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afile02\共有フォルダ\32_生涯学習課\02_社会教育係\★R7年度　社会教育係　業務関係\◆上山田住民ホール解体撤去\上山田住民ホール解体\解体工事\管財課提出\"/>
    </mc:Choice>
  </mc:AlternateContent>
  <xr:revisionPtr revIDLastSave="0" documentId="8_{C1C28450-CD7B-4C12-AFE9-6AAB5DE9BDF4}" xr6:coauthVersionLast="47" xr6:coauthVersionMax="47" xr10:uidLastSave="{00000000-0000-0000-0000-000000000000}"/>
  <bookViews>
    <workbookView xWindow="-108" yWindow="-108" windowWidth="23256" windowHeight="12576" tabRatio="886" firstSheet="4" activeTab="4" xr2:uid="{10A46272-A743-42CE-B557-E6BA6244BBFD}"/>
  </bookViews>
  <sheets>
    <sheet name="表紙" sheetId="14" state="hidden" r:id="rId1"/>
    <sheet name="共通仮設" sheetId="53" state="hidden" r:id="rId2"/>
    <sheet name="建築【別紙明細】" sheetId="28" state="hidden" r:id="rId3"/>
    <sheet name="建築【共通仮設】" sheetId="30" state="hidden" r:id="rId4"/>
    <sheet name="【表紙】" sheetId="71" r:id="rId5"/>
    <sheet name="【工事費】" sheetId="65" r:id="rId6"/>
    <sheet name="【工事種別】" sheetId="68" r:id="rId7"/>
    <sheet name="【内訳書】" sheetId="67" r:id="rId8"/>
    <sheet name="【共通仮設積上げ】 " sheetId="7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s>
  <definedNames>
    <definedName name="_">#REF!</definedName>
    <definedName name="_______95_370">#REF!</definedName>
    <definedName name="______95_370_2">#REF!</definedName>
    <definedName name="______95_370_3">#REF!</definedName>
    <definedName name="___CPU2">#REF!</definedName>
    <definedName name="___CPU3">#REF!</definedName>
    <definedName name="___ITV2">#REF!</definedName>
    <definedName name="___ITV3">#REF!</definedName>
    <definedName name="___iv65555">#REF!</definedName>
    <definedName name="___LPG2">#REF!</definedName>
    <definedName name="___LPG3">#REF!</definedName>
    <definedName name="___M65555">#REF!</definedName>
    <definedName name="__123Graph_X" localSheetId="8" hidden="1">[1]土工事!#REF!</definedName>
    <definedName name="__123Graph_X" localSheetId="6" hidden="1">[1]土工事!#REF!</definedName>
    <definedName name="__123Graph_X" localSheetId="5" hidden="1">[1]土工事!#REF!</definedName>
    <definedName name="__123Graph_X" localSheetId="7" hidden="1">[1]土工事!#REF!</definedName>
    <definedName name="__123Graph_X" localSheetId="4" hidden="1">[1]土工事!#REF!</definedName>
    <definedName name="__123Graph_X" hidden="1">[1]土工事!#REF!</definedName>
    <definedName name="__CPU2">#REF!</definedName>
    <definedName name="__CPU3">#REF!</definedName>
    <definedName name="__ITV2">#REF!</definedName>
    <definedName name="__ITV3">#REF!</definedName>
    <definedName name="__iv65555">#REF!</definedName>
    <definedName name="__LPG2">#REF!</definedName>
    <definedName name="__LPG3">#REF!</definedName>
    <definedName name="__M65555">#REF!</definedName>
    <definedName name="_0">[2]盤労務!$AO$5</definedName>
    <definedName name="_01_001">#REF!</definedName>
    <definedName name="_1">#REF!</definedName>
    <definedName name="_1__123Graph_Aｸﾞﾗﾌ_1" hidden="1">#REF!</definedName>
    <definedName name="_10P">#REF!</definedName>
    <definedName name="_10P15_">[3]内訳書!#REF!</definedName>
    <definedName name="_11P">#REF!</definedName>
    <definedName name="_11P17_">[3]内訳書!#REF!</definedName>
    <definedName name="_12P">#REF!</definedName>
    <definedName name="_12ｐ18_">[3]内訳書!#REF!</definedName>
    <definedName name="_13P">#REF!</definedName>
    <definedName name="_13P2_">[3]内訳書!#REF!</definedName>
    <definedName name="_14P">#REF!</definedName>
    <definedName name="_14P4_">[3]内訳書!#REF!</definedName>
    <definedName name="_15P">#REF!</definedName>
    <definedName name="_15P6_">[3]内訳書!#REF!</definedName>
    <definedName name="_16P">#REF!</definedName>
    <definedName name="_16P9_">[3]内訳書!#REF!</definedName>
    <definedName name="_17P">#REF!</definedName>
    <definedName name="_17PRINT_AREA">#REF!</definedName>
    <definedName name="_18P">#REF!</definedName>
    <definedName name="_18Q2_">[3]内訳書!#REF!</definedName>
    <definedName name="_19P">#REF!</definedName>
    <definedName name="_19T1_">#REF!</definedName>
    <definedName name="_1D">#REF!</definedName>
    <definedName name="_1P">#REF!</definedName>
    <definedName name="_2__123Graph_Xｸﾞﾗﾌ_1" hidden="1">#REF!</definedName>
    <definedName name="_２￥">#REF!</definedName>
    <definedName name="_20P">#REF!</definedName>
    <definedName name="_20T2_">#REF!</definedName>
    <definedName name="_21_14">#REF!</definedName>
    <definedName name="_21P">#REF!</definedName>
    <definedName name="_21T3_">#REF!</definedName>
    <definedName name="_22P">#REF!</definedName>
    <definedName name="_22T4_">#REF!</definedName>
    <definedName name="_23P">#REF!</definedName>
    <definedName name="_23T5_">#REF!</definedName>
    <definedName name="_24P">#REF!</definedName>
    <definedName name="_24W9_">[3]内訳書!#REF!</definedName>
    <definedName name="_25P">#REF!</definedName>
    <definedName name="_25印刷範囲_3">#REF!</definedName>
    <definedName name="_26P">#REF!</definedName>
    <definedName name="_26表紙_改修">#REF!</definedName>
    <definedName name="_27P">#REF!</definedName>
    <definedName name="_28P">#REF!</definedName>
    <definedName name="_29P">#REF!</definedName>
    <definedName name="_2D">#REF!</definedName>
    <definedName name="_2P">#REF!</definedName>
    <definedName name="_2次集計">#REF!</definedName>
    <definedName name="_3_0">#REF!</definedName>
    <definedName name="_30P">#REF!</definedName>
    <definedName name="_3D">#REF!</definedName>
    <definedName name="_3P">#REF!</definedName>
    <definedName name="_4_1">#REF!</definedName>
    <definedName name="_4D">#REF!</definedName>
    <definedName name="_4P">#REF!</definedName>
    <definedName name="_5Ａ１_">'[4]代価表 '!$A$1</definedName>
    <definedName name="_5D">#REF!</definedName>
    <definedName name="_5P">#REF!</definedName>
    <definedName name="_6A50000_">#REF!</definedName>
    <definedName name="_6D">#REF!</definedName>
    <definedName name="_6P">#REF!</definedName>
    <definedName name="_7D">#REF!</definedName>
    <definedName name="_7D4_">[3]内訳書!#REF!</definedName>
    <definedName name="_7P">#REF!</definedName>
    <definedName name="_8D">#REF!</definedName>
    <definedName name="_8P">#REF!</definedName>
    <definedName name="_8P12_">[3]内訳書!#REF!</definedName>
    <definedName name="_9P">#REF!</definedName>
    <definedName name="_9P14_">[3]内訳書!#REF!</definedName>
    <definedName name="_A">[2]盤労務!$AO$22</definedName>
    <definedName name="_Ａ１">'[4]代価表 '!$A$1</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Area">#REF!</definedName>
    <definedName name="_C">[2]盤労務!$AO$28</definedName>
    <definedName name="_CPU2">#REF!</definedName>
    <definedName name="_CPU3">#REF!</definedName>
    <definedName name="_Dist_Values" hidden="1">#REF!</definedName>
    <definedName name="_Fill" hidden="1">#REF!</definedName>
    <definedName name="_HOLDER1">[5]類別歩掛表!$B$21:$F$29</definedName>
    <definedName name="_HOLDER2">[5]類別歩掛表!$B$30:$F$38</definedName>
    <definedName name="_HOLDER4">[5]類別歩掛表!$B$39:$F$47</definedName>
    <definedName name="_HOLDER6">[5]類別歩掛表!$B$48:$F$56</definedName>
    <definedName name="_I1">#REF!</definedName>
    <definedName name="_I2">#REF!</definedName>
    <definedName name="_I3">#REF!</definedName>
    <definedName name="_ITV2">#REF!</definedName>
    <definedName name="_ITV3">#REF!</definedName>
    <definedName name="_iv65555">#REF!</definedName>
    <definedName name="_JP1">#REF!</definedName>
    <definedName name="_JP2">#REF!</definedName>
    <definedName name="_JP3">#REF!</definedName>
    <definedName name="_JP4">#REF!</definedName>
    <definedName name="_JP5">#REF!</definedName>
    <definedName name="_Key1" localSheetId="8" hidden="1">[1]内訳!#REF!</definedName>
    <definedName name="_Key1" localSheetId="6" hidden="1">[1]内訳!#REF!</definedName>
    <definedName name="_Key1" localSheetId="5" hidden="1">[1]内訳!#REF!</definedName>
    <definedName name="_Key1" localSheetId="7" hidden="1">[1]内訳!#REF!</definedName>
    <definedName name="_Key1" localSheetId="4" hidden="1">[1]内訳!#REF!</definedName>
    <definedName name="_Key1" hidden="1">[1]内訳!#REF!</definedName>
    <definedName name="_Key2" localSheetId="8" hidden="1">[1]内訳!#REF!</definedName>
    <definedName name="_Key2" localSheetId="6" hidden="1">[1]内訳!#REF!</definedName>
    <definedName name="_Key2" localSheetId="5" hidden="1">[1]内訳!#REF!</definedName>
    <definedName name="_Key2" localSheetId="7" hidden="1">[1]内訳!#REF!</definedName>
    <definedName name="_Key2" localSheetId="4" hidden="1">[1]内訳!#REF!</definedName>
    <definedName name="_Key2" hidden="1">[1]内訳!#REF!</definedName>
    <definedName name="_ＬＰ２">#REF!</definedName>
    <definedName name="_LPG2">#REF!</definedName>
    <definedName name="_LPG3">#REF!</definedName>
    <definedName name="_M">[2]盤労務!$AO$16</definedName>
    <definedName name="_Ｍ２">#REF!</definedName>
    <definedName name="_M65555">#REF!</definedName>
    <definedName name="_ME1">#REF!</definedName>
    <definedName name="_ME10">#REF!</definedName>
    <definedName name="_ME100">#REF!</definedName>
    <definedName name="_ME101">#REF!</definedName>
    <definedName name="_ME11">#REF!</definedName>
    <definedName name="_ME12">#REF!</definedName>
    <definedName name="_ME13">#REF!</definedName>
    <definedName name="_ME14">#REF!</definedName>
    <definedName name="_ME15">#REF!</definedName>
    <definedName name="_ME16">#REF!</definedName>
    <definedName name="_ME17">#REF!</definedName>
    <definedName name="_ME18">#REF!</definedName>
    <definedName name="_ME19">#REF!</definedName>
    <definedName name="_ME2">#REF!</definedName>
    <definedName name="_ME20">#REF!</definedName>
    <definedName name="_ME21">#REF!</definedName>
    <definedName name="_ME22">#REF!</definedName>
    <definedName name="_ME23">#REF!</definedName>
    <definedName name="_ME24">#REF!</definedName>
    <definedName name="_ME25">#REF!</definedName>
    <definedName name="_ME26">#REF!</definedName>
    <definedName name="_ME27">#REF!</definedName>
    <definedName name="_ME28">#REF!</definedName>
    <definedName name="_ME29">#REF!</definedName>
    <definedName name="_ME3">#REF!</definedName>
    <definedName name="_ME30">#REF!</definedName>
    <definedName name="_ME31">#REF!</definedName>
    <definedName name="_ME32">#REF!</definedName>
    <definedName name="_ME33">#REF!</definedName>
    <definedName name="_ME34">#REF!</definedName>
    <definedName name="_ME35">#REF!</definedName>
    <definedName name="_ME36">#REF!</definedName>
    <definedName name="_ME37">#REF!</definedName>
    <definedName name="_ME38">#REF!</definedName>
    <definedName name="_ME39">#REF!</definedName>
    <definedName name="_ME4">#REF!</definedName>
    <definedName name="_ME40">#REF!</definedName>
    <definedName name="_ME41">#REF!</definedName>
    <definedName name="_ME42">#REF!</definedName>
    <definedName name="_ME43">#REF!</definedName>
    <definedName name="_ME44">#REF!</definedName>
    <definedName name="_ME45">#REF!</definedName>
    <definedName name="_ME46">#REF!</definedName>
    <definedName name="_ME47">#REF!</definedName>
    <definedName name="_ME48">#REF!</definedName>
    <definedName name="_ME49">#REF!</definedName>
    <definedName name="_ME5">#REF!</definedName>
    <definedName name="_ME50">#REF!</definedName>
    <definedName name="_ME51">#REF!</definedName>
    <definedName name="_ME52">#REF!</definedName>
    <definedName name="_ME53">#REF!</definedName>
    <definedName name="_ME54">#REF!</definedName>
    <definedName name="_ME55">#REF!</definedName>
    <definedName name="_ME56">#REF!</definedName>
    <definedName name="_ME57">#REF!</definedName>
    <definedName name="_ME58">#REF!</definedName>
    <definedName name="_ME59">#REF!</definedName>
    <definedName name="_ME6">#REF!</definedName>
    <definedName name="_ME60">#REF!</definedName>
    <definedName name="_ME61">#REF!</definedName>
    <definedName name="_ME62">#REF!</definedName>
    <definedName name="_ME63">#REF!</definedName>
    <definedName name="_ME64">#REF!</definedName>
    <definedName name="_ME65">#REF!</definedName>
    <definedName name="_ME66">#REF!</definedName>
    <definedName name="_ME67">#REF!</definedName>
    <definedName name="_ME68">#REF!</definedName>
    <definedName name="_ME69">#REF!</definedName>
    <definedName name="_ME7">#REF!</definedName>
    <definedName name="_ME70">#REF!</definedName>
    <definedName name="_ME71">#REF!</definedName>
    <definedName name="_ME72">#REF!</definedName>
    <definedName name="_ME73">#REF!</definedName>
    <definedName name="_ME74">#REF!</definedName>
    <definedName name="_ME75">#REF!</definedName>
    <definedName name="_ME76">#REF!</definedName>
    <definedName name="_ME77">#REF!</definedName>
    <definedName name="_ME78">#REF!</definedName>
    <definedName name="_ME79">#REF!</definedName>
    <definedName name="_ME8">#REF!</definedName>
    <definedName name="_ME80">#REF!</definedName>
    <definedName name="_ME81">#REF!</definedName>
    <definedName name="_ME82">#REF!</definedName>
    <definedName name="_ME83">#REF!</definedName>
    <definedName name="_ME84">#REF!</definedName>
    <definedName name="_ME85">#REF!</definedName>
    <definedName name="_ME86">#REF!</definedName>
    <definedName name="_ME87">#REF!</definedName>
    <definedName name="_ME88">#REF!</definedName>
    <definedName name="_ME89">#REF!</definedName>
    <definedName name="_ME9">#REF!</definedName>
    <definedName name="_ME90">#REF!</definedName>
    <definedName name="_ME91">#REF!</definedName>
    <definedName name="_ME92">#REF!</definedName>
    <definedName name="_ME93">#REF!</definedName>
    <definedName name="_ME94">#REF!</definedName>
    <definedName name="_ME95">#REF!</definedName>
    <definedName name="_ME96">#REF!</definedName>
    <definedName name="_ME97">#REF!</definedName>
    <definedName name="_ME98">#REF!</definedName>
    <definedName name="_ME99">#REF!</definedName>
    <definedName name="_Order1" hidden="1">255</definedName>
    <definedName name="_Order2" hidden="1">255</definedName>
    <definedName name="_P">[2]盤労務!$AO$26</definedName>
    <definedName name="_P1">#REF!</definedName>
    <definedName name="_p2">#REF!</definedName>
    <definedName name="_p3">#REF!</definedName>
    <definedName name="_Parse_Out" hidden="1">#REF!</definedName>
    <definedName name="_PE1">#REF!</definedName>
    <definedName name="_PP1">#REF!</definedName>
    <definedName name="_PP10">#REF!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#REF!</definedName>
    <definedName name="_PP22">#REF!</definedName>
    <definedName name="_PP23">#REF!</definedName>
    <definedName name="_PP24">#REF!</definedName>
    <definedName name="_PP25">#REF!</definedName>
    <definedName name="_PP26">#REF!</definedName>
    <definedName name="_PP27">#REF!</definedName>
    <definedName name="_PP28">#REF!</definedName>
    <definedName name="_PP3">#REF!</definedName>
    <definedName name="_PP4">#REF!</definedName>
    <definedName name="_PP5">#REF!</definedName>
    <definedName name="_PP6">#REF!</definedName>
    <definedName name="_PP7">#REF!</definedName>
    <definedName name="_PP8">#REF!</definedName>
    <definedName name="_PP9">#REF!</definedName>
    <definedName name="_PRT1">#REF!</definedName>
    <definedName name="_PRT2">#REF!</definedName>
    <definedName name="_PRT3">#REF!</definedName>
    <definedName name="_R">[2]盤労務!$AO$5</definedName>
    <definedName name="_Sort" localSheetId="8" hidden="1">[1]内訳!#REF!</definedName>
    <definedName name="_Sort" localSheetId="6" hidden="1">[1]内訳!#REF!</definedName>
    <definedName name="_Sort" localSheetId="5" hidden="1">[1]内訳!#REF!</definedName>
    <definedName name="_Sort" localSheetId="7" hidden="1">[1]内訳!#REF!</definedName>
    <definedName name="_Sort" localSheetId="4" hidden="1">[1]内訳!#REF!</definedName>
    <definedName name="_Sort" hidden="1">[1]内訳!#REF!</definedName>
    <definedName name="_t">#REF!</definedName>
    <definedName name="_Table1_In1" hidden="1">#REF!</definedName>
    <definedName name="_Table1_Out" hidden="1">#REF!</definedName>
    <definedName name="_Table2_In1" localSheetId="8" hidden="1">#REF!</definedName>
    <definedName name="_Table2_In1" localSheetId="6" hidden="1">#REF!</definedName>
    <definedName name="_Table2_In1" localSheetId="5" hidden="1">#REF!</definedName>
    <definedName name="_Table2_In1" localSheetId="7" hidden="1">#REF!</definedName>
    <definedName name="_Table2_In1" localSheetId="4" hidden="1">#REF!</definedName>
    <definedName name="_Table2_In1" hidden="1">#REF!</definedName>
    <definedName name="_TAN1">#REF!</definedName>
    <definedName name="_TAN10">#REF!</definedName>
    <definedName name="_TAN11">#REF!</definedName>
    <definedName name="_TAN12">#REF!</definedName>
    <definedName name="_TAN2">#REF!</definedName>
    <definedName name="_TAN3">#REF!</definedName>
    <definedName name="_TAN4">#REF!</definedName>
    <definedName name="_TAN5">#REF!</definedName>
    <definedName name="_TAN6">#REF!</definedName>
    <definedName name="_TAN7">#REF!</definedName>
    <definedName name="_TAN8">#REF!</definedName>
    <definedName name="_TAN9">#REF!</definedName>
    <definedName name="_安全費">#REF!</definedName>
    <definedName name="_一般管理費等">#REF!</definedName>
    <definedName name="_運搬費">#REF!</definedName>
    <definedName name="_営繕費">#REF!</definedName>
    <definedName name="_仮設費">#REF!</definedName>
    <definedName name="_仮設費・率">#REF!</definedName>
    <definedName name="_機械経費">#REF!</definedName>
    <definedName name="_技術管理費">#REF!</definedName>
    <definedName name="_技術費">#REF!</definedName>
    <definedName name="_共通仮設費・率">#REF!</definedName>
    <definedName name="_現場管理費">#REF!</definedName>
    <definedName name="_現場間接費">#REF!</definedName>
    <definedName name="_散気筒">[5]類別歩掛表!$H$21:$J$27</definedName>
    <definedName name="_準備費">#REF!</definedName>
    <definedName name="_消費税相当額">#REF!</definedName>
    <definedName name="_消費税等相当額">#REF!</definedName>
    <definedName name="_据付間接費">#REF!</definedName>
    <definedName name="_据付工間接費">#REF!</definedName>
    <definedName name="_設計技術費">#REF!</definedName>
    <definedName name="_総合試運転費・率">#REF!</definedName>
    <definedName name="_補助材料費">#REF!</definedName>
    <definedName name="￥">#REF!</definedName>
    <definedName name="\0">[6]建築経費!$N$2</definedName>
    <definedName name="\0_\A">[7]内訳!#REF!</definedName>
    <definedName name="\0\A">[7]内訳!#REF!</definedName>
    <definedName name="\00">'[8]明4(設計技術等)'!#REF!</definedName>
    <definedName name="\1">[9]諸経費計算表!$R$3:$AA$38</definedName>
    <definedName name="\11">#REF!</definedName>
    <definedName name="\2">[9]諸経費計算表!$A$8:$F$65</definedName>
    <definedName name="\22">'[8]明4(設計技術等)'!#REF!</definedName>
    <definedName name="\3">#REF!</definedName>
    <definedName name="\33">'[8]明4(設計技術等)'!#REF!</definedName>
    <definedName name="\4">#REF!</definedName>
    <definedName name="\44">'[8]明4(設計技術等)'!#REF!</definedName>
    <definedName name="\5">#REF!</definedName>
    <definedName name="\55">'[8]明4(設計技術等)'!#REF!</definedName>
    <definedName name="\66">'[8]明4(設計技術等)'!#REF!</definedName>
    <definedName name="\99">#REF!</definedName>
    <definedName name="\A">#REF!</definedName>
    <definedName name="\A1">#REF!</definedName>
    <definedName name="\B">#REF!</definedName>
    <definedName name="\C">[10]代価表!#REF!</definedName>
    <definedName name="\D">[11]内訳書原稿!#REF!</definedName>
    <definedName name="\E">[12]設計書!#REF!</definedName>
    <definedName name="\F">[10]代価表!#REF!</definedName>
    <definedName name="\g">#REF!</definedName>
    <definedName name="\H">#REF!</definedName>
    <definedName name="\I">#REF!</definedName>
    <definedName name="\J">[11]内訳書原稿!#REF!</definedName>
    <definedName name="\k">#REF!</definedName>
    <definedName name="\l">#REF!</definedName>
    <definedName name="\M">[12]設計書!#REF!</definedName>
    <definedName name="\n">[13]盤工数表!#REF!</definedName>
    <definedName name="\O">#REF!</definedName>
    <definedName name="\p">#REF!</definedName>
    <definedName name="\P101">#REF!</definedName>
    <definedName name="\Q">[11]内訳書原稿!#REF!</definedName>
    <definedName name="\r">#REF!</definedName>
    <definedName name="\S">[12]設計書!#REF!</definedName>
    <definedName name="\T">#REF!</definedName>
    <definedName name="\V">[12]設計書!#REF!</definedName>
    <definedName name="\w">#REF!</definedName>
    <definedName name="\ww">#REF!</definedName>
    <definedName name="\x">[14]盤工数表01!#REF!</definedName>
    <definedName name="\Y">#REF!</definedName>
    <definedName name="\Z">[12]設計書!#REF!</definedName>
    <definedName name="〃">#REF!</definedName>
    <definedName name="Ⅰ期頭">[15]工事概要!$F$4</definedName>
    <definedName name="A">#REF!</definedName>
    <definedName name="A0">#REF!</definedName>
    <definedName name="A1_">[16]複１!#REF!</definedName>
    <definedName name="A10_">#REF!</definedName>
    <definedName name="A11_">#REF!</definedName>
    <definedName name="A12_">#REF!</definedName>
    <definedName name="A13_">#REF!</definedName>
    <definedName name="A14_">#REF!</definedName>
    <definedName name="A15_">#REF!</definedName>
    <definedName name="A16_">#REF!</definedName>
    <definedName name="A16382あ１">[17]A01!#REF!</definedName>
    <definedName name="A17_">#REF!</definedName>
    <definedName name="A18_">#REF!</definedName>
    <definedName name="A19_">#REF!</definedName>
    <definedName name="A2_">#REF!</definedName>
    <definedName name="A20_">#REF!</definedName>
    <definedName name="A21_">#REF!</definedName>
    <definedName name="A22_">#REF!</definedName>
    <definedName name="A23_">#REF!</definedName>
    <definedName name="A24_">#REF!</definedName>
    <definedName name="A25_">#REF!</definedName>
    <definedName name="A26_">#REF!</definedName>
    <definedName name="A27_">#REF!</definedName>
    <definedName name="A28_">#REF!</definedName>
    <definedName name="A29_">#REF!</definedName>
    <definedName name="A3_">#REF!</definedName>
    <definedName name="A30_">#REF!</definedName>
    <definedName name="A31_">#REF!</definedName>
    <definedName name="A32_">#REF!</definedName>
    <definedName name="A33_">#REF!</definedName>
    <definedName name="A34_">#REF!</definedName>
    <definedName name="A35_">#REF!</definedName>
    <definedName name="A36_">#REF!</definedName>
    <definedName name="A37_">#REF!</definedName>
    <definedName name="A38_">#REF!</definedName>
    <definedName name="A39_">#REF!</definedName>
    <definedName name="A4_">#REF!</definedName>
    <definedName name="A40_">#REF!</definedName>
    <definedName name="A41_">#REF!</definedName>
    <definedName name="A42_">#REF!</definedName>
    <definedName name="A43_">#REF!</definedName>
    <definedName name="A44_">#REF!</definedName>
    <definedName name="A45_">#REF!</definedName>
    <definedName name="A46_">#REF!</definedName>
    <definedName name="A47_">#REF!</definedName>
    <definedName name="A48_">#REF!</definedName>
    <definedName name="A49_">#REF!</definedName>
    <definedName name="A5_">#REF!</definedName>
    <definedName name="A50_">#REF!</definedName>
    <definedName name="A51_">#REF!</definedName>
    <definedName name="A52_">#REF!</definedName>
    <definedName name="A53_">#REF!</definedName>
    <definedName name="A54_">#REF!</definedName>
    <definedName name="A55_">#REF!</definedName>
    <definedName name="A56_">#REF!</definedName>
    <definedName name="A57_">#REF!</definedName>
    <definedName name="A58_">#REF!</definedName>
    <definedName name="A59_">#REF!</definedName>
    <definedName name="A6_">#REF!</definedName>
    <definedName name="A60_">#REF!</definedName>
    <definedName name="A61_">#REF!</definedName>
    <definedName name="A62_">#REF!</definedName>
    <definedName name="A63_">#REF!</definedName>
    <definedName name="A64_">#REF!</definedName>
    <definedName name="A65_">#REF!</definedName>
    <definedName name="A66_">#REF!</definedName>
    <definedName name="A67_">#REF!</definedName>
    <definedName name="A68_">#REF!</definedName>
    <definedName name="A69_">#REF!</definedName>
    <definedName name="A7_">#REF!</definedName>
    <definedName name="A70_">#REF!</definedName>
    <definedName name="A71_">#REF!</definedName>
    <definedName name="A73_">#REF!</definedName>
    <definedName name="A74_">#REF!</definedName>
    <definedName name="A75_">#REF!</definedName>
    <definedName name="A76_">#REF!</definedName>
    <definedName name="A77_">#REF!</definedName>
    <definedName name="A78_">#REF!</definedName>
    <definedName name="A79_">#REF!</definedName>
    <definedName name="A8_">#REF!</definedName>
    <definedName name="A81_">#REF!</definedName>
    <definedName name="A82_">#REF!</definedName>
    <definedName name="A9_">#REF!</definedName>
    <definedName name="aa" localSheetId="1" hidden="1">{#N/A,#N/A,FALSE,"EDIT_W"}</definedName>
    <definedName name="aa" hidden="1">{#N/A,#N/A,FALSE,"EDIT_W"}</definedName>
    <definedName name="AAA">#REF!</definedName>
    <definedName name="AA厚鋼">#REF!</definedName>
    <definedName name="AB">[18]電気４!#REF!</definedName>
    <definedName name="AB薄鋼">#REF!</definedName>
    <definedName name="AC">#REF!</definedName>
    <definedName name="ACﾈｼﾞﾅｼ">#REF!</definedName>
    <definedName name="AD">[18]電気４!#REF!</definedName>
    <definedName name="ADＶＥ">#REF!</definedName>
    <definedName name="AE">[18]電気２!#REF!</definedName>
    <definedName name="AECD">#REF!</definedName>
    <definedName name="AF">[18]電気２!#REF!</definedName>
    <definedName name="AFプリカ">#REF!</definedName>
    <definedName name="AG">[18]電気２!#REF!</definedName>
    <definedName name="AGPE">#REF!</definedName>
    <definedName name="AH">[18]電気４!#REF!</definedName>
    <definedName name="AHFEP">#REF!</definedName>
    <definedName name="AHONHINA">[19]内訳明細!#REF!</definedName>
    <definedName name="AI">[18]電気３!#REF!</definedName>
    <definedName name="AI線ぴ">#REF!</definedName>
    <definedName name="AJ">[18]電気２!#REF!</definedName>
    <definedName name="AJ鋼管附属">#REF!</definedName>
    <definedName name="AKBOX">#REF!</definedName>
    <definedName name="AUTOEXEC">#REF!</definedName>
    <definedName name="Ａ改修捨土">#REF!</definedName>
    <definedName name="Ａ計">#REF!</definedName>
    <definedName name="Ａ計１">#REF!</definedName>
    <definedName name="Ａ計２">#REF!</definedName>
    <definedName name="Ａ小計２１">#REF!</definedName>
    <definedName name="Ａ小計２１１">#REF!</definedName>
    <definedName name="Ａ小計２１２">#REF!</definedName>
    <definedName name="Ａ小計２２">#REF!</definedName>
    <definedName name="Ａ小計２２１">#REF!</definedName>
    <definedName name="Ａ小計２２２">#REF!</definedName>
    <definedName name="A内訳書列幅">#REF!</definedName>
    <definedName name="A列">#REF!</definedName>
    <definedName name="B">#REF!</definedName>
    <definedName name="B_1">#REF!</definedName>
    <definedName name="B_2">#REF!</definedName>
    <definedName name="B_3">#REF!</definedName>
    <definedName name="B_4">#REF!</definedName>
    <definedName name="B_5">#REF!</definedName>
    <definedName name="ban">[14]盤工数表01!#REF!</definedName>
    <definedName name="bb" localSheetId="1" hidden="1">{#N/A,#N/A,FALSE,"内訳書";#N/A,#N/A,FALSE,"見積比較表";#N/A,#N/A,FALSE,"複合単価";#N/A,#N/A,FALSE,"拾出表"}</definedName>
    <definedName name="bb" hidden="1">{#N/A,#N/A,FALSE,"内訳書";#N/A,#N/A,FALSE,"見積比較表";#N/A,#N/A,FALSE,"複合単価";#N/A,#N/A,FALSE,"拾出表"}</definedName>
    <definedName name="BBB">#REF!</definedName>
    <definedName name="B共通費列幅">#REF!</definedName>
    <definedName name="B列">#REF!</definedName>
    <definedName name="C_">[12]設計書!#REF!</definedName>
    <definedName name="cc" localSheetId="1" hidden="1">{#N/A,#N/A,FALSE,"内訳書";#N/A,#N/A,FALSE,"見積比較表";#N/A,#N/A,FALSE,"複合単価";#N/A,#N/A,FALSE,"拾出表"}</definedName>
    <definedName name="cc" hidden="1">{#N/A,#N/A,FALSE,"内訳書";#N/A,#N/A,FALSE,"見積比較表";#N/A,#N/A,FALSE,"複合単価";#N/A,#N/A,FALSE,"拾出表"}</definedName>
    <definedName name="CCPU">#REF!</definedName>
    <definedName name="CHANGE">#REF!</definedName>
    <definedName name="cip">[20]CIP!$B$7:$T$8</definedName>
    <definedName name="cipはつり補修">[20]CIP!$B$23:$T$24</definedName>
    <definedName name="cip継手">[20]CIP!$B$11:$T$12</definedName>
    <definedName name="cip支持金物">[20]CIP!$B$15:$T$16</definedName>
    <definedName name="cip配管工">[20]CIP!$B$19:$T$20</definedName>
    <definedName name="cip列">[20]CIP!$B$5:$T$6</definedName>
    <definedName name="CODE">[5]フォーム!#REF!</definedName>
    <definedName name="COLS">#REF!</definedName>
    <definedName name="COOL">#REF!</definedName>
    <definedName name="COUNT">#REF!</definedName>
    <definedName name="COUNTER">#REF!</definedName>
    <definedName name="CPU">#REF!</definedName>
    <definedName name="_xlnm.Criteria">#REF!</definedName>
    <definedName name="Criteria_MI">#REF!</definedName>
    <definedName name="CV">#REF!</definedName>
    <definedName name="CV3K">#REF!</definedName>
    <definedName name="CV6K">#REF!</definedName>
    <definedName name="CVT">#REF!</definedName>
    <definedName name="CVT6K">#REF!</definedName>
    <definedName name="CVV">#REF!</definedName>
    <definedName name="Ｃ計">#REF!</definedName>
    <definedName name="Ｃ計１">#REF!</definedName>
    <definedName name="Ｃ計２">#REF!</definedName>
    <definedName name="Ｃ小計２１">#REF!</definedName>
    <definedName name="Ｃ小計２１１">#REF!</definedName>
    <definedName name="Ｃ小計２２">#REF!</definedName>
    <definedName name="Ｃ小計２２１">#REF!</definedName>
    <definedName name="Ｃ小計２２２">#REF!</definedName>
    <definedName name="C代価">[21]代価総括!$L$1:$U$65536</definedName>
    <definedName name="Ｃ代価表一覧表">#REF!</definedName>
    <definedName name="C単価表列幅">#REF!</definedName>
    <definedName name="C列">#REF!</definedName>
    <definedName name="ｄ">[22]代価表!#REF!</definedName>
    <definedName name="daika">[23]仮設代価!$B$4:$I$3066</definedName>
    <definedName name="daika1">[23]代価１!$B$4:$I$4753</definedName>
    <definedName name="DATA">#REF!</definedName>
    <definedName name="DATA1">#REF!</definedName>
    <definedName name="DATA2">#REF!</definedName>
    <definedName name="DATA3">#REF!</definedName>
    <definedName name="DATA4">#REF!</definedName>
    <definedName name="DATA5">#REF!</definedName>
    <definedName name="DATA6">#REF!</definedName>
    <definedName name="_xlnm.Database">#REF!</definedName>
    <definedName name="Database_MI">#REF!</definedName>
    <definedName name="dd" localSheetId="1" hidden="1">{#N/A,#N/A,FALSE,"EDIT_W"}</definedName>
    <definedName name="dd" hidden="1">{#N/A,#N/A,FALSE,"EDIT_W"}</definedName>
    <definedName name="DELHB">#REF!</definedName>
    <definedName name="DELHB1">#REF!</definedName>
    <definedName name="DF">[3]内訳書!#REF!</definedName>
    <definedName name="ＤＯＵ">#REF!</definedName>
    <definedName name="DS">[3]内訳書!#REF!</definedName>
    <definedName name="D様式1列幅">#REF!</definedName>
    <definedName name="E">[12]設計書!#REF!</definedName>
    <definedName name="EEEEE">#REF!</definedName>
    <definedName name="ekimyn">[24]内訳明細!#REF!</definedName>
    <definedName name="END">#REF!</definedName>
    <definedName name="ERASE">#REF!</definedName>
    <definedName name="_xlnm.Extract">#REF!</definedName>
    <definedName name="Extract_MI">#REF!</definedName>
    <definedName name="ＥＺ">[3]内訳書書式設定!#REF!</definedName>
    <definedName name="E様式1別紙列幅">#REF!</definedName>
    <definedName name="F">#N/A</definedName>
    <definedName name="fax" hidden="1">#REF!</definedName>
    <definedName name="ff" localSheetId="1" hidden="1">{#N/A,#N/A,FALSE,"EDIT_W"}</definedName>
    <definedName name="ff" hidden="1">{#N/A,#N/A,FALSE,"EDIT_W"}</definedName>
    <definedName name="FNA">#REF!</definedName>
    <definedName name="FP">#REF!</definedName>
    <definedName name="FP6K">#REF!</definedName>
    <definedName name="FROMV1">#REF!</definedName>
    <definedName name="fukutan">[25]AP020501!$A$1:$E$3000</definedName>
    <definedName name="F様式2列幅">#REF!</definedName>
    <definedName name="G">#REF!</definedName>
    <definedName name="genka">[24]内訳明細!#REF!</definedName>
    <definedName name="gg" localSheetId="1" hidden="1">{#N/A,#N/A,FALSE,"内訳書";#N/A,#N/A,FALSE,"見積比較表";#N/A,#N/A,FALSE,"複合単価";#N/A,#N/A,FALSE,"拾出表"}</definedName>
    <definedName name="gg" hidden="1">{#N/A,#N/A,FALSE,"内訳書";#N/A,#N/A,FALSE,"見積比較表";#N/A,#N/A,FALSE,"複合単価";#N/A,#N/A,FALSE,"拾出表"}</definedName>
    <definedName name="GO">#REF!</definedName>
    <definedName name="H">#REF!</definedName>
    <definedName name="H_01">#REF!</definedName>
    <definedName name="H_02">#REF!</definedName>
    <definedName name="HAISEN">#REF!</definedName>
    <definedName name="haken">[24]内訳明細!#REF!</definedName>
    <definedName name="HEIMEN">#REF!</definedName>
    <definedName name="henkou">[24]内訳明細!#REF!</definedName>
    <definedName name="hh" hidden="1">#REF!</definedName>
    <definedName name="HIV">#REF!</definedName>
    <definedName name="hojozai">[24]内訳明細!#REF!</definedName>
    <definedName name="HOKAN">#REF!</definedName>
    <definedName name="HONHINA">[19]内訳明細!#REF!</definedName>
    <definedName name="hyou">#REF!</definedName>
    <definedName name="HYOU1">#REF!</definedName>
    <definedName name="hyousi">#REF!</definedName>
    <definedName name="H型鋼">#REF!</definedName>
    <definedName name="Ｈ型鋼２">#REF!</definedName>
    <definedName name="H型鋼３">#REF!</definedName>
    <definedName name="Ｈ型鋼４">#REF!</definedName>
    <definedName name="I">#REF!</definedName>
    <definedName name="III">'[26]内訳書(管理棟)'!#REF!</definedName>
    <definedName name="IITV">#REF!</definedName>
    <definedName name="IN_KNN">#REF!</definedName>
    <definedName name="INGﾌｧｲﾙ名">#REF!</definedName>
    <definedName name="innsatu">#REF!</definedName>
    <definedName name="innsatu05">#REF!</definedName>
    <definedName name="innsatu10">#REF!</definedName>
    <definedName name="innsatu100">[27]ﾏｸﾛ!$B$39</definedName>
    <definedName name="innsatu20">#REF!</definedName>
    <definedName name="innsatu30">#REF!</definedName>
    <definedName name="innsatu40">#REF!</definedName>
    <definedName name="innsatu50">#REF!</definedName>
    <definedName name="INPUT">#REF!</definedName>
    <definedName name="INPUT2">#REF!</definedName>
    <definedName name="INSHB">#REF!</definedName>
    <definedName name="INSHB1">#REF!</definedName>
    <definedName name="ippan">[24]内訳明細!#REF!</definedName>
    <definedName name="ITV">#REF!</definedName>
    <definedName name="IV">#REF!</definedName>
    <definedName name="IV電線">#REF!</definedName>
    <definedName name="ＪＪ">#N/A</definedName>
    <definedName name="JOB">[28]表紙!$B$2</definedName>
    <definedName name="JUMP">#REF!</definedName>
    <definedName name="junko">[24]内訳明細!#REF!</definedName>
    <definedName name="K">#REF!</definedName>
    <definedName name="KA">#REF!</definedName>
    <definedName name="kakaku">#REF!</definedName>
    <definedName name="KAN">#REF!</definedName>
    <definedName name="kanko">[29]刊行物H14!$A$36:$E$3880</definedName>
    <definedName name="kansetu">[24]内訳明細!#REF!</definedName>
    <definedName name="KEI">#REF!</definedName>
    <definedName name="KEIHI">#REF!</definedName>
    <definedName name="keisan5">"オプション 5"</definedName>
    <definedName name="keisan6">"オプション 6"</definedName>
    <definedName name="keisan7">"オプション 7"</definedName>
    <definedName name="KESU">#REF!</definedName>
    <definedName name="KIKAI">#REF!</definedName>
    <definedName name="kikihi">[24]内訳明細!#REF!</definedName>
    <definedName name="kiniri">[24]内訳明細!#REF!</definedName>
    <definedName name="kinouzou">[24]内訳明細!#REF!</definedName>
    <definedName name="kk" hidden="1">#REF!</definedName>
    <definedName name="KK_1">#REF!</definedName>
    <definedName name="KKFLAG">#REF!</definedName>
    <definedName name="KKH">#REF!</definedName>
    <definedName name="kkk">#REF!</definedName>
    <definedName name="KKN">#REF!</definedName>
    <definedName name="KOUJI">#REF!</definedName>
    <definedName name="kumi">[24]内訳明細!#REF!</definedName>
    <definedName name="kyotu">[24]内訳明細!#REF!</definedName>
    <definedName name="L">#REF!</definedName>
    <definedName name="LH">#REF!</definedName>
    <definedName name="list">#REF!</definedName>
    <definedName name="LL">#REF!</definedName>
    <definedName name="LOOP">[30]空調!#REF!</definedName>
    <definedName name="lp">[20]LP!$B$5:$T$5</definedName>
    <definedName name="ＬＰ２">#REF!</definedName>
    <definedName name="LPG">#REF!</definedName>
    <definedName name="lpはつり補修">[20]LP!$B$17:$T$17</definedName>
    <definedName name="lp支持金物">[20]LP!$B$11:$T$11</definedName>
    <definedName name="lp配管工">[20]LP!$B$14:$T$14</definedName>
    <definedName name="lp列">[20]LP!$B$3:$T$4</definedName>
    <definedName name="M">[12]設計書!#REF!</definedName>
    <definedName name="MA">#REF!</definedName>
    <definedName name="MAKURO終了" localSheetId="8">[31]!マクロ終了</definedName>
    <definedName name="MAKURO終了" localSheetId="4">[31]!マクロ終了</definedName>
    <definedName name="MAKURO終了">[31]!マクロ終了</definedName>
    <definedName name="MC">#REF!</definedName>
    <definedName name="me">[24]内訳明細!#REF!</definedName>
    <definedName name="MEIHINA">[24]内訳明細!#REF!</definedName>
    <definedName name="MEIWJ">[19]内訳明細!#REF!</definedName>
    <definedName name="MENU">[2]盤労務!$AO$8</definedName>
    <definedName name="MENU1">#REF!</definedName>
    <definedName name="MI">#REF!</definedName>
    <definedName name="mitumori">[32]見積!$A$2:$R$3724</definedName>
    <definedName name="MM">#REF!</definedName>
    <definedName name="MT">#REF!</definedName>
    <definedName name="MUME2">'[33]表紙 終沈'!$A$3</definedName>
    <definedName name="MUNE">[28]表紙!$B$4</definedName>
    <definedName name="MUNE2">'[33]表紙 終沈'!$A$3</definedName>
    <definedName name="MUNE3">#REF!</definedName>
    <definedName name="MV">#REF!</definedName>
    <definedName name="N">#REF!</definedName>
    <definedName name="N24_">#REF!</definedName>
    <definedName name="N30_">#REF!</definedName>
    <definedName name="NC">#REF!</definedName>
    <definedName name="NEXT1">#REF!</definedName>
    <definedName name="NEXT2">#REF!</definedName>
    <definedName name="NEXT3">#REF!</definedName>
    <definedName name="NEXT5">#REF!</definedName>
    <definedName name="NL">#REF!</definedName>
    <definedName name="NO">#REF!</definedName>
    <definedName name="NO_1">#REF!</definedName>
    <definedName name="№">#REF!</definedName>
    <definedName name="O">#REF!</definedName>
    <definedName name="OFF">#REF!</definedName>
    <definedName name="okugai">#REF!</definedName>
    <definedName name="OO0">#REF!</definedName>
    <definedName name="ooo" localSheetId="8">[34]!マクロ終了</definedName>
    <definedName name="ooo" localSheetId="4">[34]!マクロ終了</definedName>
    <definedName name="ooo">[34]!マクロ終了</definedName>
    <definedName name="OYUO" localSheetId="8">[35]!マクロ終了</definedName>
    <definedName name="OYUO" localSheetId="4">[35]!マクロ終了</definedName>
    <definedName name="OYUO">[35]!マクロ終了</definedName>
    <definedName name="P">#REF!</definedName>
    <definedName name="P_2">'[3]#REF'!$D$1:$J$1742,'[3]#REF'!#REF!,'[3]#REF'!$L$1177:$R$1322,'[3]#REF'!$L$1345:$R$1385,'[3]#REF'!$T$1345:$Z$1385,'[3]#REF'!$AB$1345:$AH$1385,'[3]#REF'!$L$1555:$R$1595,'[3]#REF'!$T$1555:$Z$1595,'[3]#REF'!#REF!</definedName>
    <definedName name="p_a">#REF!</definedName>
    <definedName name="P_A_MI">#REF!</definedName>
    <definedName name="pa">#REF!</definedName>
    <definedName name="PAGE">#REF!</definedName>
    <definedName name="pb">[36]蛍光灯歩掛!#REF!</definedName>
    <definedName name="ＰＢＯＸ">#REF!</definedName>
    <definedName name="PMI">#REF!</definedName>
    <definedName name="pomp100">#REF!</definedName>
    <definedName name="ＰＰＰ">#REF!</definedName>
    <definedName name="PR_KBN">#REF!</definedName>
    <definedName name="PR_MSG">#REF!</definedName>
    <definedName name="pr_msh">#REF!</definedName>
    <definedName name="PRINT">#REF!</definedName>
    <definedName name="PRINT_1">#REF!</definedName>
    <definedName name="PRINT_2">#REF!</definedName>
    <definedName name="PRINT_3">#REF!</definedName>
    <definedName name="PRINT_4">#REF!</definedName>
    <definedName name="_xlnm.Print_Area" localSheetId="8">'【共通仮設積上げ】 '!$A$1:$I$42</definedName>
    <definedName name="_xlnm.Print_Area" localSheetId="6">【工事種別】!$A$1:$I$42</definedName>
    <definedName name="_xlnm.Print_Area" localSheetId="5">【工事費】!$A$1:$I$42</definedName>
    <definedName name="_xlnm.Print_Area" localSheetId="7">【内訳書】!$A$1:$I$1919</definedName>
    <definedName name="_xlnm.Print_Area" localSheetId="4">【表紙】!$A$1:$I$24</definedName>
    <definedName name="_xlnm.Print_Area" localSheetId="1">共通仮設!$A$1:$I$42</definedName>
    <definedName name="_xlnm.Print_Area" localSheetId="3">建築【共通仮設】!$A$1:$I$42</definedName>
    <definedName name="_xlnm.Print_Area" localSheetId="2">建築【別紙明細】!$A$1:$I$82</definedName>
    <definedName name="_xlnm.Print_Area" localSheetId="0">表紙!$A$1:$N$33</definedName>
    <definedName name="_xlnm.Print_Area">#REF!</definedName>
    <definedName name="Print_Area_MI">#REF!</definedName>
    <definedName name="PRINT_AREA_MI1">#REF!</definedName>
    <definedName name="Print_Area_MI2">#REF!</definedName>
    <definedName name="Print_Area_MI3">#REF!</definedName>
    <definedName name="Print_Area_MI4">#REF!</definedName>
    <definedName name="print_area2">#REF!</definedName>
    <definedName name="Print_Area3">#REF!</definedName>
    <definedName name="Print_Area4">#REF!</definedName>
    <definedName name="Print_Tirles2">#REF!</definedName>
    <definedName name="_xlnm.Print_Titles" localSheetId="8">'【共通仮設積上げ】 '!$1:$2</definedName>
    <definedName name="_xlnm.Print_Titles" localSheetId="6">【工事種別】!$1:$2</definedName>
    <definedName name="_xlnm.Print_Titles" localSheetId="5">【工事費】!$1:$2</definedName>
    <definedName name="_xlnm.Print_Titles" localSheetId="7">【内訳書】!$1:$2</definedName>
    <definedName name="_xlnm.Print_Titles" localSheetId="4">【表紙】!$1:$2</definedName>
    <definedName name="_xlnm.Print_Titles" localSheetId="1">共通仮設!$1:$2</definedName>
    <definedName name="_xlnm.Print_Titles" localSheetId="3">建築【共通仮設】!$1:$2</definedName>
    <definedName name="_xlnm.Print_Titles" localSheetId="2">建築【別紙明細】!$1:$2</definedName>
    <definedName name="_xlnm.Print_Titles">#N/A</definedName>
    <definedName name="PRINT_TITLES_MI">#REF!</definedName>
    <definedName name="print_Titles1">#REF!</definedName>
    <definedName name="Print_Titles3">#REF!</definedName>
    <definedName name="Print_Titles4">#REF!</definedName>
    <definedName name="PRINT02">#REF!</definedName>
    <definedName name="PRINT2">#REF!</definedName>
    <definedName name="PRINT3">#REF!</definedName>
    <definedName name="PRINT4">#REF!</definedName>
    <definedName name="PRINT5">#REF!</definedName>
    <definedName name="PRINT6">#REF!</definedName>
    <definedName name="printeria">#REF!</definedName>
    <definedName name="prn">#REF!</definedName>
    <definedName name="PRN_A">#REF!</definedName>
    <definedName name="prn_a2">#REF!</definedName>
    <definedName name="PRN_A3">#REF!</definedName>
    <definedName name="PRN_A4">#REF!</definedName>
    <definedName name="PRT">#REF!</definedName>
    <definedName name="PRT_金額抜">#REF!</definedName>
    <definedName name="PRT_内訳">#REF!</definedName>
    <definedName name="Ｐ計">#REF!</definedName>
    <definedName name="Ｐ計１">#REF!</definedName>
    <definedName name="Ｐ計２">#REF!</definedName>
    <definedName name="Ｐ小計２１">#REF!</definedName>
    <definedName name="Ｐ小計２１１">#REF!</definedName>
    <definedName name="Ｐ小計２２">#REF!</definedName>
    <definedName name="Ｐ小計２２１">#REF!</definedName>
    <definedName name="Ｐ小計２２２">#REF!</definedName>
    <definedName name="q">#REF!</definedName>
    <definedName name="R_">[12]設計書!#REF!</definedName>
    <definedName name="RANGE">#REF!</definedName>
    <definedName name="ranzen">#REF!</definedName>
    <definedName name="RD">#REF!</definedName>
    <definedName name="RE">[3]内訳書!#REF!</definedName>
    <definedName name="reizen">#REF!</definedName>
    <definedName name="rekimu">#REF!</definedName>
    <definedName name="RENP">#REF!</definedName>
    <definedName name="rgenba">#REF!</definedName>
    <definedName name="rgijutu">#REF!</definedName>
    <definedName name="rgikan">#REF!</definedName>
    <definedName name="rhojo">#REF!</definedName>
    <definedName name="rippan">#REF!</definedName>
    <definedName name="rjunbi">#REF!</definedName>
    <definedName name="rkasetu">#REF!</definedName>
    <definedName name="rkikai">#REF!</definedName>
    <definedName name="romu">[24]内訳明細!#REF!</definedName>
    <definedName name="ROWS">#REF!</definedName>
    <definedName name="ＲＲＲ">#REF!</definedName>
    <definedName name="ＲＲＴ">#REF!</definedName>
    <definedName name="rsiunten">#REF!</definedName>
    <definedName name="rsuet">#REF!</definedName>
    <definedName name="rsuidou">#REF!</definedName>
    <definedName name="runpan">#REF!</definedName>
    <definedName name="S">[12]設計書!#REF!</definedName>
    <definedName name="SAIYOU">#REF!</definedName>
    <definedName name="saiyouその２">#REF!</definedName>
    <definedName name="saizu">#REF!</definedName>
    <definedName name="SEKOU">#REF!</definedName>
    <definedName name="SelectPrint" localSheetId="8">[37]!SelectPrint</definedName>
    <definedName name="SelectPrint" localSheetId="4">[37]!SelectPrint</definedName>
    <definedName name="SelectPrint">[37]!SelectPrint</definedName>
    <definedName name="setubi">#REF!</definedName>
    <definedName name="SG">[3]内訳書!#REF!</definedName>
    <definedName name="shohi">[24]内訳明細!#REF!</definedName>
    <definedName name="si">#REF!</definedName>
    <definedName name="SKIPA">[30]空調!#REF!</definedName>
    <definedName name="SOUKAKU">#REF!</definedName>
    <definedName name="SQ">[3]内訳書!#REF!</definedName>
    <definedName name="START">#REF!</definedName>
    <definedName name="SUB">[30]空調!#REF!</definedName>
    <definedName name="suekan">[24]内訳明細!#REF!</definedName>
    <definedName name="suetuke">[24]内訳明細!#REF!</definedName>
    <definedName name="suidouyn">[24]内訳明細!#REF!</definedName>
    <definedName name="SUM">'[3]#REF'!#REF!</definedName>
    <definedName name="susはつり補修屋内一般">[20]SUS!$B$116:$T$119</definedName>
    <definedName name="susはつり補修機械室・便所">[20]SUS!$B$122:$T$125</definedName>
    <definedName name="sus屋外配管">[20]SUS!$B$18:$T$21</definedName>
    <definedName name="SUS屋内">#REF!</definedName>
    <definedName name="sus屋内一般配管">[20]SUS!$B$6:$T$9</definedName>
    <definedName name="sus機械室・便所配管">[20]SUS!$B$12:$T$15</definedName>
    <definedName name="sus継手屋外配管">[20]SUS!$B$41:$T$44</definedName>
    <definedName name="sus継手屋内一般">[20]SUS!$B$29:$T$32</definedName>
    <definedName name="sus継手機械室・便所">[20]SUS!$B$35:$T$38</definedName>
    <definedName name="sus継手地中">[20]SUS!$B$47:$T$49</definedName>
    <definedName name="sus支持金物屋外">[20]SUS!$B$87:$T$90</definedName>
    <definedName name="sus支持金物屋内一般">[20]SUS!$B$75:$T$78</definedName>
    <definedName name="sus支持金物機械室・便所">[20]SUS!$B$81:$T$84</definedName>
    <definedName name="SUS据付">#REF!</definedName>
    <definedName name="sus接合材屋外">[20]SUS!$B$64:$T$67</definedName>
    <definedName name="sus接合材屋内一般">[20]SUS!$B$52:$T$55</definedName>
    <definedName name="sus接合材機械室・便所">[20]SUS!$B$58:$T$61</definedName>
    <definedName name="sus接合材地中">[20]SUS!$B$70:$T$72</definedName>
    <definedName name="sus地中配管">[20]SUS!$B$24:$T$26</definedName>
    <definedName name="sus配管工屋外">[20]SUS!$B$105:$T$108</definedName>
    <definedName name="sus配管工屋内一般">[20]SUS!$B$93:$T$96</definedName>
    <definedName name="sus配管工機械室・便所">[20]SUS!$B$99:$T$102</definedName>
    <definedName name="sus配管工地中">[20]SUS!$B$111:$T$113</definedName>
    <definedName name="sus列">[20]SUS!$B$4:$T$5</definedName>
    <definedName name="sutairu">#REF!</definedName>
    <definedName name="syuzai">[29]主要材料H14!$A$3:$E$2422</definedName>
    <definedName name="T">#REF!</definedName>
    <definedName name="table1">#REF!</definedName>
    <definedName name="table2">#REF!</definedName>
    <definedName name="TABLE3">#REF!</definedName>
    <definedName name="TACHIAGARI">#REF!</definedName>
    <definedName name="TANKA">#REF!</definedName>
    <definedName name="TMP">#REF!</definedName>
    <definedName name="tumiage">[38]積上!$A$4:$K$5176</definedName>
    <definedName name="TV共聴">#REF!</definedName>
    <definedName name="tyokuko">[24]内訳明細!#REF!</definedName>
    <definedName name="tyokuzai">[24]内訳明細!#REF!</definedName>
    <definedName name="ＵＥ">#REF!</definedName>
    <definedName name="unpan">[38]土砂運搬!$A$4:$L$2383</definedName>
    <definedName name="unten">[24]内訳明細!#REF!</definedName>
    <definedName name="UNTENP">#REF!</definedName>
    <definedName name="untenyn">[24]内訳明細!#REF!</definedName>
    <definedName name="UUU">[39]付帯工本!#REF!</definedName>
    <definedName name="V">[12]設計書!#REF!</definedName>
    <definedName name="vo継手屋外">[20]VP!$B$31:$T$32</definedName>
    <definedName name="vo継手屋内一般">[20]VP!$B$23:$T$24</definedName>
    <definedName name="vo継手機械室・便所">[20]VP!$B$27:$T$28</definedName>
    <definedName name="vo継手地中">[20]VP!$B$35:$T$36</definedName>
    <definedName name="VP.VU据付">#REF!</definedName>
    <definedName name="vpはつり補修屋内一般">[20]VP!$B$83:$T$84</definedName>
    <definedName name="vpはつり補修機械室・便所">[20]VP!$B$87:$T$88</definedName>
    <definedName name="vp屋外配管">[20]VP!$B$15:$T$16</definedName>
    <definedName name="vp屋内一般配管">[20]VP!$B$7:$T$8</definedName>
    <definedName name="vp機械室・便所配管">[20]VP!$B$11:$T$12</definedName>
    <definedName name="vp支持金物屋外">[20]VP!$B$63:$T$64</definedName>
    <definedName name="vp支持金物屋内一般">[20]VP!$B$55:$T$56</definedName>
    <definedName name="vp支持金物機械室・便所">[20]VP!$B$59:$T$60</definedName>
    <definedName name="vp接合材屋外">[20]VP!$B$47:$T$48</definedName>
    <definedName name="vp接合材屋内一般">[20]VP!$B$39:$T$40</definedName>
    <definedName name="vp接合材機械室・便所">[20]VP!$B$43:$T$44</definedName>
    <definedName name="vp接合材地中">[20]VP!$B$51:$T$52</definedName>
    <definedName name="vp地中配管">[20]VP!$B$19:$T$20</definedName>
    <definedName name="vp配管工屋外">[20]VP!$B$75:$T$76</definedName>
    <definedName name="vp配管工屋内一般">[20]VP!$B$67:$T$68</definedName>
    <definedName name="vp配管工機械室・便所">[20]VP!$B$71:$T$72</definedName>
    <definedName name="vp配管工地中">[20]VP!$B$79:$T$80</definedName>
    <definedName name="vp列">[20]VP!$B$4:$T$5</definedName>
    <definedName name="VU屋内">#REF!</definedName>
    <definedName name="VVF">#REF!</definedName>
    <definedName name="VVFｹｰﾌﾞﾙ">'[40]電-5A 電線類(IV)'!#REF!</definedName>
    <definedName name="VVR">#REF!</definedName>
    <definedName name="W">[3]内訳書!#REF!</definedName>
    <definedName name="WE">#REF!</definedName>
    <definedName name="WIDTH">#REF!</definedName>
    <definedName name="WIR_D_34">[41]M見積表!$T$5</definedName>
    <definedName name="wrn.TEST001." localSheetId="1" hidden="1">{#N/A,#N/A,FALSE,"EDIT_W"}</definedName>
    <definedName name="wrn.TEST001." hidden="1">{#N/A,#N/A,FALSE,"EDIT_W"}</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2." hidden="1">{#N/A,#N/A,FALSE,"表紙";#N/A,#N/A,FALSE,"内訳表";#N/A,#N/A,FALSE,"経費計算書"}</definedName>
    <definedName name="wrn.内訳書建築機械." hidden="1">{#N/A,#N/A,FALSE,"表紙";#N/A,#N/A,FALSE,"内訳表";#N/A,#N/A,FALSE,"内訳表 (2)";#N/A,#N/A,FALSE,"経費計算書"}</definedName>
    <definedName name="wrn.妙円寺_8." localSheetId="1" hidden="1">{#N/A,#N/A,FALSE,"内訳書";#N/A,#N/A,FALSE,"見積比較表";#N/A,#N/A,FALSE,"複合単価";#N/A,#N/A,FALSE,"拾出表"}</definedName>
    <definedName name="wrn.妙円寺_8." hidden="1">{#N/A,#N/A,FALSE,"内訳書";#N/A,#N/A,FALSE,"見積比較表";#N/A,#N/A,FALSE,"複合単価";#N/A,#N/A,FALSE,"拾出表"}</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x" localSheetId="1" hidden="1">{#N/A,#N/A,FALSE,"内訳書";#N/A,#N/A,FALSE,"見積比較表";#N/A,#N/A,FALSE,"複合単価";#N/A,#N/A,FALSE,"拾出表"}</definedName>
    <definedName name="x" hidden="1">{#N/A,#N/A,FALSE,"内訳書";#N/A,#N/A,FALSE,"見積比較表";#N/A,#N/A,FALSE,"複合単価";#N/A,#N/A,FALSE,"拾出表"}</definedName>
    <definedName name="XC">[3]内訳書!#REF!</definedName>
    <definedName name="XMIN">#REF!</definedName>
    <definedName name="z" localSheetId="1" hidden="1">{#N/A,#N/A,FALSE,"EDIT_W"}</definedName>
    <definedName name="z" hidden="1">{#N/A,#N/A,FALSE,"EDIT_W"}</definedName>
    <definedName name="ZC">[3]内訳書!#REF!</definedName>
    <definedName name="zjj" hidden="1">#REF!</definedName>
    <definedName name="ζ">#REF!</definedName>
    <definedName name="あ">#REF!</definedName>
    <definedName name="あ1">#REF!</definedName>
    <definedName name="あ１０００">'[42]電気設備－安心院'!#REF!</definedName>
    <definedName name="あ１０５">#REF!</definedName>
    <definedName name="あ12">[43]内訳書!#REF!</definedName>
    <definedName name="あ14">[43]内訳書!#REF!</definedName>
    <definedName name="あ17">[43]内訳書!#REF!</definedName>
    <definedName name="あ2">#REF!,#REF!,#REF!,#REF!,#REF!,#REF!,#REF!,#REF!,#REF!</definedName>
    <definedName name="あ２０">#REF!</definedName>
    <definedName name="あ3">[43]内訳書!#REF!</definedName>
    <definedName name="あＷＷＷ">#REF!</definedName>
    <definedName name="ああ">#REF!</definedName>
    <definedName name="あああ">#REF!</definedName>
    <definedName name="あああああ">#REF!</definedName>
    <definedName name="ｱｽﾌｧﾙﾄ乳剤PK3">#REF!</definedName>
    <definedName name="ｱｾﾁﾚﾝ">#REF!</definedName>
    <definedName name="い">#REF!</definedName>
    <definedName name="ｲﾝﾀｰﾎﾝ">#REF!</definedName>
    <definedName name="ｲﾝﾀｰﾎﾝ２">#REF!</definedName>
    <definedName name="ｲﾝﾀｰﾎﾝ３">#REF!</definedName>
    <definedName name="う">#REF!</definedName>
    <definedName name="え">#REF!</definedName>
    <definedName name="えええ">'[44]1山村'!#REF!</definedName>
    <definedName name="エースライオン株式会社">#REF!</definedName>
    <definedName name="ｴｯﾁﾝｸﾞ">#REF!</definedName>
    <definedName name="お">#REF!</definedName>
    <definedName name="お１２５３">#REF!</definedName>
    <definedName name="オイル">#REF!</definedName>
    <definedName name="か">#REF!</definedName>
    <definedName name="カセット1">#REF!</definedName>
    <definedName name="カセット4">#REF!</definedName>
    <definedName name="ｶﾞｿﾘﾝ">#REF!</definedName>
    <definedName name="ｶｯﾀｰ">#REF!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ｷﾘｽﾃ">#REF!</definedName>
    <definedName name="ｸﾚｰﾝ付ﾄﾗｯｸ運転2.9t">#REF!</definedName>
    <definedName name="ｹｰﾌﾞﾙ単価">#REF!</definedName>
    <definedName name="ケーブル単価１">#REF!</definedName>
    <definedName name="ケーブル電線類">#REF!</definedName>
    <definedName name="ｺｰﾄﾞ">[45]ｺｰﾄﾞ!$B$9:$H$120</definedName>
    <definedName name="ｺｰﾄﾞ入力">#REF!</definedName>
    <definedName name="コード表">[46]CODE!$D$2:$O$621</definedName>
    <definedName name="ｺﾝｸﾘｰﾄ混和剤">#REF!</definedName>
    <definedName name="ｺﾝｾﾝﾄ">#REF!</definedName>
    <definedName name="ｺﾝｾﾝﾄ２">#REF!</definedName>
    <definedName name="ｺﾝｾﾝﾄ３">#REF!</definedName>
    <definedName name="ｺﾝｾﾝﾄ設備工事">[47]名称マスター!#REF!</definedName>
    <definedName name="ｺﾝ工">#N/A</definedName>
    <definedName name="ｺﾝ材">#N/A</definedName>
    <definedName name="ｻｲｽﾞ">#REF!</definedName>
    <definedName name="ｻﾝﾀﾞｰｽﾄｰﾝ">#REF!</definedName>
    <definedName name="ししし">#N/A</definedName>
    <definedName name="しせん">[48]支線工事!$B$12:$P$42</definedName>
    <definedName name="しはすかま">#REF!</definedName>
    <definedName name="ｽｲｯﾁｺﾝｾﾝﾄ">[49]配線器具代価!$B$2:$AN$23</definedName>
    <definedName name="スタイル">#REF!</definedName>
    <definedName name="スラブ">#REF!</definedName>
    <definedName name="ｾﾙ">#REF!</definedName>
    <definedName name="ソート実行">#REF!</definedName>
    <definedName name="ソート範囲">#REF!</definedName>
    <definedName name="その他">#REF!</definedName>
    <definedName name="その他ｹｰﾌﾞﾙ">#REF!</definedName>
    <definedName name="その他ﾒﾆｭｰ">#REF!</definedName>
    <definedName name="その他器具">#REF!</definedName>
    <definedName name="ｿﾉ他内訳">#REF!</definedName>
    <definedName name="その他率">#REF!</definedName>
    <definedName name="だ">#REF!</definedName>
    <definedName name="タイトル">'[3]#REF'!$C$3:$Q$3</definedName>
    <definedName name="ﾀｲﾄﾙ行">#REF!</definedName>
    <definedName name="たふ">#REF!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ち１３００a１３００">#REF!</definedName>
    <definedName name="ﾁ46">#N/A</definedName>
    <definedName name="っｄ" hidden="1">#REF!</definedName>
    <definedName name="て">'[3]#REF'!$I$20</definedName>
    <definedName name="データ">[50]基本!$C$1:$R$30004</definedName>
    <definedName name="データエリア">#REF!</definedName>
    <definedName name="ﾃﾚﾋﾞ">#REF!</definedName>
    <definedName name="ﾃﾚﾋﾞ1">#REF!</definedName>
    <definedName name="ﾃﾚﾋﾞ２">#REF!</definedName>
    <definedName name="ﾃﾚﾋﾞ３">#REF!</definedName>
    <definedName name="ﾄｲﾚ呼出">[18]電気４!#REF!</definedName>
    <definedName name="どこ">#REF!</definedName>
    <definedName name="とび工">#REF!</definedName>
    <definedName name="ﾄﾗｯｸｸﾚｰﾝ運転4.8_4.9t">#REF!</definedName>
    <definedName name="ﾄﾗｯｸｸﾚｰﾝ賃料4.9t">#REF!</definedName>
    <definedName name="ﾄﾗｯｸ運転2t">#REF!</definedName>
    <definedName name="ﾄﾗｯｸ運転3_3.5t">#REF!</definedName>
    <definedName name="ﾅｰｽｺｰﾙ">#REF!</definedName>
    <definedName name="ﾅｰｽｺｰﾙ２">#REF!</definedName>
    <definedName name="ﾅｰｽｺｰﾙ３">#REF!</definedName>
    <definedName name="ぬぬ">#REF!</definedName>
    <definedName name="のりき">#REF!</definedName>
    <definedName name="ﾊｲｲ蛍光灯３">#REF!</definedName>
    <definedName name="はき">#REF!</definedName>
    <definedName name="ﾊﾞｯｸﾎｳ0.1・">#REF!</definedName>
    <definedName name="ﾊﾞｯｸﾎｳ0.2">#REF!</definedName>
    <definedName name="ﾊﾞｯｸﾎｳ0.35">#REF!</definedName>
    <definedName name="はつり工">#REF!</definedName>
    <definedName name="バルブ">#REF!</definedName>
    <definedName name="ﾊﾞﾙﾌﾞ名称">#REF!</definedName>
    <definedName name="ﾊﾝｲ1">[51]機据付歩掛!$C$7:$J$29</definedName>
    <definedName name="ﾊﾝｲCCP">[52]電線･ｹｰﾌﾞﾙ歩掛!$C$48:$G$59</definedName>
    <definedName name="ﾊﾝｲCV">#REF!</definedName>
    <definedName name="ﾊﾝｲCVV">[40]電線･ｹｰﾌﾞﾙ歩掛!$P$6:$S$18</definedName>
    <definedName name="ﾊﾝｲHP">[53]電線菅歩掛!#REF!</definedName>
    <definedName name="ﾊﾝｲIV">#REF!</definedName>
    <definedName name="ﾊﾝｲ蛍光灯１">#REF!</definedName>
    <definedName name="ﾊﾝｲ蛍光灯２">#REF!</definedName>
    <definedName name="ﾊﾝｲ受信機">#REF!</definedName>
    <definedName name="ﾊﾝｲ修正">#REF!</definedName>
    <definedName name="ﾊﾝｲ修正1">#REF!</definedName>
    <definedName name="ﾊﾝｲ端子盤">#REF!</definedName>
    <definedName name="ﾊﾝｲ地中配管">[36]蛍光灯歩掛!#REF!</definedName>
    <definedName name="ﾊﾝｲ電線菅1">[36]蛍光灯歩掛!#REF!</definedName>
    <definedName name="ﾊﾝｲ電灯盤">#REF!</definedName>
    <definedName name="ﾊﾝｲ副受信機">#REF!</definedName>
    <definedName name="ﾌｧｲﾙ名">#REF!</definedName>
    <definedName name="ﾌｰﾄﾞ">[54]ｽﾊﾟｲﾗﾙﾀﾞｸﾄ!$BB$53</definedName>
    <definedName name="ﾌｸｺﾞｳ">#REF!</definedName>
    <definedName name="ﾌﾟﾙｯﾎﾞｸ">#REF!</definedName>
    <definedName name="ﾎﾞｲﾗｰ">#REF!</definedName>
    <definedName name="ﾎﾞｲﾗｰ1">#REF!</definedName>
    <definedName name="ﾎﾞｲﾗｰ２">#REF!</definedName>
    <definedName name="ﾎﾞｲﾗｰ３">#REF!</definedName>
    <definedName name="ﾎﾞｯｸｽ類">#REF!</definedName>
    <definedName name="ﾏｸﾛ">[55]桝!#REF!</definedName>
    <definedName name="マクロ終了" localSheetId="8">[31]!マクロ終了</definedName>
    <definedName name="マクロ終了" localSheetId="4">[31]!マクロ終了</definedName>
    <definedName name="マクロ終了">[31]!マクロ終了</definedName>
    <definedName name="まの">#REF!</definedName>
    <definedName name="ﾐﾀﾞｼ">#REF!</definedName>
    <definedName name="ミダシ2">#REF!</definedName>
    <definedName name="ﾐﾀﾞｼ３">#REF!</definedName>
    <definedName name="ﾐﾀﾞｼ４">#REF!</definedName>
    <definedName name="メインメニュー">#REF!</definedName>
    <definedName name="メニュー">#REF!</definedName>
    <definedName name="もっとﾒﾆｭｰ">#REF!</definedName>
    <definedName name="ﾓﾙﾀﾙ">#N/A</definedName>
    <definedName name="ゆとり幅">[56]桝配管データ!$D$31:$E$34</definedName>
    <definedName name="ゆとり幅２">[56]桝配管データ!$D$31:$E$34</definedName>
    <definedName name="ライン名称___">#REF!</definedName>
    <definedName name="リンクボタン">"ボタン 19"</definedName>
    <definedName name="ﾛﾗｰ運転0.8_1.1t">#REF!</definedName>
    <definedName name="ﾛﾗｰ運転3.0_4.0t">#REF!</definedName>
    <definedName name="ﾜｲﾔﾘﾝｸﾞﾀﾞｸﾄ">#REF!</definedName>
    <definedName name="ん１９１４">#REF!</definedName>
    <definedName name="ん１９４">#REF!</definedName>
    <definedName name="ん１９８">#REF!</definedName>
    <definedName name="ん２１８９">#REF!</definedName>
    <definedName name="愛">#REF!</definedName>
    <definedName name="圧縮応力度">#REF!</definedName>
    <definedName name="安全費">#REF!</definedName>
    <definedName name="委員会室">[18]電気２!#REF!</definedName>
    <definedName name="委員会室単価根拠">#REF!</definedName>
    <definedName name="異形管率">#REF!</definedName>
    <definedName name="医ｶﾞｽ">#REF!</definedName>
    <definedName name="医ｶﾞｽ２">#REF!</definedName>
    <definedName name="医ｶﾞｽ４">#REF!</definedName>
    <definedName name="医療ｶﾞｽ">#REF!</definedName>
    <definedName name="一位単価３">#REF!</definedName>
    <definedName name="一括印刷">#REF!</definedName>
    <definedName name="一般運転手">#REF!</definedName>
    <definedName name="一般監理">#REF!</definedName>
    <definedName name="一般監理２">#REF!</definedName>
    <definedName name="一般監理３">#REF!</definedName>
    <definedName name="一般監理４">#REF!</definedName>
    <definedName name="一般管理費">[3]総合仮設費算出調書Ａ!$AJ$23</definedName>
    <definedName name="一般管理費S">[57]諸経費算出表!$C$42</definedName>
    <definedName name="一般管理費等">#REF!</definedName>
    <definedName name="一般競争電気プ">#REF!</definedName>
    <definedName name="一般事項">#REF!</definedName>
    <definedName name="一般多現場">#REF!</definedName>
    <definedName name="一般多現場プ">#REF!</definedName>
    <definedName name="一般多現場印刷">#REF!</definedName>
    <definedName name="一般電気競争">#REF!</definedName>
    <definedName name="一般電気競争印">#REF!</definedName>
    <definedName name="一般労務費">#REF!</definedName>
    <definedName name="一般労務費E">#REF!</definedName>
    <definedName name="一般労務費M">#REF!</definedName>
    <definedName name="一部分印刷">#REF!</definedName>
    <definedName name="一部保存実行">#REF!</definedName>
    <definedName name="一部保存範囲">#REF!</definedName>
    <definedName name="一覧表">#REF!</definedName>
    <definedName name="印刷">#REF!</definedName>
    <definedName name="印刷_1_">#REF!</definedName>
    <definedName name="印刷_2_">#REF!</definedName>
    <definedName name="印刷05">#REF!</definedName>
    <definedName name="印刷１">#REF!</definedName>
    <definedName name="印刷10">#REF!</definedName>
    <definedName name="印刷100">#REF!</definedName>
    <definedName name="印刷２">#REF!</definedName>
    <definedName name="印刷20">#REF!</definedName>
    <definedName name="印刷３">#REF!</definedName>
    <definedName name="印刷30">#REF!</definedName>
    <definedName name="印刷40">#REF!</definedName>
    <definedName name="印刷50">#REF!</definedName>
    <definedName name="印刷EX">#REF!</definedName>
    <definedName name="印刷メニュー">#REF!</definedName>
    <definedName name="印刷設定">#REF!</definedName>
    <definedName name="印刷範囲">#REF!</definedName>
    <definedName name="印刷範囲1">#REF!</definedName>
    <definedName name="引き込み土量">#REF!</definedName>
    <definedName name="運搬費">#REF!</definedName>
    <definedName name="営住昇の別">#REF!</definedName>
    <definedName name="営繕費">#REF!</definedName>
    <definedName name="衛生">#REF!</definedName>
    <definedName name="衛生器具設備">[58]!マクロ終了</definedName>
    <definedName name="衛生器具設備工事">[47]名称マスター!#REF!</definedName>
    <definedName name="鉛直応力1">#REF!</definedName>
    <definedName name="鉛直応力2">#REF!</definedName>
    <definedName name="荻町グランド改修電気設備工事">#REF!</definedName>
    <definedName name="屋外仮設">#REF!</definedName>
    <definedName name="屋外給水設備工事">[47]名称マスター!#REF!</definedName>
    <definedName name="屋外経費">#REF!</definedName>
    <definedName name="屋外排水設備工事">[47]名称マスター!#REF!</definedName>
    <definedName name="屋内給水設備工事">[47]名称マスター!#REF!</definedName>
    <definedName name="屋内排水設備工事">[47]名称マスター!#REF!</definedName>
    <definedName name="下三草団地新築工事">#REF!</definedName>
    <definedName name="仮囲い">#REF!</definedName>
    <definedName name="仮設建物">#REF!</definedName>
    <definedName name="仮設工事">#REF!</definedName>
    <definedName name="仮設内訳">#REF!</definedName>
    <definedName name="仮設費">#REF!</definedName>
    <definedName name="仮定荷重">#REF!</definedName>
    <definedName name="火報設備">#REF!</definedName>
    <definedName name="解析単位重量">#REF!</definedName>
    <definedName name="解体工事">#REF!</definedName>
    <definedName name="解体撤去">#REF!</definedName>
    <definedName name="解体内訳">#REF!</definedName>
    <definedName name="改修共仮積上">#REF!</definedName>
    <definedName name="改修現管積上">#REF!</definedName>
    <definedName name="改修現場管理費">#REF!</definedName>
    <definedName name="改修産廃投棄料">#REF!</definedName>
    <definedName name="改修支給品">#REF!</definedName>
    <definedName name="改修捨土">#REF!</definedName>
    <definedName name="改修純工事費">#REF!</definedName>
    <definedName name="改修直工">#REF!</definedName>
    <definedName name="改修直工費計">#REF!</definedName>
    <definedName name="開始ｺﾒﾝﾄ">#REF!</definedName>
    <definedName name="貝"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外構工事">'[3]#REF'!$I$20</definedName>
    <definedName name="外構工事ー機械">'[3]#REF'!$I$20</definedName>
    <definedName name="掛_率">'[3]#REF'!$I$39</definedName>
    <definedName name="掛・・率">'[3]#REF'!$I$39</definedName>
    <definedName name="掛け率">#REF!</definedName>
    <definedName name="掛け率2">#REF!</definedName>
    <definedName name="掛率">#REF!</definedName>
    <definedName name="割増600以上">#REF!</definedName>
    <definedName name="割増600以上２">#REF!</definedName>
    <definedName name="割増600未満">#REF!</definedName>
    <definedName name="割増600未満２">#REF!</definedName>
    <definedName name="株式会社_別川製作所">#REF!</definedName>
    <definedName name="刊行物１">[59]代価表!$R$2:$S$7</definedName>
    <definedName name="幹線">#REF!</definedName>
    <definedName name="幹線･動力設備工事">[47]名称マスター!#REF!</definedName>
    <definedName name="幹線1">#REF!</definedName>
    <definedName name="幹線２">#REF!</definedName>
    <definedName name="幹線４">#REF!</definedName>
    <definedName name="換気">#REF!</definedName>
    <definedName name="管名称">[20]管名称!$B$4:$E$54</definedName>
    <definedName name="管容量">#REF!</definedName>
    <definedName name="管理棟内訳">#REF!</definedName>
    <definedName name="貫通部">#REF!</definedName>
    <definedName name="間接工事費">#REF!</definedName>
    <definedName name="間接費総括表">#REF!</definedName>
    <definedName name="丸形01">#REF!</definedName>
    <definedName name="丸形03">#REF!</definedName>
    <definedName name="器具">#REF!</definedName>
    <definedName name="基礎">#REF!</definedName>
    <definedName name="既設改修工事">#REF!</definedName>
    <definedName name="既設管接続費">#REF!</definedName>
    <definedName name="機の代印刷">#REF!</definedName>
    <definedName name="機の内印刷">#REF!</definedName>
    <definedName name="機械仮設">#REF!</definedName>
    <definedName name="機械経費">#REF!</definedName>
    <definedName name="機械工事">#REF!</definedName>
    <definedName name="機械込直工">#REF!</definedName>
    <definedName name="機械設備工">#REF!</definedName>
    <definedName name="機械設備工事">'[3]#REF'!$I$20</definedName>
    <definedName name="機械設備工事ー機械">'[3]#REF'!$I$20</definedName>
    <definedName name="機械設備小計">#REF!</definedName>
    <definedName name="機械設備据付工">#REF!</definedName>
    <definedName name="機械代価一覧">#REF!</definedName>
    <definedName name="機械調書">#REF!</definedName>
    <definedName name="機器屯数">#REF!</definedName>
    <definedName name="機器内訳">#REF!</definedName>
    <definedName name="機器費">#REF!</definedName>
    <definedName name="機器費E">#REF!</definedName>
    <definedName name="機器費M">#REF!</definedName>
    <definedName name="機器費計">#REF!</definedName>
    <definedName name="規格1">#REF!</definedName>
    <definedName name="規格10">#REF!</definedName>
    <definedName name="規格11">#REF!</definedName>
    <definedName name="規格12">#REF!</definedName>
    <definedName name="規格13">#REF!</definedName>
    <definedName name="規格14">#REF!</definedName>
    <definedName name="規格15">#REF!</definedName>
    <definedName name="規格16">#REF!</definedName>
    <definedName name="規格17">#REF!</definedName>
    <definedName name="規格2">#REF!</definedName>
    <definedName name="規格20">#REF!</definedName>
    <definedName name="規格21">#REF!</definedName>
    <definedName name="規格22">#REF!</definedName>
    <definedName name="規格23">#REF!</definedName>
    <definedName name="規格24">#REF!</definedName>
    <definedName name="規格25">#REF!</definedName>
    <definedName name="規格26">#REF!</definedName>
    <definedName name="規格3">#REF!</definedName>
    <definedName name="規格4">#REF!</definedName>
    <definedName name="規格5">#REF!</definedName>
    <definedName name="規格6">#REF!</definedName>
    <definedName name="規格7">#REF!</definedName>
    <definedName name="規格8">#REF!</definedName>
    <definedName name="規格9">#REF!</definedName>
    <definedName name="技術管理費">#REF!</definedName>
    <definedName name="技術者">#REF!</definedName>
    <definedName name="技術費">#REF!</definedName>
    <definedName name="技術費率E">[60]直接経費!#REF!</definedName>
    <definedName name="議場ｶﾒﾗ単価根拠">#REF!</definedName>
    <definedName name="議場音響単価根拠">#REF!</definedName>
    <definedName name="給水">#REF!</definedName>
    <definedName name="給水設備">#REF!</definedName>
    <definedName name="給排水">#REF!</definedName>
    <definedName name="共通">#REF!</definedName>
    <definedName name="共通仮設">#REF!</definedName>
    <definedName name="共通仮設２">#REF!</definedName>
    <definedName name="共通仮設３">#REF!</definedName>
    <definedName name="共通仮設４">#REF!</definedName>
    <definedName name="共通仮設工事">#REF!</definedName>
    <definedName name="共通仮設費" localSheetId="8">表紙!#REF!</definedName>
    <definedName name="共通仮設費" localSheetId="6">表紙!#REF!</definedName>
    <definedName name="共通仮設費" localSheetId="5">表紙!#REF!</definedName>
    <definedName name="共通仮設費" localSheetId="7">表紙!#REF!</definedName>
    <definedName name="共通仮設費" localSheetId="4">表紙!#REF!</definedName>
    <definedName name="共通仮設費" localSheetId="1">共通仮設!$G$20</definedName>
    <definedName name="共通仮設費">表紙!#REF!</definedName>
    <definedName name="共通費">[3]総合仮設費算出調書Ａ!$AF$30</definedName>
    <definedName name="共通費印刷">#REF!</definedName>
    <definedName name="共通費算表">#REF!</definedName>
    <definedName name="共通費率">[61]共通費!#REF!</definedName>
    <definedName name="業務人A">#REF!</definedName>
    <definedName name="業務人B">#REF!</definedName>
    <definedName name="金額">#REF!</definedName>
    <definedName name="金入り">#REF!</definedName>
    <definedName name="金抜き">#REF!</definedName>
    <definedName name="金無し">#REF!</definedName>
    <definedName name="区分">#REF!</definedName>
    <definedName name="矩形01">#REF!</definedName>
    <definedName name="矩形03">#REF!</definedName>
    <definedName name="空調">#REF!</definedName>
    <definedName name="空調機複合単価" localSheetId="1" hidden="1">{#N/A,#N/A,FALSE,"EDIT_W"}</definedName>
    <definedName name="空調機複合単価" hidden="1">{#N/A,#N/A,FALSE,"EDIT_W"}</definedName>
    <definedName name="空調撤去集計">#REF!</definedName>
    <definedName name="空調電源">#REF!</definedName>
    <definedName name="空調電源３">#REF!</definedName>
    <definedName name="空調電源４">#REF!</definedName>
    <definedName name="型枠_小型">#REF!</definedName>
    <definedName name="型枠_小型Ⅱ">#REF!</definedName>
    <definedName name="型枠_鉄筋">#REF!</definedName>
    <definedName name="型枠_無筋">#REF!</definedName>
    <definedName name="型枠工">#REF!</definedName>
    <definedName name="契約保証費">'[62]共通費計算（建築新営）外構植栽Ｂ'!$T$29</definedName>
    <definedName name="形質寸法">#REF!</definedName>
    <definedName name="形状寸法">#REF!</definedName>
    <definedName name="系統ﾒﾆｭｰ">#REF!</definedName>
    <definedName name="経費">#REF!</definedName>
    <definedName name="経費メニュー">#REF!</definedName>
    <definedName name="経費算定">#REF!</definedName>
    <definedName name="経費内訳">#REF!</definedName>
    <definedName name="経費率">#REF!</definedName>
    <definedName name="計">#REF!</definedName>
    <definedName name="計１">#REF!</definedName>
    <definedName name="計２">#REF!</definedName>
    <definedName name="計３">#REF!</definedName>
    <definedName name="計算">[7]内訳!#REF!</definedName>
    <definedName name="計算1" localSheetId="8">[63]!計算1</definedName>
    <definedName name="計算1" localSheetId="4">[63]!計算1</definedName>
    <definedName name="計算1">[63]!計算1</definedName>
    <definedName name="警報器">#REF!</definedName>
    <definedName name="軽作業員">#REF!</definedName>
    <definedName name="軽油陸上用">#REF!</definedName>
    <definedName name="月_1日">#REF!</definedName>
    <definedName name="建の代印刷">#REF!</definedName>
    <definedName name="建の内印刷">#REF!</definedName>
    <definedName name="建築">#REF!</definedName>
    <definedName name="建築２">#REF!</definedName>
    <definedName name="建築工事">#REF!</definedName>
    <definedName name="建築工事小計">#REF!</definedName>
    <definedName name="建築込直工">#REF!</definedName>
    <definedName name="建築設計書">#REF!</definedName>
    <definedName name="建築本工事">#REF!</definedName>
    <definedName name="建築本工事２">#REF!</definedName>
    <definedName name="建築本体工事">#REF!</definedName>
    <definedName name="建物重量">#REF!</definedName>
    <definedName name="検索１０">'[64]見積（器具）'!#REF!</definedName>
    <definedName name="検索３">'[64]見積（器具）'!#REF!</definedName>
    <definedName name="検索４">'[64]見積（器具）'!#REF!</definedName>
    <definedName name="検索５">'[64]見積（器具）'!#REF!</definedName>
    <definedName name="検索６">'[64]見積（器具）'!#REF!</definedName>
    <definedName name="検索７">'[64]見積（器具）'!#REF!</definedName>
    <definedName name="検索８">'[64]見積（器具）'!#REF!</definedName>
    <definedName name="検索９">'[64]見積（器具）'!#REF!</definedName>
    <definedName name="県単９６">#REF!</definedName>
    <definedName name="見積">#REF!</definedName>
    <definedName name="見積もり">#REF!</definedName>
    <definedName name="見積比較" localSheetId="8">#REF!</definedName>
    <definedName name="見積比較" localSheetId="6">#REF!</definedName>
    <definedName name="見積比較" localSheetId="5">#REF!</definedName>
    <definedName name="見積比較" localSheetId="7">#REF!</definedName>
    <definedName name="見積比較" localSheetId="4">#REF!</definedName>
    <definedName name="見積比較">#REF!</definedName>
    <definedName name="見積比較表">#REF!</definedName>
    <definedName name="見本代価">#N/A</definedName>
    <definedName name="原稿" hidden="1">#REF!</definedName>
    <definedName name="現場管理費" localSheetId="8">表紙!#REF!</definedName>
    <definedName name="現場管理費" localSheetId="6">表紙!#REF!</definedName>
    <definedName name="現場管理費" localSheetId="5">表紙!#REF!</definedName>
    <definedName name="現場管理費" localSheetId="7">表紙!#REF!</definedName>
    <definedName name="現場管理費" localSheetId="4">表紙!#REF!</definedName>
    <definedName name="現場管理費" localSheetId="1">共通仮設!$G$26</definedName>
    <definedName name="現場管理費">表紙!#REF!</definedName>
    <definedName name="現場間接費">#REF!</definedName>
    <definedName name="現場経費">#REF!</definedName>
    <definedName name="現場経費２">#REF!</definedName>
    <definedName name="現場経費３">#REF!</definedName>
    <definedName name="現場経費４">#REF!</definedName>
    <definedName name="個数">#REF!</definedName>
    <definedName name="厚鋼電線管">#REF!</definedName>
    <definedName name="口径">#REF!</definedName>
    <definedName name="口径入力">#REF!</definedName>
    <definedName name="工_事_名_称____株シバタ医理科青森">#REF!</definedName>
    <definedName name="工作物内訳">#REF!</definedName>
    <definedName name="工事価格">[3]総合仮設費算出調書Ａ!$AJ$28</definedName>
    <definedName name="工事原価">#REF!</definedName>
    <definedName name="工事原価総和">#REF!</definedName>
    <definedName name="工事構成印刷">#REF!</definedName>
    <definedName name="工事名">'[3]#REF'!#REF!</definedName>
    <definedName name="工事名称">[65]Sheet2!$A$2:$B$341</definedName>
    <definedName name="工場派遣作業員">#REF!</definedName>
    <definedName name="工場派遣労務費">#REF!</definedName>
    <definedName name="工場派遣労務費E">#REF!</definedName>
    <definedName name="工場派遣労務費M">#REF!</definedName>
    <definedName name="工数表">#REF!</definedName>
    <definedName name="工派労務費">#REF!</definedName>
    <definedName name="控除">#REF!</definedName>
    <definedName name="杭打ち">#REF!</definedName>
    <definedName name="杭抜き">#REF!</definedName>
    <definedName name="構造">#REF!</definedName>
    <definedName name="行タイトル">'[31]1山村'!#REF!</definedName>
    <definedName name="鋼管">#REF!</definedName>
    <definedName name="鋼管はつり屋内一般">[20]鋼管!$B$613:$T$643</definedName>
    <definedName name="鋼管はつり機械室・便所">[20]鋼管!$B$646:$T$676</definedName>
    <definedName name="鋼管屋外配管">[20]鋼管!$B$74:$T$101</definedName>
    <definedName name="鋼管屋内一般配管">[20]鋼管!$B$6:$T$36</definedName>
    <definedName name="鋼管機械室・便所配管">[20]鋼管!$B$40:$T$70</definedName>
    <definedName name="鋼管継手屋外配管">[20]鋼管!$B$202:$T$229</definedName>
    <definedName name="鋼管継手屋内一般">[20]鋼管!$B$136:$T$166</definedName>
    <definedName name="鋼管継手機械室・便所">[20]鋼管!$B$169:$T$199</definedName>
    <definedName name="鋼管継手地中">[20]鋼管!$B$232:$T$260</definedName>
    <definedName name="鋼管支持金物屋外">[20]鋼管!$B$456:$T$483</definedName>
    <definedName name="鋼管支持金物屋内一般">[20]鋼管!$B$390:$T$420</definedName>
    <definedName name="鋼管支持金物機械室・便所">[20]鋼管!$B$423:$T$453</definedName>
    <definedName name="鋼管接合材屋外">[20]鋼管!$B$329:$T$356</definedName>
    <definedName name="鋼管接合材屋内一般">[20]鋼管!$B$263:$T$293</definedName>
    <definedName name="鋼管接合材機械室・便所">[20]鋼管!$B$296:$T$326</definedName>
    <definedName name="鋼管接合材地中">[20]鋼管!$B$359:$T$387</definedName>
    <definedName name="鋼管地中配管">[20]鋼管!$B$105:$T$133</definedName>
    <definedName name="鋼管配管工屋外">[20]鋼管!$B$552:$T$579</definedName>
    <definedName name="鋼管配管工屋内一般">[20]鋼管!$B$486:$T$516</definedName>
    <definedName name="鋼管配管工機械室・便所">[20]鋼管!$B$519:$T$549</definedName>
    <definedName name="鋼管配管工地中">[20]鋼管!$B$582:$T$610</definedName>
    <definedName name="鋼管列">[20]鋼管!$B$3:$T$4</definedName>
    <definedName name="鋼計４‐１">#REF!</definedName>
    <definedName name="鋼材量">#REF!</definedName>
    <definedName name="鋼材量２">#REF!</definedName>
    <definedName name="鋼材量３">#REF!</definedName>
    <definedName name="鋼材量４">#REF!</definedName>
    <definedName name="鋼製加工品">#REF!</definedName>
    <definedName name="鋼製架台計">#REF!</definedName>
    <definedName name="鋼製架台類計">#REF!</definedName>
    <definedName name="高圧">#REF!</definedName>
    <definedName name="高圧２">#REF!</definedName>
    <definedName name="高圧３">#REF!</definedName>
    <definedName name="高圧引込1">[66]明細書!#REF!</definedName>
    <definedName name="高鍋建電">#REF!</definedName>
    <definedName name="合計１">#REF!</definedName>
    <definedName name="合計１０">#REF!</definedName>
    <definedName name="合計１１">#REF!</definedName>
    <definedName name="合計１２">#REF!</definedName>
    <definedName name="合計１３">#REF!</definedName>
    <definedName name="合計１４">#REF!</definedName>
    <definedName name="合計１５">#REF!</definedName>
    <definedName name="合計１６">#REF!</definedName>
    <definedName name="合計１７">#REF!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a">#REF!</definedName>
    <definedName name="合計ｂ">#REF!</definedName>
    <definedName name="合計ｃ">#REF!</definedName>
    <definedName name="合計ｄ">#REF!</definedName>
    <definedName name="合計e">#REF!</definedName>
    <definedName name="合計ｆ">#REF!</definedName>
    <definedName name="合計ｇ">#REF!</definedName>
    <definedName name="込種別">#REF!</definedName>
    <definedName name="左官">#REF!</definedName>
    <definedName name="左官工">#REF!</definedName>
    <definedName name="査定率表">#REF!</definedName>
    <definedName name="砂">#N/A</definedName>
    <definedName name="最下行">[67]物価版!$A$120:$G$121</definedName>
    <definedName name="最終ｾﾙ" localSheetId="8">#REF!</definedName>
    <definedName name="最終ｾﾙ" localSheetId="6">#REF!</definedName>
    <definedName name="最終ｾﾙ" localSheetId="5">#REF!</definedName>
    <definedName name="最終ｾﾙ" localSheetId="7">#REF!</definedName>
    <definedName name="最終ｾﾙ" localSheetId="4">#REF!</definedName>
    <definedName name="最終ｾﾙ" localSheetId="1">#REF!</definedName>
    <definedName name="最終ｾﾙ" localSheetId="3">#REF!</definedName>
    <definedName name="最終ｾﾙ" localSheetId="2">#REF!</definedName>
    <definedName name="最終ｾﾙ" localSheetId="0">#REF!</definedName>
    <definedName name="最終ｾﾙ">#REF!</definedName>
    <definedName name="最終行" localSheetId="8">'【共通仮設積上げ】 '!#REF!</definedName>
    <definedName name="最終行" localSheetId="6">【工事種別】!#REF!</definedName>
    <definedName name="最終行" localSheetId="5">【工事費】!#REF!</definedName>
    <definedName name="最終行" localSheetId="7">【内訳書】!#REF!</definedName>
    <definedName name="最終行" localSheetId="4">【表紙】!#REF!</definedName>
    <definedName name="最終行" localSheetId="1">共通仮設!#REF!</definedName>
    <definedName name="最終行" localSheetId="3">建築【共通仮設】!#REF!</definedName>
    <definedName name="最終行" localSheetId="2">建築【別紙明細】!#REF!</definedName>
    <definedName name="最終行" localSheetId="0">表紙!#REF!</definedName>
    <definedName name="最終行">#REF!</definedName>
    <definedName name="最終頁">#REF!</definedName>
    <definedName name="採用">#N/A</definedName>
    <definedName name="採用助率">#REF!</definedName>
    <definedName name="細目">#REF!</definedName>
    <definedName name="細目自動除塵機">#REF!</definedName>
    <definedName name="細粒度AS">#REF!</definedName>
    <definedName name="材">#REF!</definedName>
    <definedName name="材2">#REF!</definedName>
    <definedName name="材3">#REF!</definedName>
    <definedName name="材4">#REF!</definedName>
    <definedName name="材質・形状・工法">#REF!</definedName>
    <definedName name="材料">[21]県単!$B$20:$E$26</definedName>
    <definedName name="材料リスト">#REF!</definedName>
    <definedName name="材料費">#REF!</definedName>
    <definedName name="材料費E">#REF!</definedName>
    <definedName name="材料費M">#REF!</definedName>
    <definedName name="材料費計">#REF!</definedName>
    <definedName name="雑材率">#REF!</definedName>
    <definedName name="三菱電機照明_株">#REF!</definedName>
    <definedName name="参考">#N/A</definedName>
    <definedName name="参考数量プ">#REF!</definedName>
    <definedName name="参考数量印刷">#REF!</definedName>
    <definedName name="参照1">#REF!</definedName>
    <definedName name="参照10">#REF!</definedName>
    <definedName name="参照11">#REF!</definedName>
    <definedName name="参照12">#REF!</definedName>
    <definedName name="参照13">#REF!</definedName>
    <definedName name="参照14">#REF!</definedName>
    <definedName name="参照15">#REF!</definedName>
    <definedName name="参照16">#REF!</definedName>
    <definedName name="参照17">#REF!</definedName>
    <definedName name="参照18">#REF!</definedName>
    <definedName name="参照19">#REF!</definedName>
    <definedName name="参照2">#REF!</definedName>
    <definedName name="参照20">#REF!</definedName>
    <definedName name="参照21">#REF!</definedName>
    <definedName name="参照22">#REF!</definedName>
    <definedName name="参照23">#REF!</definedName>
    <definedName name="参照24">#REF!</definedName>
    <definedName name="参照25">#REF!</definedName>
    <definedName name="参照26">#REF!</definedName>
    <definedName name="参照27">#REF!</definedName>
    <definedName name="参照28">#REF!</definedName>
    <definedName name="参照29">#REF!</definedName>
    <definedName name="参照3">#REF!</definedName>
    <definedName name="参照30">#REF!</definedName>
    <definedName name="参照31">#REF!</definedName>
    <definedName name="参照32">#REF!</definedName>
    <definedName name="参照33">#REF!</definedName>
    <definedName name="参照34">#REF!</definedName>
    <definedName name="参照35">#REF!</definedName>
    <definedName name="参照36">#REF!</definedName>
    <definedName name="参照4">#REF!</definedName>
    <definedName name="参照5">#REF!</definedName>
    <definedName name="参照6">#REF!</definedName>
    <definedName name="参照7">#REF!</definedName>
    <definedName name="参照8">#REF!</definedName>
    <definedName name="参照9">#REF!</definedName>
    <definedName name="山香給排水">#REF!</definedName>
    <definedName name="山砂">#REF!</definedName>
    <definedName name="散気筒">[68]類別歩掛表!$F$14:$H$33</definedName>
    <definedName name="散気板">[68]類別歩掛表!$A$14:$D$49</definedName>
    <definedName name="散気板単">[68]類別歩掛表!$J$14:$K$22</definedName>
    <definedName name="産廃">#REF!</definedName>
    <definedName name="算定表">#REF!</definedName>
    <definedName name="酸素">#REF!</definedName>
    <definedName name="残土">#N/A</definedName>
    <definedName name="残土自由処分">#REF!</definedName>
    <definedName name="仕上げ">#REF!</definedName>
    <definedName name="仕訳">[7]内訳!#REF!</definedName>
    <definedName name="市場単価比較表">#REF!</definedName>
    <definedName name="支給材明細">#REF!</definedName>
    <definedName name="支線PRT">#REF!</definedName>
    <definedName name="施工場所">#REF!</definedName>
    <definedName name="施工場所2">[69]data!$D$3:$D$8</definedName>
    <definedName name="試運転費">#REF!</definedName>
    <definedName name="試運転費E">#REF!</definedName>
    <definedName name="試運転費M">#REF!</definedName>
    <definedName name="自家発">#REF!</definedName>
    <definedName name="自家発２">#REF!</definedName>
    <definedName name="自家発４">#REF!</definedName>
    <definedName name="自家発電単価根拠">#REF!</definedName>
    <definedName name="自火報">#REF!</definedName>
    <definedName name="自火報２">#REF!</definedName>
    <definedName name="自火報３">#REF!</definedName>
    <definedName name="自動火災">[18]電気４!#REF!</definedName>
    <definedName name="自動火災報知設備">#REF!</definedName>
    <definedName name="室外">#REF!</definedName>
    <definedName name="室外機">#REF!</definedName>
    <definedName name="主要">[7]内訳!#REF!</definedName>
    <definedName name="取り壊し">#REF!</definedName>
    <definedName name="手掻スクリーン">#REF!</definedName>
    <definedName name="種別">#REF!</definedName>
    <definedName name="種別ﾒﾆｭｰ">#REF!</definedName>
    <definedName name="受変電">[18]電気２!#REF!</definedName>
    <definedName name="修正">#REF!</definedName>
    <definedName name="修正２">#REF!</definedName>
    <definedName name="修正３">[70]分電盤!$R$7:$AI$8</definedName>
    <definedName name="修正４">[71]分電盤!$R$7:$AI$8</definedName>
    <definedName name="修正年月">[69]目次!$B$2</definedName>
    <definedName name="修正表_分電盤">#REF!</definedName>
    <definedName name="修正表1">#REF!</definedName>
    <definedName name="修正表2">#REF!</definedName>
    <definedName name="拾い">#REF!</definedName>
    <definedName name="終了">#REF!</definedName>
    <definedName name="終了処理">#REF!</definedName>
    <definedName name="集計済ｺﾒﾝﾄ">#REF!</definedName>
    <definedName name="集計読込">#REF!</definedName>
    <definedName name="重量">#REF!</definedName>
    <definedName name="重量品">#REF!</definedName>
    <definedName name="出力範囲">#REF!</definedName>
    <definedName name="準備費">#REF!</definedName>
    <definedName name="処分種類">'[3]処分量（電気）'!$A$1:$A$6</definedName>
    <definedName name="処分種類1">'[72]処分量（電気）'!$A$1:$A$6</definedName>
    <definedName name="処理槽内訳">#REF!</definedName>
    <definedName name="処理棟内訳">#REF!</definedName>
    <definedName name="初期ﾒﾆｭｰ">#REF!</definedName>
    <definedName name="初期入力">#REF!</definedName>
    <definedName name="諸経費">#REF!</definedName>
    <definedName name="諸経費印刷">#REF!</definedName>
    <definedName name="小鋳鉄管口径">#REF!</definedName>
    <definedName name="小配管弁類">#REF!</definedName>
    <definedName name="小配管弁類計">#REF!</definedName>
    <definedName name="昇降">#REF!</definedName>
    <definedName name="昇降機工事">#REF!</definedName>
    <definedName name="消去">#REF!</definedName>
    <definedName name="消費税相当額">#REF!</definedName>
    <definedName name="消費税等相当額">[3]総合仮設費算出調書Ａ!$AB$33</definedName>
    <definedName name="照明">#REF!</definedName>
    <definedName name="照明２">#REF!</definedName>
    <definedName name="照明４">#REF!</definedName>
    <definedName name="照明器具１">#REF!</definedName>
    <definedName name="照明器具２">#REF!</definedName>
    <definedName name="照明器具３">#REF!</definedName>
    <definedName name="照明器具取付設備工事">[47]名称マスター!#REF!</definedName>
    <definedName name="上位金">#REF!</definedName>
    <definedName name="上水">#REF!</definedName>
    <definedName name="上水２">#REF!</definedName>
    <definedName name="上水４">#REF!</definedName>
    <definedName name="条件範囲">#REF!</definedName>
    <definedName name="浄化槽">#REF!</definedName>
    <definedName name="浄化槽２">#REF!</definedName>
    <definedName name="浄化槽３">#REF!</definedName>
    <definedName name="浄化槽設備工事">[47]名称マスター!#REF!</definedName>
    <definedName name="植記">#REF!</definedName>
    <definedName name="新営共仮積上">#REF!</definedName>
    <definedName name="新営現管積上">#REF!</definedName>
    <definedName name="新営現場管理費">#REF!</definedName>
    <definedName name="新営産廃投棄料">#REF!</definedName>
    <definedName name="新営支給品">#REF!</definedName>
    <definedName name="新営純工事費">#REF!</definedName>
    <definedName name="新営直工">#REF!</definedName>
    <definedName name="人工費">#REF!</definedName>
    <definedName name="人力床堀">#REF!</definedName>
    <definedName name="人力埋戻工">#REF!</definedName>
    <definedName name="人力埋戻工ﾀﾝﾊﾟｰ">#REF!</definedName>
    <definedName name="図面表紙プ">#REF!</definedName>
    <definedName name="図面表紙印刷">#REF!</definedName>
    <definedName name="図面補正率">'[3]#REF'!#REF!</definedName>
    <definedName name="推進工">#REF!</definedName>
    <definedName name="水道光熱電力料">#REF!</definedName>
    <definedName name="数式">#REF!</definedName>
    <definedName name="数式1">#REF!</definedName>
    <definedName name="数式2">#REF!</definedName>
    <definedName name="数量">#REF!</definedName>
    <definedName name="数量表">#REF!</definedName>
    <definedName name="数量列">#REF!</definedName>
    <definedName name="据え付け費">[73]歩掛ﾃﾞｰﾀ!$B$5:$F$720</definedName>
    <definedName name="据付">#REF!</definedName>
    <definedName name="据付２">#REF!</definedName>
    <definedName name="据付間接費">#REF!</definedName>
    <definedName name="据付工間接費">#REF!</definedName>
    <definedName name="据付費">#REF!</definedName>
    <definedName name="据付費E">#REF!</definedName>
    <definedName name="据付費M">#REF!</definedName>
    <definedName name="制御ｹｰﾌﾞﾙ">#REF!</definedName>
    <definedName name="制御盤">#REF!</definedName>
    <definedName name="生コンFｰ160">#REF!</definedName>
    <definedName name="生コンFｰ210">#REF!</definedName>
    <definedName name="製造元請電気">#REF!</definedName>
    <definedName name="製造元請電気プ">#REF!</definedName>
    <definedName name="製造元請電気印">#REF!</definedName>
    <definedName name="製造元請搬送">#REF!</definedName>
    <definedName name="製造元請搬送プ">#REF!</definedName>
    <definedName name="製造元請搬送印">#REF!</definedName>
    <definedName name="西面">#REF!</definedName>
    <definedName name="静圧">#REF!</definedName>
    <definedName name="積算価格">[3]総合仮設費算出調書Ａ!$AB$36</definedName>
    <definedName name="切1">#REF!</definedName>
    <definedName name="切2">#REF!</definedName>
    <definedName name="切込砕石Cｰ30">#REF!</definedName>
    <definedName name="切込砕石Cｰ40">#REF!</definedName>
    <definedName name="切込砕石Cｰ80">#REF!</definedName>
    <definedName name="接合材料率">#REF!</definedName>
    <definedName name="接地工事">#REF!</definedName>
    <definedName name="設">#REF!</definedName>
    <definedName name="設計者">#REF!</definedName>
    <definedName name="設計書">#REF!</definedName>
    <definedName name="設計書１５">#REF!</definedName>
    <definedName name="設計書１６">[74]工事概要!$F$4</definedName>
    <definedName name="設計書印刷">#REF!</definedName>
    <definedName name="設計書電気">#REF!</definedName>
    <definedName name="設計変更">#REF!</definedName>
    <definedName name="設定変更">#REF!</definedName>
    <definedName name="設備管理">#REF!</definedName>
    <definedName name="設備機械工">#REF!</definedName>
    <definedName name="設備処棟">#REF!</definedName>
    <definedName name="設備設計書">#REF!</definedName>
    <definedName name="線ぴ類">'[75]電-31 放送設備'!$B$2:$S$45</definedName>
    <definedName name="選択行">#REF!</definedName>
    <definedName name="全員協議会単価根拠">#REF!</definedName>
    <definedName name="全鋼材">#REF!</definedName>
    <definedName name="全鋼材２">#REF!</definedName>
    <definedName name="全鋼材３">#REF!</definedName>
    <definedName name="全鋼材４">#REF!</definedName>
    <definedName name="全体">#REF!</definedName>
    <definedName name="全体印刷">#REF!</definedName>
    <definedName name="全枚数">#REF!</definedName>
    <definedName name="粗粒AS">#REF!</definedName>
    <definedName name="組合せ試験費">#REF!</definedName>
    <definedName name="組合せ試験費E">#REF!</definedName>
    <definedName name="組立人孔">#REF!</definedName>
    <definedName name="組立人孔１">#REF!</definedName>
    <definedName name="相電圧">[76]Sheet1!$A$1:$A$3</definedName>
    <definedName name="総括">[2]代価表!#REF!</definedName>
    <definedName name="総括表">#REF!</definedName>
    <definedName name="総合仮設費">[3]総合仮設費算出調書Ａ!$P$33</definedName>
    <definedName name="総合試運転費">#REF!</definedName>
    <definedName name="総合試運転費率E">[60]試運転費!#REF!</definedName>
    <definedName name="増減率">#REF!</definedName>
    <definedName name="増減率２">#REF!</definedName>
    <definedName name="増減率３">#REF!</definedName>
    <definedName name="増減率４">#REF!</definedName>
    <definedName name="多目的">[18]電気２!#REF!</definedName>
    <definedName name="多目的単価根拠">#REF!</definedName>
    <definedName name="打合せ" hidden="1">#REF!</definedName>
    <definedName name="対照表印刷">#REF!</definedName>
    <definedName name="代">#REF!</definedName>
    <definedName name="代価">#REF!</definedName>
    <definedName name="代価1">#REF!</definedName>
    <definedName name="代価一覧表">#REF!</definedName>
    <definedName name="代価電" localSheetId="8">[77]!マクロ終了</definedName>
    <definedName name="代価電" localSheetId="4">[77]!マクロ終了</definedName>
    <definedName name="代価電">[77]!マクロ終了</definedName>
    <definedName name="代価電気">#REF!</definedName>
    <definedName name="代価表1">[3]内訳書!#REF!</definedName>
    <definedName name="代価表２">#REF!</definedName>
    <definedName name="大工">#REF!</definedName>
    <definedName name="大鋳鉄管口径">[69]data!$J$3:$J$23</definedName>
    <definedName name="大野">[78]設計書!#REF!</definedName>
    <definedName name="第001">'[60]機器費(出来高）'!#REF!</definedName>
    <definedName name="第001号">'[60]機器費(出来高）'!#REF!</definedName>
    <definedName name="第001号明細書">'[60]機器費(出来高）'!#REF!</definedName>
    <definedName name="第005">[60]直接材料!#REF!</definedName>
    <definedName name="第005号明細書">[60]直接材料!#REF!</definedName>
    <definedName name="第006号明細書">[60]直接材料!#REF!</definedName>
    <definedName name="第01号明細書">'[60]機器費(出来高）'!#REF!</definedName>
    <definedName name="第02号明細書">'[60]機器費(出来高）'!#REF!</definedName>
    <definedName name="第1">'[60]機器費(出来高）'!#REF!</definedName>
    <definedName name="第101号明細書">[60]共通仮設費!#REF!</definedName>
    <definedName name="第102号明細書">[60]共通仮設費!#REF!</definedName>
    <definedName name="第103号明細書">[60]共通仮設費!#REF!</definedName>
    <definedName name="第104号明細書">[60]共通仮設費!#REF!</definedName>
    <definedName name="第105号明細書">[60]共通仮設費!#REF!</definedName>
    <definedName name="第106号明細書">[60]共通仮設費!#REF!</definedName>
    <definedName name="第107号明細書">[60]共通仮設費!#REF!</definedName>
    <definedName name="第108号明細書">[60]据付間接費!#REF!</definedName>
    <definedName name="第109号明細書">[60]据付間接費!#REF!</definedName>
    <definedName name="第10号明細書">[60]直接労務!#REF!</definedName>
    <definedName name="第110号明細書">[60]一般管理費!#REF!</definedName>
    <definedName name="第11号明細書">[60]複合工!#REF!</definedName>
    <definedName name="第12号明細書">[60]試運転費!#REF!</definedName>
    <definedName name="第13号明細書">'[60]機器費(出来高）'!#REF!</definedName>
    <definedName name="第14号明細書">[60]輸送費!#REF!</definedName>
    <definedName name="第15号明細書">[60]直接材料!#REF!</definedName>
    <definedName name="第16号明細書">[60]直接材料!#REF!</definedName>
    <definedName name="第17">[60]補助材料!#REF!</definedName>
    <definedName name="第17号明細書">[60]直接材料!#REF!</definedName>
    <definedName name="第18号明細書">[60]直接材料!#REF!</definedName>
    <definedName name="第19号明細書">[60]直接材料!#REF!</definedName>
    <definedName name="第1号">'[60]機器費(出来高）'!#REF!</definedName>
    <definedName name="第１号単価">#REF!</definedName>
    <definedName name="第1号明細書">'[60]機器費(出来高）'!#REF!</definedName>
    <definedName name="第2">'[60]機器費(出来高）'!#REF!</definedName>
    <definedName name="第20号明細書">[60]直接材料!#REF!</definedName>
    <definedName name="第21号明細書">[60]直接材料!#REF!</definedName>
    <definedName name="第22号明細書">[60]直接材料!#REF!</definedName>
    <definedName name="第23号明細書">[60]直接材料!#REF!</definedName>
    <definedName name="第24号明細書">[60]直接材料!#REF!</definedName>
    <definedName name="第25号明細書">[60]補助材料!#REF!</definedName>
    <definedName name="第26号明細書">[60]直接経費!#REF!</definedName>
    <definedName name="第27号明細書">[60]直接経費!#REF!</definedName>
    <definedName name="第28号明細書">[60]直接労務!#REF!</definedName>
    <definedName name="第２９号">[60]共通仮設費!#REF!</definedName>
    <definedName name="第29号明細書">[60]直接労務!#REF!</definedName>
    <definedName name="第２号">'[60]機器費(出来高）'!#REF!</definedName>
    <definedName name="第２号単価">#REF!</definedName>
    <definedName name="第2号表">'[60]機器費(出来高）'!#REF!</definedName>
    <definedName name="第2号明細書">[60]輸送費!#REF!</definedName>
    <definedName name="第3">[60]輸送費!#REF!</definedName>
    <definedName name="第30号明細書">[60]複合工!#REF!</definedName>
    <definedName name="第31号明細書">[60]試運転費!#REF!</definedName>
    <definedName name="第32号明細書">[60]試運転費!#REF!</definedName>
    <definedName name="第３号">[60]輸送費!#REF!</definedName>
    <definedName name="第3号代価表">[79]代価表!#REF!</definedName>
    <definedName name="第３号単価">#REF!</definedName>
    <definedName name="第3号明細書">[60]直接材料!#REF!</definedName>
    <definedName name="第4">[60]輸送費!#REF!</definedName>
    <definedName name="第4号">[60]直接材料!#REF!</definedName>
    <definedName name="第４号単価">#REF!</definedName>
    <definedName name="第4号明細書">[60]直接材料!#REF!</definedName>
    <definedName name="第5">[60]直接材料!#REF!</definedName>
    <definedName name="第５号単価">#REF!</definedName>
    <definedName name="第5号明細書">[60]補助材料!#REF!</definedName>
    <definedName name="第6">[60]直接材料!#REF!</definedName>
    <definedName name="第6号">[60]直接材料!#REF!</definedName>
    <definedName name="第６号単価">#REF!</definedName>
    <definedName name="第6号明細書">[60]直接経費!#REF!</definedName>
    <definedName name="第7">[60]直接材料!#REF!</definedName>
    <definedName name="第７号">[60]直接材料!#REF!</definedName>
    <definedName name="第7号明細書">[60]直接経費!#REF!</definedName>
    <definedName name="第8号明細書">[60]直接経費!#REF!</definedName>
    <definedName name="第9号明細書">[60]直接労務!#REF!</definedName>
    <definedName name="単位">#REF!</definedName>
    <definedName name="単位2">[69]data!$E$3:$E$5</definedName>
    <definedName name="単位列">#REF!</definedName>
    <definedName name="単価">#REF!</definedName>
    <definedName name="単価データ">#REF!</definedName>
    <definedName name="単価データ２">#REF!</definedName>
    <definedName name="単価確認">#REF!</definedName>
    <definedName name="単価基礎資料">#REF!</definedName>
    <definedName name="単価根拠">#REF!</definedName>
    <definedName name="単価世代">#REF!</definedName>
    <definedName name="単価表１">[59]代価表!$R$2:$S$7</definedName>
    <definedName name="単価複写">#REF!</definedName>
    <definedName name="担当者">#REF!</definedName>
    <definedName name="端子盤">#REF!</definedName>
    <definedName name="端数">#REF!</definedName>
    <definedName name="断面算定1">#REF!</definedName>
    <definedName name="断面算定2">#REF!</definedName>
    <definedName name="断面積">#REF!</definedName>
    <definedName name="地区">#REF!</definedName>
    <definedName name="地質調査">#REF!</definedName>
    <definedName name="地震応力1">#REF!</definedName>
    <definedName name="地震応力2">#REF!</definedName>
    <definedName name="地震力">#REF!</definedName>
    <definedName name="築造工">#REF!</definedName>
    <definedName name="築造工１">#REF!</definedName>
    <definedName name="中津">#REF!</definedName>
    <definedName name="中部中">#REF!</definedName>
    <definedName name="鋳鉄管計">#REF!</definedName>
    <definedName name="鋳鉄管切断機500以下">#REF!</definedName>
    <definedName name="鋳鉄管代価表２">#REF!</definedName>
    <definedName name="鋳鉄管類計">#REF!</definedName>
    <definedName name="朝日中">#REF!</definedName>
    <definedName name="直圧力">#REF!</definedName>
    <definedName name="直管重量">#REF!</definedName>
    <definedName name="直接経費">#REF!</definedName>
    <definedName name="直接経費E">#REF!</definedName>
    <definedName name="直接経費M">#REF!</definedName>
    <definedName name="直接工事費">#REF!</definedName>
    <definedName name="直接工事費E">#REF!</definedName>
    <definedName name="直接工事費M">#REF!</definedName>
    <definedName name="直接工事費計">#REF!</definedName>
    <definedName name="直接材料費">#REF!</definedName>
    <definedName name="直接材料費E">#REF!</definedName>
    <definedName name="直接材料費M">#REF!</definedName>
    <definedName name="直接労務費">#REF!</definedName>
    <definedName name="直接労務費E">#REF!</definedName>
    <definedName name="直接労務費M">#REF!</definedName>
    <definedName name="直接労務費計">#REF!</definedName>
    <definedName name="直流電源">[18]電気２!#REF!</definedName>
    <definedName name="直流電源単価根拠">#REF!</definedName>
    <definedName name="追加一般管理費">[3]総合仮設費算出調書Ｂ!$AX$31</definedName>
    <definedName name="追加共通費">[3]総合仮設費算出調書Ｂ!$AX$37</definedName>
    <definedName name="追加現場経費">[3]総合仮設費算出調書Ｂ!$AX$21</definedName>
    <definedName name="追加工事価格">[3]総合仮設費算出調書Ｂ!$AX$35</definedName>
    <definedName name="追加消費税等相当額">[3]総合仮設費算出調書Ｂ!$AR$39</definedName>
    <definedName name="追加積算価格">[3]総合仮設費算出調書Ｂ!$AR$41</definedName>
    <definedName name="追加総合仮設費">[3]総合仮設費算出調書Ｂ!$W$35</definedName>
    <definedName name="低圧ケーブル">[60]直接材料!#REF!</definedName>
    <definedName name="低減率">#REF!</definedName>
    <definedName name="提出ﾌｧｲﾙ名">#REF!</definedName>
    <definedName name="摘要">#REF!</definedName>
    <definedName name="適用２">#REF!</definedName>
    <definedName name="撤去工事">#REF!</definedName>
    <definedName name="撤去重量">[80]分電盤!$R$7:$AI$8</definedName>
    <definedName name="鉄筋工">#REF!</definedName>
    <definedName name="鉄骨工">#REF!</definedName>
    <definedName name="天ｶｾ1">#REF!</definedName>
    <definedName name="天ｶｾ4">#REF!</definedName>
    <definedName name="電の代印刷">#REF!</definedName>
    <definedName name="電の内印刷">#REF!</definedName>
    <definedName name="電気">#REF!</definedName>
    <definedName name="電気仮設">#REF!</definedName>
    <definedName name="電気経費">[81]建築経費!$R$120:$U$175</definedName>
    <definedName name="電気工事">#REF!</definedName>
    <definedName name="電気時計">#REF!</definedName>
    <definedName name="電気時計２">#REF!</definedName>
    <definedName name="電気時計４">#REF!</definedName>
    <definedName name="電気設備">[82]歩掛ﾃﾞｰﾀ!$N$5:$O$11</definedName>
    <definedName name="電気設備工事">'[3]#REF'!$I$20</definedName>
    <definedName name="電気設備工事ー機械">'[3]#REF'!$I$20</definedName>
    <definedName name="電気設備小計">#REF!</definedName>
    <definedName name="電気代価一覧">#REF!</definedName>
    <definedName name="電工">#REF!</definedName>
    <definedName name="電線PRT">#REF!</definedName>
    <definedName name="電線管Ｅ">#REF!</definedName>
    <definedName name="電線管Ｅ１９">#REF!</definedName>
    <definedName name="電線管ＧＰ">#REF!</definedName>
    <definedName name="電線管ＨＩＶＥ">#REF!</definedName>
    <definedName name="電線管ＰＥ">#REF!</definedName>
    <definedName name="電線管ＶＥ">#REF!</definedName>
    <definedName name="電線管ＶＰ">#REF!</definedName>
    <definedName name="電線管類">#REF!</definedName>
    <definedName name="電線歩掛">#REF!</definedName>
    <definedName name="電灯">#REF!</definedName>
    <definedName name="電灯1">#REF!</definedName>
    <definedName name="電灯２">#REF!</definedName>
    <definedName name="電灯４">#REF!</definedName>
    <definedName name="電灯PRT">#REF!</definedName>
    <definedName name="電灯ＰＲＴ２">#REF!</definedName>
    <definedName name="電灯PRT3">[70]分電盤!$B$1:$P$43</definedName>
    <definedName name="電灯PRT4">[71]分電盤!$B$1:$P$43</definedName>
    <definedName name="電灯設備工事">[47]名称マスター!#REF!</definedName>
    <definedName name="電灯盤類">#REF!</definedName>
    <definedName name="電流値">#REF!</definedName>
    <definedName name="電話">#REF!</definedName>
    <definedName name="電話･ﾃﾚﾋﾞ共聴設備工事">[47]名称マスター!#REF!</definedName>
    <definedName name="電話２">#REF!</definedName>
    <definedName name="電話４">#REF!</definedName>
    <definedName name="電話設備">#REF!</definedName>
    <definedName name="電話配管">[18]電気３!#REF!</definedName>
    <definedName name="塗装工">#REF!</definedName>
    <definedName name="塗装費">#REF!</definedName>
    <definedName name="塗料">#REF!</definedName>
    <definedName name="土">#REF!</definedName>
    <definedName name="土一般管理費等率">#REF!</definedName>
    <definedName name="土基本共通仮設費率">#REF!</definedName>
    <definedName name="土建内訳">#REF!</definedName>
    <definedName name="土現場管理費率">#REF!</definedName>
    <definedName name="土木世話役">#REF!</definedName>
    <definedName name="東面">#REF!</definedName>
    <definedName name="東和電機株式会社">#REF!</definedName>
    <definedName name="頭">#REF!</definedName>
    <definedName name="動記">#REF!</definedName>
    <definedName name="動力">#REF!</definedName>
    <definedName name="動力1">#REF!</definedName>
    <definedName name="動力２">#REF!</definedName>
    <definedName name="動力４">#REF!</definedName>
    <definedName name="動力PRT">#REF!</definedName>
    <definedName name="動力ｹｰﾌﾞﾙ">#REF!</definedName>
    <definedName name="動力盤">#REF!</definedName>
    <definedName name="特殊運転手">#REF!</definedName>
    <definedName name="特殊作業員">#REF!</definedName>
    <definedName name="内訳">[83]内訳書!#REF!</definedName>
    <definedName name="内訳書">#REF!</definedName>
    <definedName name="内訳書1">#REF!</definedName>
    <definedName name="内訳書2">#REF!</definedName>
    <definedName name="内訳書3">#REF!</definedName>
    <definedName name="内訳書4">#REF!</definedName>
    <definedName name="内訳書5">#REF!</definedName>
    <definedName name="内訳書6">#REF!</definedName>
    <definedName name="内訳書7">#REF!</definedName>
    <definedName name="内訳書8">#REF!</definedName>
    <definedName name="内訳書印刷メニ">#REF!</definedName>
    <definedName name="内訳書入力">#REF!</definedName>
    <definedName name="内訳書表紙プ">#REF!</definedName>
    <definedName name="内訳書表紙印刷">#REF!</definedName>
    <definedName name="内訳書表紙範囲">#REF!</definedName>
    <definedName name="内訳明細">#REF!</definedName>
    <definedName name="内訳明細印刷">#REF!</definedName>
    <definedName name="内訳明細書">#REF!</definedName>
    <definedName name="南大分" localSheetId="8">[31]!マクロ終了</definedName>
    <definedName name="南大分" localSheetId="4">[31]!マクロ終了</definedName>
    <definedName name="南大分">[31]!マクロ終了</definedName>
    <definedName name="南面">#REF!</definedName>
    <definedName name="日_付">#REF!</definedName>
    <definedName name="廃材処分費">#REF!</definedName>
    <definedName name="配管CODE">#REF!</definedName>
    <definedName name="配管工">#REF!</definedName>
    <definedName name="剥離剤">#REF!</definedName>
    <definedName name="八戸北2_PAC">#REF!</definedName>
    <definedName name="発生材プ">#REF!</definedName>
    <definedName name="発生材印刷">#REF!</definedName>
    <definedName name="発生材入力">#REF!</definedName>
    <definedName name="範囲">[84]仕訳!#REF!</definedName>
    <definedName name="範囲1">[84]仕訳!#REF!</definedName>
    <definedName name="範囲１０">'[64]見積（器具）'!#REF!</definedName>
    <definedName name="範囲３">'[64]見積（器具）'!#REF!</definedName>
    <definedName name="範囲４">'[64]見積（器具）'!#REF!</definedName>
    <definedName name="範囲５">'[64]見積（器具）'!#REF!</definedName>
    <definedName name="範囲６">'[64]見積（器具）'!#REF!</definedName>
    <definedName name="範囲７">'[64]見積（器具）'!#REF!</definedName>
    <definedName name="範囲８">'[64]見積（器具）'!#REF!</definedName>
    <definedName name="範囲９">'[64]見積（器具）'!#REF!</definedName>
    <definedName name="範囲名">#REF!</definedName>
    <definedName name="番号">#REF!</definedName>
    <definedName name="盤労務">#REF!</definedName>
    <definedName name="比較表">[39]管渠土工!#REF!</definedName>
    <definedName name="比較表１">[39]管渠土工!#REF!</definedName>
    <definedName name="避雷針">#REF!</definedName>
    <definedName name="避雷針２">#REF!</definedName>
    <definedName name="避雷針４">#REF!</definedName>
    <definedName name="備考">'[3]#REF'!#REF!</definedName>
    <definedName name="標準保存">#REF!</definedName>
    <definedName name="表">#REF!</definedName>
    <definedName name="表10">#N/A</definedName>
    <definedName name="表11">#N/A</definedName>
    <definedName name="表12">#N/A</definedName>
    <definedName name="表2">#N/A</definedName>
    <definedName name="表3">#N/A</definedName>
    <definedName name="表4">#N/A</definedName>
    <definedName name="表5">#N/A</definedName>
    <definedName name="表6">#N/A</definedName>
    <definedName name="表7">#N/A</definedName>
    <definedName name="表8">#N/A</definedName>
    <definedName name="表9">#N/A</definedName>
    <definedName name="表紙">#REF!</definedName>
    <definedName name="表紙1印刷">#REF!</definedName>
    <definedName name="表紙2印刷">#REF!</definedName>
    <definedName name="表紙Ａ">#REF!</definedName>
    <definedName name="表紙Ｂ">#REF!</definedName>
    <definedName name="表示変更">#REF!</definedName>
    <definedName name="表題ﾒﾆｭｰ">#REF!</definedName>
    <definedName name="付属品率">#REF!</definedName>
    <definedName name="付帯内訳">#REF!</definedName>
    <definedName name="普通ｾﾒﾝﾄ">#REF!</definedName>
    <definedName name="普通ｾﾒﾝﾄ_1000">#REF!</definedName>
    <definedName name="普通ｾﾒﾝﾄ50未満">#REF!</definedName>
    <definedName name="普通作業員">#REF!</definedName>
    <definedName name="負荷容量">#REF!</definedName>
    <definedName name="負担金">#REF!</definedName>
    <definedName name="部屋名">#REF!</definedName>
    <definedName name="部品見出し">#N/A</definedName>
    <definedName name="部分印刷実行">#REF!</definedName>
    <definedName name="副単">#REF!</definedName>
    <definedName name="複合工費">#REF!</definedName>
    <definedName name="複合工費E">#REF!</definedName>
    <definedName name="複合工費M">#REF!</definedName>
    <definedName name="複合単価">[3]内訳書!#REF!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_1_">#REF!</definedName>
    <definedName name="複写_2_">#REF!</definedName>
    <definedName name="複単" localSheetId="8">#REF!</definedName>
    <definedName name="複単" localSheetId="6">#REF!</definedName>
    <definedName name="複単" localSheetId="5">#REF!</definedName>
    <definedName name="複単" localSheetId="7">#REF!</definedName>
    <definedName name="複単" localSheetId="4">#REF!</definedName>
    <definedName name="複単">#REF!</definedName>
    <definedName name="物件単価明細">#REF!</definedName>
    <definedName name="分電盤">#REF!</definedName>
    <definedName name="壁量">#REF!</definedName>
    <definedName name="別表１">#REF!</definedName>
    <definedName name="変圧器名称">[85]力率改善!#REF!</definedName>
    <definedName name="変更の別">#REF!</definedName>
    <definedName name="変更後">#REF!</definedName>
    <definedName name="保存ﾌｧｲﾙ名">#REF!</definedName>
    <definedName name="舗装">#REF!</definedName>
    <definedName name="舗装厚">#REF!</definedName>
    <definedName name="歩掛">#REF!</definedName>
    <definedName name="補給率">#REF!</definedName>
    <definedName name="補助材料費">#REF!</definedName>
    <definedName name="補助材料費E">#REF!</definedName>
    <definedName name="補助材料費M">#REF!</definedName>
    <definedName name="補助材料費率E">[60]補助材料!#REF!</definedName>
    <definedName name="放送">#REF!</definedName>
    <definedName name="放送２">#REF!</definedName>
    <definedName name="放送４">#REF!</definedName>
    <definedName name="放送設備">#REF!</definedName>
    <definedName name="防火戸">#REF!</definedName>
    <definedName name="防火戸２">#REF!</definedName>
    <definedName name="防火戸４">#REF!</definedName>
    <definedName name="防護コン印刷">#REF!</definedName>
    <definedName name="防災会議室単価根拠">#REF!</definedName>
    <definedName name="防水工">#REF!</definedName>
    <definedName name="北部中">#REF!</definedName>
    <definedName name="北面">#REF!</definedName>
    <definedName name="埋設物外寸">#REF!</definedName>
    <definedName name="枚1">#REF!</definedName>
    <definedName name="枚2">#REF!</definedName>
    <definedName name="桝内法">[56]桝配管データ!$B$4:$F$11</definedName>
    <definedName name="桝内法２">[56]桝配管データ!$B$4:$F$11</definedName>
    <definedName name="密粒AS">#REF!</definedName>
    <definedName name="無停電">[18]電気２!#REF!</definedName>
    <definedName name="無停電単価根拠">#REF!</definedName>
    <definedName name="名称">#REF!</definedName>
    <definedName name="名称一覧">[47]名称マスター!$B$2:$T$2</definedName>
    <definedName name="名前">#REF!</definedName>
    <definedName name="明細">#REF!</definedName>
    <definedName name="明細2">#REF!</definedName>
    <definedName name="明細６">[60]直接材料!#REF!</definedName>
    <definedName name="明細７">[60]直接材料!#REF!</definedName>
    <definedName name="明細プ0">#REF!</definedName>
    <definedName name="明細プ1">#REF!</definedName>
    <definedName name="明細プ2">#REF!</definedName>
    <definedName name="明細プ3">#REF!</definedName>
    <definedName name="明細プ4">#REF!</definedName>
    <definedName name="明細プ5">#REF!</definedName>
    <definedName name="明細プ6">#REF!</definedName>
    <definedName name="明細プ7">#REF!</definedName>
    <definedName name="明細プ8">#REF!</definedName>
    <definedName name="明細印刷0">#REF!</definedName>
    <definedName name="明細印刷1">#REF!</definedName>
    <definedName name="明細印刷2">#REF!</definedName>
    <definedName name="明細印刷3">#REF!</definedName>
    <definedName name="明細印刷4">#REF!</definedName>
    <definedName name="明細印刷5">#REF!</definedName>
    <definedName name="明細印刷6">#REF!</definedName>
    <definedName name="明細印刷7">#REF!</definedName>
    <definedName name="明細印刷8">#REF!</definedName>
    <definedName name="明細書">#REF!</definedName>
    <definedName name="目次">#REF!</definedName>
    <definedName name="問い合わせ範囲">#REF!</definedName>
    <definedName name="輸送">#REF!</definedName>
    <definedName name="輸送１">#REF!</definedName>
    <definedName name="輸送費">#REF!</definedName>
    <definedName name="輸送費２" hidden="1">#REF!</definedName>
    <definedName name="輸送費E">#REF!</definedName>
    <definedName name="輸送費M">#REF!</definedName>
    <definedName name="余幅">[56]桝配管データ!$C$17:$E$18</definedName>
    <definedName name="余幅２">[56]桝配管データ!$C$17:$E$18</definedName>
    <definedName name="容積品">#REF!</definedName>
    <definedName name="様式1号">#REF!</definedName>
    <definedName name="様式2号">#REF!</definedName>
    <definedName name="様式3号">#REF!</definedName>
    <definedName name="様式変更">#REF!</definedName>
    <definedName name="溶250">#REF!</definedName>
    <definedName name="溶接工">#REF!</definedName>
    <definedName name="溶接工２">#REF!</definedName>
    <definedName name="溶接工３">#REF!</definedName>
    <definedName name="溶接工４">#REF!</definedName>
    <definedName name="溶接棒">#REF!</definedName>
    <definedName name="流入ゲート">#REF!</definedName>
    <definedName name="粒調砕石Mｰ30">#REF!</definedName>
    <definedName name="列幅">#REF!</definedName>
    <definedName name="路床砕石">#REF!</definedName>
    <definedName name="路盤">#REF!</definedName>
    <definedName name="労務">#REF!</definedName>
    <definedName name="労務原価">#REF!</definedName>
    <definedName name="労務単価">#REF!</definedName>
    <definedName name="労務単価表">#REF!</definedName>
    <definedName name="労務費">17600</definedName>
    <definedName name="労務費計">#REF!</definedName>
    <definedName name="枠">#N/A</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24" i="67" l="1"/>
  <c r="R563" i="67" l="1"/>
  <c r="R562" i="67"/>
  <c r="R561" i="67"/>
  <c r="R560" i="67"/>
  <c r="R559" i="67"/>
  <c r="R558" i="67"/>
  <c r="R557" i="67"/>
  <c r="R556" i="67"/>
  <c r="R555" i="67"/>
  <c r="R554" i="67"/>
  <c r="R553" i="67"/>
  <c r="R552" i="67"/>
  <c r="R551" i="67"/>
  <c r="R550" i="67"/>
  <c r="R549" i="67"/>
  <c r="R548" i="67"/>
  <c r="R547" i="67"/>
  <c r="R546" i="67"/>
  <c r="R545" i="67"/>
  <c r="R544" i="67"/>
  <c r="R543" i="67"/>
  <c r="R542" i="67"/>
  <c r="R541" i="67"/>
  <c r="R540" i="67"/>
  <c r="R539" i="67"/>
  <c r="R538" i="67"/>
  <c r="R537" i="67"/>
  <c r="R536" i="67"/>
  <c r="R535" i="67"/>
  <c r="R534" i="67"/>
  <c r="R533" i="67"/>
  <c r="R532" i="67"/>
  <c r="R531" i="67"/>
  <c r="R530" i="67"/>
  <c r="R529" i="67"/>
  <c r="R528" i="67"/>
  <c r="R527" i="67"/>
  <c r="R526" i="67"/>
  <c r="R525" i="67"/>
  <c r="R523" i="67"/>
  <c r="R522" i="67"/>
  <c r="R521" i="67"/>
  <c r="R520" i="67"/>
  <c r="R519" i="67"/>
  <c r="R518" i="67"/>
  <c r="R517" i="67"/>
  <c r="R516" i="67"/>
  <c r="D512" i="67"/>
  <c r="D504" i="67"/>
  <c r="D503" i="67"/>
  <c r="D502" i="67"/>
  <c r="B452" i="67"/>
  <c r="B454" i="67"/>
  <c r="B330" i="67"/>
  <c r="B450" i="67"/>
  <c r="E1383" i="67"/>
  <c r="E1381" i="67"/>
  <c r="E1379" i="67"/>
  <c r="E1361" i="67"/>
  <c r="E1359" i="67"/>
  <c r="E1357" i="67"/>
  <c r="E1339" i="67"/>
  <c r="E1337" i="67"/>
  <c r="E1335" i="67"/>
  <c r="B1321" i="67"/>
  <c r="A1321" i="67"/>
  <c r="B1281" i="67"/>
  <c r="A1281" i="67"/>
  <c r="B1241" i="67"/>
  <c r="A1241" i="67"/>
  <c r="B1201" i="67"/>
  <c r="A1201" i="67"/>
  <c r="B1041" i="67"/>
  <c r="A1041" i="67"/>
  <c r="B1001" i="67"/>
  <c r="A1001" i="67"/>
  <c r="B881" i="67"/>
  <c r="A881" i="67"/>
  <c r="A801" i="67"/>
  <c r="B681" i="67"/>
  <c r="A681" i="67"/>
  <c r="G10" i="71"/>
  <c r="G4" i="28"/>
  <c r="G6" i="28"/>
  <c r="G8" i="28"/>
  <c r="G10" i="28"/>
  <c r="G12" i="28"/>
  <c r="G14" i="28"/>
  <c r="G16" i="28"/>
  <c r="G18" i="28"/>
  <c r="G20" i="28"/>
  <c r="F22" i="28"/>
  <c r="G22" i="28"/>
  <c r="F24" i="28"/>
  <c r="G24" i="28"/>
  <c r="F26" i="28"/>
  <c r="G26" i="28"/>
  <c r="F28" i="28"/>
  <c r="G28" i="28"/>
  <c r="F30" i="28"/>
  <c r="G30" i="28"/>
  <c r="F32" i="28"/>
  <c r="G32" i="28"/>
  <c r="G34" i="28"/>
  <c r="G36" i="28"/>
  <c r="G38" i="28"/>
  <c r="G40" i="28"/>
  <c r="G42" i="28"/>
  <c r="G44" i="28"/>
  <c r="G46" i="28"/>
  <c r="G48" i="28"/>
  <c r="G50" i="28"/>
  <c r="G52" i="28"/>
  <c r="F54" i="28"/>
  <c r="G54" i="28"/>
  <c r="G56" i="28"/>
  <c r="G58" i="28"/>
  <c r="F60" i="28"/>
  <c r="G60" i="28"/>
  <c r="F62" i="28"/>
  <c r="G62" i="28"/>
  <c r="F64" i="28"/>
  <c r="G64" i="28"/>
  <c r="F66" i="28"/>
  <c r="G66" i="28"/>
  <c r="F68" i="28"/>
  <c r="G68" i="28"/>
  <c r="G70" i="28"/>
  <c r="G72" i="28"/>
  <c r="G74" i="28"/>
  <c r="G76" i="28"/>
  <c r="G78" i="28"/>
  <c r="G8" i="53"/>
  <c r="G10" i="53"/>
  <c r="F12" i="53"/>
  <c r="G12" i="53"/>
  <c r="G14" i="53"/>
  <c r="G40" i="53"/>
  <c r="G80" i="28"/>
  <c r="K877" i="67" l="1"/>
  <c r="K797" i="67"/>
  <c r="K999" i="67" l="1"/>
  <c r="N1199" i="67" l="1"/>
  <c r="B364" i="67" l="1"/>
</calcChain>
</file>

<file path=xl/sharedStrings.xml><?xml version="1.0" encoding="utf-8"?>
<sst xmlns="http://schemas.openxmlformats.org/spreadsheetml/2006/main" count="1913" uniqueCount="825">
  <si>
    <t>CODE</t>
    <phoneticPr fontId="23"/>
  </si>
  <si>
    <t>内訳書</t>
    <rPh sb="0" eb="2">
      <t>ウチワケ</t>
    </rPh>
    <rPh sb="2" eb="3">
      <t>ショ</t>
    </rPh>
    <phoneticPr fontId="28"/>
  </si>
  <si>
    <t>名 　　　　称　</t>
  </si>
  <si>
    <t>内　　　　　　　 　容　</t>
  </si>
  <si>
    <t>数　　量</t>
  </si>
  <si>
    <t>単位</t>
  </si>
  <si>
    <t>単　　価</t>
  </si>
  <si>
    <t xml:space="preserve">金 　　  額 </t>
  </si>
  <si>
    <t>備　 考</t>
  </si>
  <si>
    <t>ｍ</t>
  </si>
  <si>
    <t>か所</t>
  </si>
  <si>
    <t>計</t>
    <rPh sb="0" eb="1">
      <t>ケイ</t>
    </rPh>
    <phoneticPr fontId="23"/>
  </si>
  <si>
    <t>軽量鉄骨壁下地　開口補強</t>
  </si>
  <si>
    <t>100型 三方 W 900×H2000</t>
  </si>
  <si>
    <t>100型 三方 W1030×H2000</t>
  </si>
  <si>
    <t>100型 三方 W1600×H2000</t>
  </si>
  <si>
    <t>100型 三方 W2000×H2000</t>
  </si>
  <si>
    <t>100型 三方 W2060×H2000</t>
  </si>
  <si>
    <t>100型 四方 W 930×H1000</t>
  </si>
  <si>
    <t>100型 四方 W1100×H500</t>
  </si>
  <si>
    <t>100型 四方 W1450×H1000</t>
  </si>
  <si>
    <t>100型 四方 W1750×H770</t>
  </si>
  <si>
    <t>100型 四方 W3300×H1000</t>
  </si>
  <si>
    <t>100型 四方 W3730×H1000</t>
  </si>
  <si>
    <t>100型 四方 W5530×H750</t>
  </si>
  <si>
    <t>100型 四方 W11500×H750</t>
  </si>
  <si>
    <t>100型 四方 W18500×H750</t>
  </si>
  <si>
    <t>100型 四方 W33100×H1000</t>
  </si>
  <si>
    <t>65型 三方 W 600×H2000</t>
  </si>
  <si>
    <t>65型 三方 W 700×H2000</t>
  </si>
  <si>
    <t>65型 三方 W 830×H2000</t>
  </si>
  <si>
    <t>65型 三方 W 900×H2000</t>
  </si>
  <si>
    <t>65型 三方 W 930×H2000</t>
  </si>
  <si>
    <t>65型 三方 W1030×H2000</t>
  </si>
  <si>
    <t>65型 三方 W1330×H2000</t>
  </si>
  <si>
    <t>65型 三方 W1600×H2000</t>
  </si>
  <si>
    <t>65型 三方 W1650×H2000</t>
  </si>
  <si>
    <t>65型 三方 W1700×H2000</t>
  </si>
  <si>
    <t>65型 三方 W4700×H3000</t>
  </si>
  <si>
    <t>65型 四方 W 500×H1460</t>
  </si>
  <si>
    <t>65型 四方 W 570×H1750</t>
  </si>
  <si>
    <t>65型 四方 W1100×H1460</t>
  </si>
  <si>
    <t>65型 四方 W1350×H1000</t>
  </si>
  <si>
    <t>65型 四方 W1700×H1680</t>
  </si>
  <si>
    <t>65型 四方 W1770×H1770</t>
  </si>
  <si>
    <t>65型 四方 W3380×H1000</t>
  </si>
  <si>
    <t>CODE</t>
    <phoneticPr fontId="23"/>
  </si>
  <si>
    <t>仮囲い</t>
  </si>
  <si>
    <t>【成形鋼板　H=3.00】</t>
  </si>
  <si>
    <t>【ｼｰﾄｹﾞｰﾄ】</t>
  </si>
  <si>
    <t>W5400×H4500</t>
  </si>
  <si>
    <t>交通誘導員</t>
  </si>
  <si>
    <t>3ヶ月(1人/か所　25人/月)</t>
  </si>
  <si>
    <t>人</t>
  </si>
  <si>
    <t>化学物質の濃度測定</t>
  </si>
  <si>
    <t>全室(廊下倉庫WC除く)</t>
  </si>
  <si>
    <t>積上分</t>
    <rPh sb="0" eb="1">
      <t>ツ</t>
    </rPh>
    <rPh sb="1" eb="2">
      <t>ア</t>
    </rPh>
    <rPh sb="2" eb="3">
      <t>ブン</t>
    </rPh>
    <phoneticPr fontId="23"/>
  </si>
  <si>
    <t>電気設備解体工事</t>
    <rPh sb="0" eb="2">
      <t>デンキ</t>
    </rPh>
    <rPh sb="2" eb="4">
      <t>セツビ</t>
    </rPh>
    <rPh sb="4" eb="6">
      <t>カイタイ</t>
    </rPh>
    <rPh sb="6" eb="8">
      <t>コウジ</t>
    </rPh>
    <phoneticPr fontId="28"/>
  </si>
  <si>
    <t>機械設備解体工事</t>
    <rPh sb="0" eb="2">
      <t>キカイ</t>
    </rPh>
    <rPh sb="2" eb="4">
      <t>セツビ</t>
    </rPh>
    <rPh sb="4" eb="6">
      <t>カイタイ</t>
    </rPh>
    <rPh sb="6" eb="8">
      <t>コウジ</t>
    </rPh>
    <phoneticPr fontId="28"/>
  </si>
  <si>
    <t>式</t>
    <rPh sb="0" eb="1">
      <t>シキ</t>
    </rPh>
    <phoneticPr fontId="28"/>
  </si>
  <si>
    <t>外構解体工事</t>
    <rPh sb="0" eb="2">
      <t>ガイコウ</t>
    </rPh>
    <rPh sb="2" eb="4">
      <t>カイタイ</t>
    </rPh>
    <rPh sb="4" eb="6">
      <t>コウジ</t>
    </rPh>
    <phoneticPr fontId="28"/>
  </si>
  <si>
    <t>計</t>
    <rPh sb="0" eb="1">
      <t>ケイ</t>
    </rPh>
    <phoneticPr fontId="28"/>
  </si>
  <si>
    <t>工事価格</t>
    <rPh sb="0" eb="2">
      <t>コウジ</t>
    </rPh>
    <rPh sb="2" eb="4">
      <t>カカク</t>
    </rPh>
    <phoneticPr fontId="28"/>
  </si>
  <si>
    <t>工事費</t>
    <rPh sb="0" eb="2">
      <t>コウジ</t>
    </rPh>
    <rPh sb="2" eb="3">
      <t>ヒ</t>
    </rPh>
    <phoneticPr fontId="28"/>
  </si>
  <si>
    <t>建築解体工事</t>
    <rPh sb="0" eb="2">
      <t>ケンチク</t>
    </rPh>
    <rPh sb="2" eb="4">
      <t>カイタイ</t>
    </rPh>
    <rPh sb="4" eb="6">
      <t>コウジ</t>
    </rPh>
    <phoneticPr fontId="28"/>
  </si>
  <si>
    <t>Ⅰ</t>
  </si>
  <si>
    <t>Ⅱ</t>
    <phoneticPr fontId="28"/>
  </si>
  <si>
    <t>Ⅲ</t>
    <phoneticPr fontId="28"/>
  </si>
  <si>
    <t>Ⅳ</t>
    <phoneticPr fontId="28"/>
  </si>
  <si>
    <t>Ⅴ</t>
    <phoneticPr fontId="28"/>
  </si>
  <si>
    <t>A</t>
    <phoneticPr fontId="28"/>
  </si>
  <si>
    <t>B</t>
  </si>
  <si>
    <t>直接仮設</t>
    <rPh sb="0" eb="2">
      <t>チョクセツ</t>
    </rPh>
    <rPh sb="2" eb="4">
      <t>カセツ</t>
    </rPh>
    <phoneticPr fontId="28"/>
  </si>
  <si>
    <t>舗装解体工事</t>
    <rPh sb="0" eb="2">
      <t>ホソウ</t>
    </rPh>
    <rPh sb="2" eb="4">
      <t>カイタイ</t>
    </rPh>
    <rPh sb="4" eb="6">
      <t>コウジ</t>
    </rPh>
    <phoneticPr fontId="28"/>
  </si>
  <si>
    <t>外部足場</t>
    <rPh sb="0" eb="2">
      <t>ガイブ</t>
    </rPh>
    <rPh sb="2" eb="4">
      <t>アシバ</t>
    </rPh>
    <phoneticPr fontId="28"/>
  </si>
  <si>
    <t>地上ｺﾝｸﾘｰﾄ解体</t>
    <rPh sb="0" eb="2">
      <t>チジョウ</t>
    </rPh>
    <rPh sb="8" eb="10">
      <t>カイタイ</t>
    </rPh>
    <phoneticPr fontId="28"/>
  </si>
  <si>
    <t>m3</t>
    <phoneticPr fontId="28"/>
  </si>
  <si>
    <t>土間ｺﾝｸﾘｰﾄ解体</t>
    <rPh sb="0" eb="2">
      <t>ドマ</t>
    </rPh>
    <rPh sb="8" eb="10">
      <t>カイタイ</t>
    </rPh>
    <phoneticPr fontId="28"/>
  </si>
  <si>
    <t>基礎ｺﾝｸﾘｰﾄ解体</t>
    <rPh sb="0" eb="2">
      <t>キソ</t>
    </rPh>
    <rPh sb="8" eb="10">
      <t>カイタイ</t>
    </rPh>
    <phoneticPr fontId="28"/>
  </si>
  <si>
    <t>捨てｺﾝｸﾘｰﾄ解体</t>
    <rPh sb="0" eb="1">
      <t>ス</t>
    </rPh>
    <rPh sb="8" eb="10">
      <t>カイタイ</t>
    </rPh>
    <phoneticPr fontId="28"/>
  </si>
  <si>
    <t>砕石解体</t>
    <rPh sb="0" eb="2">
      <t>サイセキ</t>
    </rPh>
    <rPh sb="2" eb="4">
      <t>カイタイ</t>
    </rPh>
    <phoneticPr fontId="28"/>
  </si>
  <si>
    <t>集積・積込み共</t>
    <rPh sb="0" eb="2">
      <t>シュウセキ</t>
    </rPh>
    <rPh sb="3" eb="5">
      <t>ツミコ</t>
    </rPh>
    <rPh sb="6" eb="7">
      <t>トモ</t>
    </rPh>
    <phoneticPr fontId="28"/>
  </si>
  <si>
    <t>ｍ3</t>
    <phoneticPr fontId="28"/>
  </si>
  <si>
    <t>集積共</t>
    <rPh sb="0" eb="2">
      <t>シュウセキ</t>
    </rPh>
    <rPh sb="2" eb="3">
      <t>トモ</t>
    </rPh>
    <phoneticPr fontId="28"/>
  </si>
  <si>
    <t>地上からの解体 圧砕機主体 集積共</t>
    <rPh sb="0" eb="2">
      <t>チジョウ</t>
    </rPh>
    <rPh sb="5" eb="7">
      <t>カイタイ</t>
    </rPh>
    <rPh sb="8" eb="9">
      <t>アツ</t>
    </rPh>
    <rPh sb="9" eb="10">
      <t>サイ</t>
    </rPh>
    <rPh sb="10" eb="11">
      <t>キ</t>
    </rPh>
    <rPh sb="11" eb="13">
      <t>シュタイ</t>
    </rPh>
    <rPh sb="14" eb="17">
      <t>シュウセキトモ</t>
    </rPh>
    <phoneticPr fontId="28"/>
  </si>
  <si>
    <t>厚100～150mm 大型ﾌﾞﾚｰｶ､圧砕機併用 集積共</t>
    <rPh sb="0" eb="1">
      <t>アツ</t>
    </rPh>
    <rPh sb="11" eb="13">
      <t>オオガタ</t>
    </rPh>
    <rPh sb="19" eb="20">
      <t>アツ</t>
    </rPh>
    <rPh sb="20" eb="21">
      <t>サイ</t>
    </rPh>
    <rPh sb="21" eb="22">
      <t>キ</t>
    </rPh>
    <rPh sb="22" eb="24">
      <t>ヘイヨウ</t>
    </rPh>
    <rPh sb="25" eb="28">
      <t>シュウセキトモ</t>
    </rPh>
    <phoneticPr fontId="28"/>
  </si>
  <si>
    <t>大型ﾌﾞﾚｰｶ､圧砕機併用 集積共</t>
    <rPh sb="0" eb="2">
      <t>オオガタ</t>
    </rPh>
    <rPh sb="8" eb="9">
      <t>アツ</t>
    </rPh>
    <rPh sb="9" eb="10">
      <t>サイ</t>
    </rPh>
    <rPh sb="10" eb="11">
      <t>キ</t>
    </rPh>
    <rPh sb="11" eb="13">
      <t>ヘイヨウ</t>
    </rPh>
    <rPh sb="14" eb="17">
      <t>シュウセキトモ</t>
    </rPh>
    <phoneticPr fontId="28"/>
  </si>
  <si>
    <t>埋戻し</t>
    <rPh sb="0" eb="2">
      <t>ウメモド</t>
    </rPh>
    <phoneticPr fontId="28"/>
  </si>
  <si>
    <t>A種</t>
    <rPh sb="1" eb="2">
      <t>シュ</t>
    </rPh>
    <phoneticPr fontId="28"/>
  </si>
  <si>
    <t>小計</t>
    <rPh sb="0" eb="2">
      <t>ショウケイ</t>
    </rPh>
    <phoneticPr fontId="28"/>
  </si>
  <si>
    <t>㎡</t>
    <phoneticPr fontId="28"/>
  </si>
  <si>
    <t>人力・機械併用 集積共</t>
    <rPh sb="0" eb="2">
      <t>ジンリキ</t>
    </rPh>
    <rPh sb="3" eb="7">
      <t>キカイヘイヨウ</t>
    </rPh>
    <rPh sb="8" eb="11">
      <t>シュウセキトモ</t>
    </rPh>
    <phoneticPr fontId="28"/>
  </si>
  <si>
    <t>内部造作材撤去</t>
    <rPh sb="0" eb="2">
      <t>ナイブ</t>
    </rPh>
    <rPh sb="2" eb="4">
      <t>ゾウサク</t>
    </rPh>
    <rPh sb="4" eb="5">
      <t>ザイ</t>
    </rPh>
    <rPh sb="5" eb="7">
      <t>テッキョ</t>
    </rPh>
    <phoneticPr fontId="28"/>
  </si>
  <si>
    <t>解体工事</t>
    <rPh sb="0" eb="2">
      <t>カイタイ</t>
    </rPh>
    <rPh sb="2" eb="4">
      <t>コウジ</t>
    </rPh>
    <phoneticPr fontId="28"/>
  </si>
  <si>
    <t>直接工事費　計</t>
    <rPh sb="0" eb="2">
      <t>チョクセツ</t>
    </rPh>
    <rPh sb="2" eb="5">
      <t>コウジヒ</t>
    </rPh>
    <rPh sb="6" eb="7">
      <t>ケイ</t>
    </rPh>
    <phoneticPr fontId="28"/>
  </si>
  <si>
    <t>共通仮設費</t>
    <rPh sb="0" eb="2">
      <t>キョウツウ</t>
    </rPh>
    <rPh sb="2" eb="4">
      <t>カセツ</t>
    </rPh>
    <rPh sb="4" eb="5">
      <t>ヒ</t>
    </rPh>
    <phoneticPr fontId="28"/>
  </si>
  <si>
    <t>純工事費</t>
    <rPh sb="0" eb="1">
      <t>ジュン</t>
    </rPh>
    <rPh sb="1" eb="4">
      <t>コウジヒ</t>
    </rPh>
    <phoneticPr fontId="28"/>
  </si>
  <si>
    <t>現場管理費</t>
    <rPh sb="0" eb="2">
      <t>ゲンバ</t>
    </rPh>
    <rPh sb="2" eb="5">
      <t>カンリヒ</t>
    </rPh>
    <phoneticPr fontId="28"/>
  </si>
  <si>
    <t>工事原価</t>
    <rPh sb="0" eb="2">
      <t>コウジ</t>
    </rPh>
    <rPh sb="2" eb="4">
      <t>ゲンカ</t>
    </rPh>
    <phoneticPr fontId="28"/>
  </si>
  <si>
    <t>一般管理費</t>
    <rPh sb="0" eb="5">
      <t>イッパンカンリヒ</t>
    </rPh>
    <phoneticPr fontId="28"/>
  </si>
  <si>
    <t>消費税相当額</t>
    <rPh sb="0" eb="3">
      <t>ショウヒゼイ</t>
    </rPh>
    <rPh sb="3" eb="5">
      <t>ソウトウ</t>
    </rPh>
    <rPh sb="5" eb="6">
      <t>ガク</t>
    </rPh>
    <phoneticPr fontId="28"/>
  </si>
  <si>
    <t>C</t>
  </si>
  <si>
    <t>D</t>
  </si>
  <si>
    <t>杭引き工事</t>
    <rPh sb="0" eb="1">
      <t>クイ</t>
    </rPh>
    <rPh sb="1" eb="2">
      <t>ヒ</t>
    </rPh>
    <rPh sb="3" eb="5">
      <t>コウジ</t>
    </rPh>
    <phoneticPr fontId="28"/>
  </si>
  <si>
    <t>E</t>
  </si>
  <si>
    <t>F</t>
  </si>
  <si>
    <t>F</t>
    <phoneticPr fontId="28"/>
  </si>
  <si>
    <t>アスベスト除去工事</t>
    <rPh sb="5" eb="7">
      <t>ジョキョ</t>
    </rPh>
    <rPh sb="7" eb="9">
      <t>コウジ</t>
    </rPh>
    <phoneticPr fontId="28"/>
  </si>
  <si>
    <t>産業廃棄物運搬費</t>
    <rPh sb="0" eb="2">
      <t>サンギョウ</t>
    </rPh>
    <rPh sb="2" eb="5">
      <t>ハイキブツ</t>
    </rPh>
    <rPh sb="5" eb="7">
      <t>ウンパン</t>
    </rPh>
    <rPh sb="7" eb="8">
      <t>ヒ</t>
    </rPh>
    <phoneticPr fontId="28"/>
  </si>
  <si>
    <t>産業廃棄物処理費</t>
    <rPh sb="0" eb="2">
      <t>サンギョウ</t>
    </rPh>
    <rPh sb="2" eb="5">
      <t>ハイキブツ</t>
    </rPh>
    <rPh sb="5" eb="7">
      <t>ショリ</t>
    </rPh>
    <rPh sb="7" eb="8">
      <t>ヒ</t>
    </rPh>
    <phoneticPr fontId="28"/>
  </si>
  <si>
    <t>ｍ</t>
    <phoneticPr fontId="28"/>
  </si>
  <si>
    <t>防音ｼｰﾄ張り  存置3ヵ月 運搬共</t>
    <rPh sb="0" eb="2">
      <t>ボウオン</t>
    </rPh>
    <rPh sb="5" eb="6">
      <t>ハ</t>
    </rPh>
    <rPh sb="9" eb="10">
      <t>ゾン</t>
    </rPh>
    <rPh sb="10" eb="11">
      <t>チ</t>
    </rPh>
    <rPh sb="13" eb="14">
      <t>ゲツ</t>
    </rPh>
    <rPh sb="15" eb="17">
      <t>ウンパン</t>
    </rPh>
    <rPh sb="17" eb="18">
      <t>トモ</t>
    </rPh>
    <phoneticPr fontId="28"/>
  </si>
  <si>
    <t>小　計</t>
    <rPh sb="0" eb="1">
      <t>ショウ</t>
    </rPh>
    <rPh sb="2" eb="3">
      <t>ケイ</t>
    </rPh>
    <phoneticPr fontId="28"/>
  </si>
  <si>
    <t>(躯体)</t>
    <rPh sb="1" eb="3">
      <t>クタイ</t>
    </rPh>
    <phoneticPr fontId="28"/>
  </si>
  <si>
    <t>運搬費共</t>
    <rPh sb="0" eb="3">
      <t>ウンパンヒ</t>
    </rPh>
    <rPh sb="3" eb="4">
      <t>トモ</t>
    </rPh>
    <phoneticPr fontId="28"/>
  </si>
  <si>
    <t>産業廃棄物運搬費</t>
    <rPh sb="0" eb="5">
      <t>サンギョウハイキブツ</t>
    </rPh>
    <rPh sb="5" eb="7">
      <t>ウンパン</t>
    </rPh>
    <rPh sb="7" eb="8">
      <t>ヒ</t>
    </rPh>
    <phoneticPr fontId="28"/>
  </si>
  <si>
    <t>屋外排水解体工事</t>
    <rPh sb="0" eb="2">
      <t>オクガイ</t>
    </rPh>
    <rPh sb="2" eb="4">
      <t>ハイスイ</t>
    </rPh>
    <rPh sb="4" eb="6">
      <t>カイタイ</t>
    </rPh>
    <rPh sb="6" eb="8">
      <t>コウジ</t>
    </rPh>
    <phoneticPr fontId="28"/>
  </si>
  <si>
    <t>植栽解体工事</t>
    <rPh sb="0" eb="2">
      <t>ショクサイ</t>
    </rPh>
    <rPh sb="2" eb="4">
      <t>カイタイ</t>
    </rPh>
    <rPh sb="4" eb="6">
      <t>コウジ</t>
    </rPh>
    <phoneticPr fontId="28"/>
  </si>
  <si>
    <t>工作物解体工事</t>
    <rPh sb="0" eb="3">
      <t>コウサクブツ</t>
    </rPh>
    <rPh sb="3" eb="5">
      <t>カイタイ</t>
    </rPh>
    <rPh sb="5" eb="7">
      <t>コウジ</t>
    </rPh>
    <phoneticPr fontId="28"/>
  </si>
  <si>
    <t>小　計　</t>
    <rPh sb="0" eb="1">
      <t>ショウ</t>
    </rPh>
    <rPh sb="2" eb="3">
      <t>ケイ</t>
    </rPh>
    <phoneticPr fontId="28"/>
  </si>
  <si>
    <t>ｺﾝｸﾘｰﾄ</t>
    <phoneticPr fontId="28"/>
  </si>
  <si>
    <t>a</t>
  </si>
  <si>
    <t>a</t>
    <phoneticPr fontId="28"/>
  </si>
  <si>
    <t>床 塩ﾋﾞ系ﾀｲﾙ撤去</t>
    <rPh sb="0" eb="1">
      <t>ユカ</t>
    </rPh>
    <rPh sb="2" eb="3">
      <t>エン</t>
    </rPh>
    <rPh sb="5" eb="6">
      <t>ケイ</t>
    </rPh>
    <rPh sb="9" eb="11">
      <t>テッキョ</t>
    </rPh>
    <phoneticPr fontId="28"/>
  </si>
  <si>
    <t>塩ﾋﾞ系幅木撤去</t>
    <rPh sb="0" eb="1">
      <t>エン</t>
    </rPh>
    <rPh sb="3" eb="4">
      <t>ケイ</t>
    </rPh>
    <rPh sb="4" eb="6">
      <t>ハバキ</t>
    </rPh>
    <rPh sb="6" eb="8">
      <t>テッキョ</t>
    </rPh>
    <phoneticPr fontId="28"/>
  </si>
  <si>
    <t>木材</t>
    <rPh sb="0" eb="2">
      <t>モクザイ</t>
    </rPh>
    <phoneticPr fontId="28"/>
  </si>
  <si>
    <t>ｶﾞﾗｽ陶磁器くず</t>
    <rPh sb="4" eb="7">
      <t>トウジキ</t>
    </rPh>
    <phoneticPr fontId="28"/>
  </si>
  <si>
    <t>せっこうﾎﾞｰﾄﾞ</t>
    <phoneticPr fontId="28"/>
  </si>
  <si>
    <t>廃ﾌﾟﾗｽﾁｯｸ</t>
    <rPh sb="0" eb="1">
      <t>ハイ</t>
    </rPh>
    <phoneticPr fontId="28"/>
  </si>
  <si>
    <t>畳くず</t>
    <rPh sb="0" eb="1">
      <t>タタミ</t>
    </rPh>
    <phoneticPr fontId="28"/>
  </si>
  <si>
    <t>砕石</t>
    <rPh sb="0" eb="2">
      <t>サイセキ</t>
    </rPh>
    <phoneticPr fontId="28"/>
  </si>
  <si>
    <t>b</t>
  </si>
  <si>
    <t>b</t>
    <phoneticPr fontId="28"/>
  </si>
  <si>
    <t>処分費</t>
    <rPh sb="0" eb="3">
      <t>ショブンヒ</t>
    </rPh>
    <phoneticPr fontId="28"/>
  </si>
  <si>
    <t>有価物</t>
    <rPh sb="0" eb="3">
      <t>ユウカブツ</t>
    </rPh>
    <phoneticPr fontId="28"/>
  </si>
  <si>
    <t>鉄くず</t>
    <rPh sb="0" eb="1">
      <t>テツ</t>
    </rPh>
    <phoneticPr fontId="28"/>
  </si>
  <si>
    <t>t</t>
    <phoneticPr fontId="28"/>
  </si>
  <si>
    <t>(外部)</t>
    <rPh sb="1" eb="3">
      <t>ガイブ</t>
    </rPh>
    <phoneticPr fontId="28"/>
  </si>
  <si>
    <t>床 防水押えｺﾝｸﾘｰﾄ撤去</t>
    <rPh sb="0" eb="1">
      <t>ユカ</t>
    </rPh>
    <rPh sb="2" eb="4">
      <t>ボウスイ</t>
    </rPh>
    <rPh sb="4" eb="5">
      <t>オサ</t>
    </rPh>
    <rPh sb="12" eb="14">
      <t>テッキョ</t>
    </rPh>
    <phoneticPr fontId="28"/>
  </si>
  <si>
    <t>立上り 防水押えﾚﾝｶﾞ撤去</t>
    <rPh sb="0" eb="2">
      <t>タチアガ</t>
    </rPh>
    <rPh sb="4" eb="6">
      <t>ボウスイ</t>
    </rPh>
    <rPh sb="6" eb="7">
      <t>オサ</t>
    </rPh>
    <rPh sb="12" eb="14">
      <t>テッキョ</t>
    </rPh>
    <phoneticPr fontId="28"/>
  </si>
  <si>
    <t>高さ300程度 集積共</t>
    <rPh sb="0" eb="1">
      <t>タカ</t>
    </rPh>
    <rPh sb="5" eb="7">
      <t>テイド</t>
    </rPh>
    <rPh sb="8" eb="11">
      <t>シュウセキトモ</t>
    </rPh>
    <phoneticPr fontId="28"/>
  </si>
  <si>
    <t>床 ｱｽﾌｧﾙﾄ防水撤去</t>
    <rPh sb="0" eb="1">
      <t>ユカ</t>
    </rPh>
    <rPh sb="8" eb="10">
      <t>ボウスイ</t>
    </rPh>
    <rPh sb="10" eb="12">
      <t>テッキョ</t>
    </rPh>
    <phoneticPr fontId="28"/>
  </si>
  <si>
    <t>集積共</t>
    <rPh sb="0" eb="3">
      <t>シュウセキトモ</t>
    </rPh>
    <phoneticPr fontId="28"/>
  </si>
  <si>
    <t>㎡</t>
  </si>
  <si>
    <t>立上り ｱｽﾌｧﾙﾄ防水撤去</t>
    <rPh sb="0" eb="2">
      <t>タチアガ</t>
    </rPh>
    <rPh sb="10" eb="12">
      <t>ボウスイ</t>
    </rPh>
    <rPh sb="12" eb="14">
      <t>テッキョ</t>
    </rPh>
    <phoneticPr fontId="28"/>
  </si>
  <si>
    <t>ﾙｰﾌﾄﾞﾚﾝ撤去</t>
    <rPh sb="7" eb="9">
      <t>テッキョ</t>
    </rPh>
    <phoneticPr fontId="28"/>
  </si>
  <si>
    <t>か所</t>
    <rPh sb="1" eb="2">
      <t>ショ</t>
    </rPh>
    <phoneticPr fontId="28"/>
  </si>
  <si>
    <t>竪樋撤去</t>
    <rPh sb="0" eb="2">
      <t>タテトイ</t>
    </rPh>
    <rPh sb="2" eb="4">
      <t>テッキョ</t>
    </rPh>
    <phoneticPr fontId="28"/>
  </si>
  <si>
    <t>塩ﾋﾞ管 集積共</t>
    <rPh sb="0" eb="1">
      <t>エン</t>
    </rPh>
    <rPh sb="3" eb="4">
      <t>カン</t>
    </rPh>
    <rPh sb="5" eb="8">
      <t>シュウセキトモ</t>
    </rPh>
    <phoneticPr fontId="28"/>
  </si>
  <si>
    <t>ﾀﾗｯﾌﾟ撤去</t>
    <rPh sb="5" eb="7">
      <t>テッキョ</t>
    </rPh>
    <phoneticPr fontId="28"/>
  </si>
  <si>
    <t>靴拭きﾏｯﾄ撤去</t>
    <rPh sb="0" eb="1">
      <t>クツ</t>
    </rPh>
    <rPh sb="1" eb="2">
      <t>フ</t>
    </rPh>
    <rPh sb="6" eb="8">
      <t>テッキョ</t>
    </rPh>
    <phoneticPr fontId="28"/>
  </si>
  <si>
    <t>鋼製建具撤去</t>
    <rPh sb="0" eb="2">
      <t>コウセイ</t>
    </rPh>
    <rPh sb="2" eb="4">
      <t>タテグ</t>
    </rPh>
    <rPh sb="4" eb="6">
      <t>テッキョ</t>
    </rPh>
    <phoneticPr fontId="28"/>
  </si>
  <si>
    <t>ｺﾝｸﾘｰﾄ柱</t>
    <rPh sb="6" eb="7">
      <t>ハシラ</t>
    </rPh>
    <phoneticPr fontId="28"/>
  </si>
  <si>
    <t>組</t>
    <rPh sb="0" eb="1">
      <t>クミ</t>
    </rPh>
    <phoneticPr fontId="28"/>
  </si>
  <si>
    <t>支線</t>
    <rPh sb="0" eb="2">
      <t>シセン</t>
    </rPh>
    <phoneticPr fontId="28"/>
  </si>
  <si>
    <t>38mm2 ｱﾝｶｰ 支線ｶﾞｰﾄﾞ</t>
    <rPh sb="11" eb="13">
      <t>シセン</t>
    </rPh>
    <phoneticPr fontId="28"/>
  </si>
  <si>
    <t>面</t>
    <rPh sb="0" eb="1">
      <t>メン</t>
    </rPh>
    <phoneticPr fontId="28"/>
  </si>
  <si>
    <t>高圧気中開閉器</t>
    <rPh sb="0" eb="2">
      <t>コウアツ</t>
    </rPh>
    <rPh sb="2" eb="3">
      <t>キ</t>
    </rPh>
    <rPh sb="3" eb="4">
      <t>ナカ</t>
    </rPh>
    <rPh sb="4" eb="7">
      <t>カイヘイキ</t>
    </rPh>
    <phoneticPr fontId="28"/>
  </si>
  <si>
    <t>3P200A</t>
    <phoneticPr fontId="28"/>
  </si>
  <si>
    <t>基</t>
    <rPh sb="0" eb="1">
      <t>キ</t>
    </rPh>
    <phoneticPr fontId="28"/>
  </si>
  <si>
    <t>高圧ｹｰﾌﾞﾙ 6KV CV38mm2-3C</t>
    <rPh sb="0" eb="2">
      <t>コウアツ</t>
    </rPh>
    <phoneticPr fontId="28"/>
  </si>
  <si>
    <t>MW</t>
    <phoneticPr fontId="28"/>
  </si>
  <si>
    <t>電線管</t>
    <rPh sb="0" eb="3">
      <t>デンセンカン</t>
    </rPh>
    <phoneticPr fontId="28"/>
  </si>
  <si>
    <t>ﾒｯｾﾝｼﾞｬｰﾜｲﾔｰ</t>
    <phoneticPr fontId="28"/>
  </si>
  <si>
    <t>38mm2</t>
    <phoneticPr fontId="28"/>
  </si>
  <si>
    <t>ｷｭｰﾋﾞｸﾙ</t>
    <phoneticPr fontId="28"/>
  </si>
  <si>
    <t>電灯盤 L-1</t>
    <rPh sb="0" eb="3">
      <t>デントウバン</t>
    </rPh>
    <phoneticPr fontId="28"/>
  </si>
  <si>
    <t>電灯盤 L-2</t>
    <rPh sb="0" eb="3">
      <t>デントウバン</t>
    </rPh>
    <phoneticPr fontId="28"/>
  </si>
  <si>
    <t>動力盤 P-1</t>
    <rPh sb="0" eb="3">
      <t>ドウリョクバン</t>
    </rPh>
    <phoneticPr fontId="28"/>
  </si>
  <si>
    <t>ﾌﾟﾙﾎﾞｯｸｽ</t>
    <phoneticPr fontId="28"/>
  </si>
  <si>
    <t>FL40WX1</t>
    <phoneticPr fontId="28"/>
  </si>
  <si>
    <t>台</t>
    <rPh sb="0" eb="1">
      <t>ダイ</t>
    </rPh>
    <phoneticPr fontId="28"/>
  </si>
  <si>
    <t>FL20WX1</t>
    <phoneticPr fontId="28"/>
  </si>
  <si>
    <t>FL20WX2</t>
    <phoneticPr fontId="28"/>
  </si>
  <si>
    <t>FL40WX2</t>
    <phoneticPr fontId="28"/>
  </si>
  <si>
    <t>IL60W</t>
    <phoneticPr fontId="28"/>
  </si>
  <si>
    <t>個</t>
    <rPh sb="0" eb="1">
      <t>コ</t>
    </rPh>
    <phoneticPr fontId="28"/>
  </si>
  <si>
    <t>電柱</t>
    <rPh sb="0" eb="2">
      <t>デンチュウ</t>
    </rPh>
    <phoneticPr fontId="28"/>
  </si>
  <si>
    <t>日</t>
    <rPh sb="0" eb="1">
      <t>ニチ</t>
    </rPh>
    <phoneticPr fontId="28"/>
  </si>
  <si>
    <t>m</t>
    <phoneticPr fontId="28"/>
  </si>
  <si>
    <t>ｱｽﾌｧﾙﾄ舗装撤去</t>
    <rPh sb="6" eb="8">
      <t>ホソウ</t>
    </rPh>
    <rPh sb="8" eb="10">
      <t>テッキョ</t>
    </rPh>
    <phoneticPr fontId="28"/>
  </si>
  <si>
    <t>破砕･ﾊﾞｯｸﾎｳ直接掘削 積込t=≦10cm</t>
    <rPh sb="0" eb="2">
      <t>ハサイ</t>
    </rPh>
    <rPh sb="9" eb="11">
      <t>チョクセツ</t>
    </rPh>
    <rPh sb="11" eb="13">
      <t>クッサク</t>
    </rPh>
    <rPh sb="14" eb="16">
      <t>ツミコ</t>
    </rPh>
    <phoneticPr fontId="28"/>
  </si>
  <si>
    <t>運搬</t>
    <rPh sb="0" eb="2">
      <t>ウンパン</t>
    </rPh>
    <phoneticPr fontId="28"/>
  </si>
  <si>
    <t>本</t>
    <rPh sb="0" eb="1">
      <t>ホン</t>
    </rPh>
    <phoneticPr fontId="28"/>
  </si>
  <si>
    <t>国旗台撤去</t>
    <rPh sb="0" eb="2">
      <t>コッキ</t>
    </rPh>
    <rPh sb="2" eb="3">
      <t>ダイ</t>
    </rPh>
    <rPh sb="3" eb="5">
      <t>テッキョ</t>
    </rPh>
    <phoneticPr fontId="28"/>
  </si>
  <si>
    <t>ｱｽﾍﾞｽﾄ除去工事</t>
    <rPh sb="6" eb="8">
      <t>ジョキョ</t>
    </rPh>
    <rPh sb="8" eb="10">
      <t>コウジ</t>
    </rPh>
    <phoneticPr fontId="28"/>
  </si>
  <si>
    <t>人</t>
    <rPh sb="0" eb="1">
      <t>ニン</t>
    </rPh>
    <phoneticPr fontId="28"/>
  </si>
  <si>
    <t>G</t>
    <phoneticPr fontId="28"/>
  </si>
  <si>
    <t>建物内　家財処分工事</t>
    <rPh sb="0" eb="3">
      <t>タテモノナイ</t>
    </rPh>
    <rPh sb="4" eb="8">
      <t>カザイショブン</t>
    </rPh>
    <rPh sb="8" eb="10">
      <t>コウジ</t>
    </rPh>
    <phoneticPr fontId="28"/>
  </si>
  <si>
    <t>空調機器類撤去</t>
    <rPh sb="0" eb="2">
      <t>クウチョウ</t>
    </rPh>
    <rPh sb="2" eb="5">
      <t>キキルイ</t>
    </rPh>
    <rPh sb="5" eb="7">
      <t>テッキョ</t>
    </rPh>
    <phoneticPr fontId="28"/>
  </si>
  <si>
    <t>ダクト類撤去</t>
    <rPh sb="3" eb="4">
      <t>ルイ</t>
    </rPh>
    <rPh sb="4" eb="6">
      <t>テッキョ</t>
    </rPh>
    <phoneticPr fontId="28"/>
  </si>
  <si>
    <t>衛生器具撤去</t>
    <rPh sb="0" eb="2">
      <t>エイセイ</t>
    </rPh>
    <rPh sb="2" eb="4">
      <t>キグ</t>
    </rPh>
    <rPh sb="4" eb="6">
      <t>テッキョ</t>
    </rPh>
    <phoneticPr fontId="28"/>
  </si>
  <si>
    <t>土工事</t>
    <rPh sb="0" eb="3">
      <t>ドコウジ</t>
    </rPh>
    <phoneticPr fontId="28"/>
  </si>
  <si>
    <t>冷却能力48000Kcal/h,暖房能力32500Kcal/h</t>
    <rPh sb="0" eb="2">
      <t>レイキャク</t>
    </rPh>
    <rPh sb="2" eb="4">
      <t>ノウリョク</t>
    </rPh>
    <rPh sb="16" eb="18">
      <t>ダンボウ</t>
    </rPh>
    <rPh sb="18" eb="20">
      <t>ノウリョク</t>
    </rPh>
    <phoneticPr fontId="28"/>
  </si>
  <si>
    <t>質量　：1150kg</t>
    <rPh sb="0" eb="2">
      <t>シツリョウ</t>
    </rPh>
    <phoneticPr fontId="28"/>
  </si>
  <si>
    <t>ユニット型空気調和機　(AHU-2)</t>
    <rPh sb="4" eb="5">
      <t>カタ</t>
    </rPh>
    <rPh sb="5" eb="7">
      <t>クウキ</t>
    </rPh>
    <rPh sb="7" eb="9">
      <t>チョウワ</t>
    </rPh>
    <rPh sb="9" eb="10">
      <t>キ</t>
    </rPh>
    <phoneticPr fontId="28"/>
  </si>
  <si>
    <t>冷却能力24000Kcal/h,暖房能力38500Kcal/h</t>
    <rPh sb="0" eb="2">
      <t>レイキャク</t>
    </rPh>
    <rPh sb="2" eb="4">
      <t>ノウリョク</t>
    </rPh>
    <rPh sb="16" eb="18">
      <t>ダンボウ</t>
    </rPh>
    <rPh sb="18" eb="20">
      <t>ノウリョク</t>
    </rPh>
    <phoneticPr fontId="28"/>
  </si>
  <si>
    <t>質量　：710kg</t>
    <rPh sb="0" eb="2">
      <t>シツリョウ</t>
    </rPh>
    <phoneticPr fontId="28"/>
  </si>
  <si>
    <t>ユニット型空気調和機t　(AHU-1)</t>
    <rPh sb="4" eb="5">
      <t>カタ</t>
    </rPh>
    <rPh sb="5" eb="7">
      <t>クウキ</t>
    </rPh>
    <rPh sb="7" eb="9">
      <t>チョウワ</t>
    </rPh>
    <rPh sb="9" eb="10">
      <t>キ</t>
    </rPh>
    <phoneticPr fontId="28"/>
  </si>
  <si>
    <t>撤去</t>
    <rPh sb="0" eb="2">
      <t>テッキョ</t>
    </rPh>
    <phoneticPr fontId="28"/>
  </si>
  <si>
    <t>空冷式チリングユニット(CA-1,CA-2)</t>
    <rPh sb="0" eb="3">
      <t>クウレイシキ</t>
    </rPh>
    <phoneticPr fontId="28"/>
  </si>
  <si>
    <t>冷却能力48000Kcal/h,冷水量9.60㎥/h</t>
    <rPh sb="0" eb="2">
      <t>レイキャク</t>
    </rPh>
    <rPh sb="2" eb="4">
      <t>ノウリョク</t>
    </rPh>
    <rPh sb="16" eb="19">
      <t>レイスイリョウ</t>
    </rPh>
    <phoneticPr fontId="28"/>
  </si>
  <si>
    <t>質量　：610kg</t>
    <rPh sb="0" eb="2">
      <t>シツリョウ</t>
    </rPh>
    <phoneticPr fontId="28"/>
  </si>
  <si>
    <t>空冷式チリングユニット(CA-3)</t>
    <rPh sb="0" eb="3">
      <t>クウレイシキ</t>
    </rPh>
    <phoneticPr fontId="28"/>
  </si>
  <si>
    <t>冷却能力24000Kcal/h,冷水量4.80㎥/h</t>
    <rPh sb="0" eb="2">
      <t>レイキャク</t>
    </rPh>
    <rPh sb="2" eb="4">
      <t>ノウリョク</t>
    </rPh>
    <rPh sb="16" eb="19">
      <t>レイスイリョウ</t>
    </rPh>
    <phoneticPr fontId="28"/>
  </si>
  <si>
    <t>質量　：300kg</t>
    <rPh sb="0" eb="2">
      <t>シツリョウ</t>
    </rPh>
    <phoneticPr fontId="28"/>
  </si>
  <si>
    <t>膨張タンク　(TE-200)</t>
    <rPh sb="0" eb="2">
      <t>ボウチョウ</t>
    </rPh>
    <phoneticPr fontId="28"/>
  </si>
  <si>
    <t>容量 200ℓ　ステンレス製 600×600×650H</t>
    <rPh sb="0" eb="2">
      <t>ヨウリョウ</t>
    </rPh>
    <rPh sb="13" eb="14">
      <t>セイ</t>
    </rPh>
    <phoneticPr fontId="28"/>
  </si>
  <si>
    <t>板厚3.2㎜(架台共)　質量　：75ｋｇ</t>
    <rPh sb="0" eb="2">
      <t>イタアツ</t>
    </rPh>
    <rPh sb="7" eb="9">
      <t>カダイ</t>
    </rPh>
    <rPh sb="9" eb="10">
      <t>トモ</t>
    </rPh>
    <rPh sb="12" eb="14">
      <t>シツリョウ</t>
    </rPh>
    <phoneticPr fontId="28"/>
  </si>
  <si>
    <t>空調用温水ボイラー　(B)</t>
    <rPh sb="0" eb="2">
      <t>クウチョウ</t>
    </rPh>
    <rPh sb="2" eb="3">
      <t>ヨウ</t>
    </rPh>
    <rPh sb="3" eb="5">
      <t>オンスイ</t>
    </rPh>
    <phoneticPr fontId="28"/>
  </si>
  <si>
    <t>定格出力：160000kcal/h 伝熱面積3.8㎡</t>
    <rPh sb="0" eb="2">
      <t>テイカク</t>
    </rPh>
    <rPh sb="2" eb="4">
      <t>シュツリョク</t>
    </rPh>
    <rPh sb="18" eb="22">
      <t>デンネツメンセキ</t>
    </rPh>
    <phoneticPr fontId="28"/>
  </si>
  <si>
    <t>缶水量：250L　質量　420ｋｇ</t>
    <rPh sb="0" eb="3">
      <t>カンスイリョウ</t>
    </rPh>
    <rPh sb="9" eb="11">
      <t>シツリョウ</t>
    </rPh>
    <phoneticPr fontId="28"/>
  </si>
  <si>
    <t>温水ヘッダー　(HH)</t>
    <rPh sb="0" eb="2">
      <t>オンスイ</t>
    </rPh>
    <phoneticPr fontId="28"/>
  </si>
  <si>
    <t>Φ200×200ℓ　架台共</t>
    <rPh sb="10" eb="12">
      <t>カダイ</t>
    </rPh>
    <rPh sb="12" eb="13">
      <t>トモ</t>
    </rPh>
    <phoneticPr fontId="28"/>
  </si>
  <si>
    <t>質量：87ｋｇ</t>
    <rPh sb="0" eb="2">
      <t>シツリョウ</t>
    </rPh>
    <phoneticPr fontId="28"/>
  </si>
  <si>
    <t>オイルサービスタンク　(OTS）</t>
    <phoneticPr fontId="28"/>
  </si>
  <si>
    <t>容量 90ℓ　鋼鉄製 3.2ｔ</t>
    <rPh sb="0" eb="2">
      <t>ヨウリョウ</t>
    </rPh>
    <rPh sb="7" eb="9">
      <t>コウテツ</t>
    </rPh>
    <rPh sb="9" eb="10">
      <t>セイ</t>
    </rPh>
    <phoneticPr fontId="28"/>
  </si>
  <si>
    <t>架台共　質量：68ｋｇ</t>
    <rPh sb="0" eb="2">
      <t>カダイ</t>
    </rPh>
    <rPh sb="2" eb="3">
      <t>トモ</t>
    </rPh>
    <rPh sb="4" eb="6">
      <t>シツリョウ</t>
    </rPh>
    <phoneticPr fontId="28"/>
  </si>
  <si>
    <t>地下式オイルタンク(OT)</t>
    <rPh sb="0" eb="3">
      <t>チカシキ</t>
    </rPh>
    <phoneticPr fontId="28"/>
  </si>
  <si>
    <t>有効容量：5000ℓ　鋼板6㎜、L＝3800×Φ1300</t>
    <rPh sb="0" eb="2">
      <t>ユウコウ</t>
    </rPh>
    <rPh sb="2" eb="4">
      <t>ヨウリョウ</t>
    </rPh>
    <rPh sb="11" eb="13">
      <t>コウイタ</t>
    </rPh>
    <phoneticPr fontId="28"/>
  </si>
  <si>
    <t>ポンプ撤去　</t>
    <rPh sb="3" eb="5">
      <t>テッキョ</t>
    </rPh>
    <phoneticPr fontId="28"/>
  </si>
  <si>
    <t>50㎜</t>
    <phoneticPr fontId="28"/>
  </si>
  <si>
    <t>冷却水ポンプ(P-1) ラインポンプ　1.5kw</t>
    <rPh sb="0" eb="2">
      <t>レイキャク</t>
    </rPh>
    <rPh sb="2" eb="3">
      <t>スイ</t>
    </rPh>
    <phoneticPr fontId="28"/>
  </si>
  <si>
    <t>30㎜</t>
    <phoneticPr fontId="28"/>
  </si>
  <si>
    <t>冷却水ポンプ(P-2) ラインポンプ　0.75kw</t>
    <rPh sb="0" eb="2">
      <t>レイキャク</t>
    </rPh>
    <rPh sb="2" eb="3">
      <t>スイ</t>
    </rPh>
    <phoneticPr fontId="28"/>
  </si>
  <si>
    <t>オイル連送ポンプ(OP) 渦巻ポンプ</t>
    <rPh sb="3" eb="5">
      <t>レンソウ</t>
    </rPh>
    <rPh sb="13" eb="15">
      <t>ウズマキ</t>
    </rPh>
    <phoneticPr fontId="28"/>
  </si>
  <si>
    <t>0.75kw 20㎜</t>
    <phoneticPr fontId="28"/>
  </si>
  <si>
    <t>ファンコイルユニット撤去</t>
    <rPh sb="10" eb="12">
      <t>テッキョ</t>
    </rPh>
    <phoneticPr fontId="28"/>
  </si>
  <si>
    <t>FCU-1  天井埋込型　再利用しない</t>
    <rPh sb="7" eb="9">
      <t>テンジョウ</t>
    </rPh>
    <rPh sb="9" eb="11">
      <t>ウメコミ</t>
    </rPh>
    <rPh sb="11" eb="12">
      <t>カタ</t>
    </rPh>
    <rPh sb="13" eb="16">
      <t>サイリヨウ</t>
    </rPh>
    <phoneticPr fontId="28"/>
  </si>
  <si>
    <t>300型</t>
    <rPh sb="3" eb="4">
      <t>カタ</t>
    </rPh>
    <phoneticPr fontId="28"/>
  </si>
  <si>
    <t>400型</t>
    <rPh sb="3" eb="4">
      <t>カタ</t>
    </rPh>
    <phoneticPr fontId="28"/>
  </si>
  <si>
    <t>600型</t>
    <rPh sb="3" eb="4">
      <t>カタ</t>
    </rPh>
    <phoneticPr fontId="28"/>
  </si>
  <si>
    <t>800型</t>
    <rPh sb="3" eb="4">
      <t>カタ</t>
    </rPh>
    <phoneticPr fontId="28"/>
  </si>
  <si>
    <t>パッケージ形空気調和機　取外し</t>
    <rPh sb="5" eb="6">
      <t>カタ</t>
    </rPh>
    <rPh sb="6" eb="8">
      <t>クウキ</t>
    </rPh>
    <rPh sb="8" eb="10">
      <t>チョウワ</t>
    </rPh>
    <rPh sb="10" eb="11">
      <t>キ</t>
    </rPh>
    <rPh sb="12" eb="14">
      <t>トリハズ</t>
    </rPh>
    <phoneticPr fontId="28"/>
  </si>
  <si>
    <t>PAC-1　天井カセット型　冷20.0kw</t>
    <rPh sb="6" eb="8">
      <t>テンジョウ</t>
    </rPh>
    <rPh sb="12" eb="13">
      <t>カタ</t>
    </rPh>
    <rPh sb="14" eb="15">
      <t>レイ</t>
    </rPh>
    <phoneticPr fontId="28"/>
  </si>
  <si>
    <t>ツイン</t>
    <phoneticPr fontId="28"/>
  </si>
  <si>
    <t>PAC-2　天井カセット型　冷20.0kw</t>
    <rPh sb="6" eb="8">
      <t>テンジョウ</t>
    </rPh>
    <rPh sb="12" eb="13">
      <t>カタ</t>
    </rPh>
    <rPh sb="14" eb="15">
      <t>レイ</t>
    </rPh>
    <phoneticPr fontId="28"/>
  </si>
  <si>
    <t>ルームエアコン撤去</t>
    <rPh sb="7" eb="9">
      <t>テッキョ</t>
    </rPh>
    <phoneticPr fontId="28"/>
  </si>
  <si>
    <t>RAC-1　壁掛け型　冷1.8kw</t>
    <rPh sb="6" eb="8">
      <t>カベカ</t>
    </rPh>
    <rPh sb="9" eb="10">
      <t>カタ</t>
    </rPh>
    <rPh sb="11" eb="12">
      <t>レイ</t>
    </rPh>
    <phoneticPr fontId="28"/>
  </si>
  <si>
    <t>RAC-2　壁掛け型　冷1.8kw</t>
    <rPh sb="6" eb="8">
      <t>カベカ</t>
    </rPh>
    <rPh sb="9" eb="10">
      <t>カタ</t>
    </rPh>
    <rPh sb="11" eb="12">
      <t>レイ</t>
    </rPh>
    <phoneticPr fontId="28"/>
  </si>
  <si>
    <t>換気扇撤去</t>
    <rPh sb="0" eb="3">
      <t>カンキセン</t>
    </rPh>
    <rPh sb="3" eb="5">
      <t>テッキョ</t>
    </rPh>
    <phoneticPr fontId="28"/>
  </si>
  <si>
    <t>天井換気扇 DF-1 風量126㎥/ｈ</t>
    <rPh sb="0" eb="2">
      <t>テンジョウ</t>
    </rPh>
    <rPh sb="2" eb="5">
      <t>カンキセン</t>
    </rPh>
    <rPh sb="11" eb="13">
      <t>フウリョウ</t>
    </rPh>
    <phoneticPr fontId="28"/>
  </si>
  <si>
    <t>再利用しない</t>
    <rPh sb="0" eb="3">
      <t>サイリヨウ</t>
    </rPh>
    <phoneticPr fontId="28"/>
  </si>
  <si>
    <t>天井換気扇 DF-2 風量126㎥/ｈ</t>
    <rPh sb="0" eb="2">
      <t>テンジョウ</t>
    </rPh>
    <rPh sb="2" eb="5">
      <t>カンキセン</t>
    </rPh>
    <rPh sb="11" eb="13">
      <t>フウリョウ</t>
    </rPh>
    <phoneticPr fontId="28"/>
  </si>
  <si>
    <t>天井換気扇 DF-3 風量276㎥/ｈ</t>
    <rPh sb="0" eb="2">
      <t>テンジョウ</t>
    </rPh>
    <rPh sb="2" eb="5">
      <t>カンキセン</t>
    </rPh>
    <rPh sb="11" eb="13">
      <t>フウリョウ</t>
    </rPh>
    <phoneticPr fontId="28"/>
  </si>
  <si>
    <t>天井換気扇 DF-4風量630㎥/ｈ</t>
    <rPh sb="0" eb="2">
      <t>テンジョウ</t>
    </rPh>
    <rPh sb="2" eb="5">
      <t>カンキセン</t>
    </rPh>
    <rPh sb="10" eb="12">
      <t>フウリョウ</t>
    </rPh>
    <phoneticPr fontId="28"/>
  </si>
  <si>
    <t>天井換気扇 DF-5 風量288㎥/ｈ</t>
    <rPh sb="0" eb="2">
      <t>テンジョウ</t>
    </rPh>
    <rPh sb="2" eb="5">
      <t>カンキセン</t>
    </rPh>
    <rPh sb="11" eb="13">
      <t>フウリョウ</t>
    </rPh>
    <phoneticPr fontId="28"/>
  </si>
  <si>
    <t>天井換気扇 DF-6 風量270㎥/ｈ</t>
    <rPh sb="0" eb="2">
      <t>テンジョウ</t>
    </rPh>
    <rPh sb="2" eb="5">
      <t>カンキセン</t>
    </rPh>
    <rPh sb="11" eb="13">
      <t>フウリョウ</t>
    </rPh>
    <phoneticPr fontId="28"/>
  </si>
  <si>
    <t>天井換気扇 DF-7 風量630㎥/ｈ</t>
    <rPh sb="0" eb="2">
      <t>テンジョウ</t>
    </rPh>
    <rPh sb="2" eb="5">
      <t>カンキセン</t>
    </rPh>
    <rPh sb="11" eb="13">
      <t>フウリョウ</t>
    </rPh>
    <phoneticPr fontId="28"/>
  </si>
  <si>
    <t>天井換気扇 DF-8 風量630㎥/ｈ</t>
    <rPh sb="0" eb="2">
      <t>テンジョウ</t>
    </rPh>
    <rPh sb="2" eb="5">
      <t>カンキセン</t>
    </rPh>
    <rPh sb="11" eb="13">
      <t>フウリョウ</t>
    </rPh>
    <phoneticPr fontId="28"/>
  </si>
  <si>
    <t>天井換気扇 DF-9 風量288㎥/ｈ</t>
    <rPh sb="0" eb="2">
      <t>テンジョウ</t>
    </rPh>
    <rPh sb="2" eb="5">
      <t>カンキセン</t>
    </rPh>
    <rPh sb="11" eb="13">
      <t>フウリョウ</t>
    </rPh>
    <phoneticPr fontId="28"/>
  </si>
  <si>
    <t>天井換気扇 DF-10 風量288㎥/ｈ</t>
    <rPh sb="0" eb="2">
      <t>テンジョウ</t>
    </rPh>
    <rPh sb="2" eb="5">
      <t>カンキセン</t>
    </rPh>
    <rPh sb="12" eb="14">
      <t>フウリョウ</t>
    </rPh>
    <phoneticPr fontId="28"/>
  </si>
  <si>
    <t>天井換気扇 DF-11 風量288㎥/ｈ</t>
    <rPh sb="0" eb="2">
      <t>テンジョウ</t>
    </rPh>
    <rPh sb="2" eb="5">
      <t>カンキセン</t>
    </rPh>
    <rPh sb="12" eb="14">
      <t>フウリョウ</t>
    </rPh>
    <phoneticPr fontId="28"/>
  </si>
  <si>
    <t>天井換気扇 DF-12 風量288㎥/ｈ</t>
    <rPh sb="0" eb="2">
      <t>テンジョウ</t>
    </rPh>
    <rPh sb="2" eb="5">
      <t>カンキセン</t>
    </rPh>
    <rPh sb="12" eb="14">
      <t>フウリョウ</t>
    </rPh>
    <phoneticPr fontId="28"/>
  </si>
  <si>
    <t>天井換気扇 DF-13 風量396㎥/ｈ</t>
    <rPh sb="0" eb="2">
      <t>テンジョウ</t>
    </rPh>
    <rPh sb="2" eb="5">
      <t>カンキセン</t>
    </rPh>
    <rPh sb="12" eb="14">
      <t>フウリョウ</t>
    </rPh>
    <phoneticPr fontId="28"/>
  </si>
  <si>
    <t>シロッコファン撤去</t>
    <rPh sb="7" eb="9">
      <t>テッキョ</t>
    </rPh>
    <phoneticPr fontId="28"/>
  </si>
  <si>
    <t>片吸込み形　(F-1)  #2 風量630㎥/ｈ</t>
    <rPh sb="0" eb="3">
      <t>カタスイコ</t>
    </rPh>
    <rPh sb="4" eb="5">
      <t>カタ</t>
    </rPh>
    <rPh sb="16" eb="18">
      <t>フウリョウ</t>
    </rPh>
    <phoneticPr fontId="28"/>
  </si>
  <si>
    <t>片吸込み形　(F-1)  #1 風量460㎥/ｈ</t>
    <rPh sb="0" eb="3">
      <t>カタスイコ</t>
    </rPh>
    <rPh sb="4" eb="5">
      <t>カタ</t>
    </rPh>
    <rPh sb="16" eb="18">
      <t>フウリョウ</t>
    </rPh>
    <phoneticPr fontId="28"/>
  </si>
  <si>
    <t>有圧換気扇撤去</t>
    <rPh sb="0" eb="2">
      <t>ユウアツ</t>
    </rPh>
    <rPh sb="2" eb="5">
      <t>カンキセン</t>
    </rPh>
    <rPh sb="5" eb="7">
      <t>テッキョ</t>
    </rPh>
    <phoneticPr fontId="28"/>
  </si>
  <si>
    <t>家電リサイクル処理</t>
    <rPh sb="0" eb="2">
      <t>カデン</t>
    </rPh>
    <rPh sb="7" eb="9">
      <t>ショリ</t>
    </rPh>
    <phoneticPr fontId="28"/>
  </si>
  <si>
    <t>YF-1　羽径Φ300㎜、風量560㎥/ｈ</t>
    <rPh sb="5" eb="7">
      <t>ハネケイ</t>
    </rPh>
    <rPh sb="13" eb="15">
      <t>フウリョウ</t>
    </rPh>
    <phoneticPr fontId="28"/>
  </si>
  <si>
    <t>制御盤撤去</t>
    <rPh sb="0" eb="2">
      <t>セイギョ</t>
    </rPh>
    <rPh sb="2" eb="3">
      <t>バン</t>
    </rPh>
    <rPh sb="3" eb="5">
      <t>テッキョ</t>
    </rPh>
    <phoneticPr fontId="28"/>
  </si>
  <si>
    <t>遠方操作盤　自立形</t>
    <rPh sb="0" eb="2">
      <t>エンポウ</t>
    </rPh>
    <rPh sb="2" eb="4">
      <t>ソウサ</t>
    </rPh>
    <rPh sb="4" eb="5">
      <t>バン</t>
    </rPh>
    <rPh sb="6" eb="8">
      <t>ジリツ</t>
    </rPh>
    <rPh sb="8" eb="9">
      <t>カタ</t>
    </rPh>
    <phoneticPr fontId="28"/>
  </si>
  <si>
    <t>自動制御盤　壁掛形</t>
    <rPh sb="0" eb="4">
      <t>ジドウセイギョ</t>
    </rPh>
    <rPh sb="4" eb="5">
      <t>バン</t>
    </rPh>
    <rPh sb="6" eb="8">
      <t>カベカ</t>
    </rPh>
    <rPh sb="8" eb="9">
      <t>カタ</t>
    </rPh>
    <phoneticPr fontId="28"/>
  </si>
  <si>
    <t>オイルタンク制御盤　壁掛形</t>
    <rPh sb="6" eb="8">
      <t>セイギョ</t>
    </rPh>
    <rPh sb="8" eb="9">
      <t>バン</t>
    </rPh>
    <rPh sb="10" eb="12">
      <t>カベカ</t>
    </rPh>
    <rPh sb="12" eb="13">
      <t>カタ</t>
    </rPh>
    <phoneticPr fontId="28"/>
  </si>
  <si>
    <t>自動制御盤　壁掛形　P-2</t>
    <rPh sb="0" eb="4">
      <t>ジドウセイギョ</t>
    </rPh>
    <rPh sb="4" eb="5">
      <t>バン</t>
    </rPh>
    <rPh sb="6" eb="8">
      <t>カベカ</t>
    </rPh>
    <rPh sb="8" eb="9">
      <t>カタ</t>
    </rPh>
    <phoneticPr fontId="28"/>
  </si>
  <si>
    <t>自動制御盤　壁掛形　P</t>
    <rPh sb="0" eb="4">
      <t>ジドウセイギョ</t>
    </rPh>
    <rPh sb="4" eb="5">
      <t>バン</t>
    </rPh>
    <rPh sb="6" eb="8">
      <t>カベカ</t>
    </rPh>
    <rPh sb="8" eb="9">
      <t>カタ</t>
    </rPh>
    <phoneticPr fontId="28"/>
  </si>
  <si>
    <t>搬出費　(揚重機除く)</t>
    <rPh sb="0" eb="2">
      <t>ハンシュツ</t>
    </rPh>
    <rPh sb="2" eb="3">
      <t>ヒ</t>
    </rPh>
    <rPh sb="5" eb="7">
      <t>ヨウジュウ</t>
    </rPh>
    <rPh sb="7" eb="8">
      <t>キ</t>
    </rPh>
    <rPh sb="8" eb="9">
      <t>ノゾ</t>
    </rPh>
    <phoneticPr fontId="28"/>
  </si>
  <si>
    <t>(撤去用）</t>
    <rPh sb="1" eb="3">
      <t>テッキョ</t>
    </rPh>
    <rPh sb="3" eb="4">
      <t>ヨウ</t>
    </rPh>
    <phoneticPr fontId="28"/>
  </si>
  <si>
    <t>単独搬出　200kg/㎥未満</t>
    <rPh sb="0" eb="2">
      <t>タンドク</t>
    </rPh>
    <rPh sb="2" eb="4">
      <t>ハンシュツ</t>
    </rPh>
    <rPh sb="12" eb="14">
      <t>ミマン</t>
    </rPh>
    <phoneticPr fontId="28"/>
  </si>
  <si>
    <t>単独搬出　300kg/㎥未満</t>
    <rPh sb="0" eb="2">
      <t>タンドク</t>
    </rPh>
    <rPh sb="2" eb="4">
      <t>ハンシュツ</t>
    </rPh>
    <rPh sb="12" eb="14">
      <t>ミマン</t>
    </rPh>
    <phoneticPr fontId="28"/>
  </si>
  <si>
    <t>容積品　AHU-1</t>
    <rPh sb="0" eb="2">
      <t>ヨウセキ</t>
    </rPh>
    <rPh sb="2" eb="3">
      <t>ヒン</t>
    </rPh>
    <phoneticPr fontId="28"/>
  </si>
  <si>
    <t>容積品　AHU-2</t>
    <rPh sb="0" eb="2">
      <t>ヨウセキ</t>
    </rPh>
    <rPh sb="2" eb="3">
      <t>ヒン</t>
    </rPh>
    <phoneticPr fontId="28"/>
  </si>
  <si>
    <t>容積品　CA-1</t>
    <rPh sb="0" eb="2">
      <t>ヨウセキ</t>
    </rPh>
    <rPh sb="2" eb="3">
      <t>ヒン</t>
    </rPh>
    <phoneticPr fontId="28"/>
  </si>
  <si>
    <t>容積品　CA-2</t>
    <rPh sb="0" eb="2">
      <t>ヨウセキ</t>
    </rPh>
    <rPh sb="2" eb="3">
      <t>ヒン</t>
    </rPh>
    <phoneticPr fontId="28"/>
  </si>
  <si>
    <t>容積品　CA-3</t>
    <rPh sb="0" eb="2">
      <t>ヨウセキ</t>
    </rPh>
    <rPh sb="2" eb="3">
      <t>ヒン</t>
    </rPh>
    <phoneticPr fontId="28"/>
  </si>
  <si>
    <t>容積品　PAC-1</t>
    <rPh sb="0" eb="2">
      <t>ヨウセキ</t>
    </rPh>
    <rPh sb="2" eb="3">
      <t>ヒン</t>
    </rPh>
    <phoneticPr fontId="28"/>
  </si>
  <si>
    <t>容積品　PAC-2</t>
    <rPh sb="0" eb="2">
      <t>ヨウセキ</t>
    </rPh>
    <rPh sb="2" eb="3">
      <t>ヒン</t>
    </rPh>
    <phoneticPr fontId="28"/>
  </si>
  <si>
    <t>容積品　遠方操作盤</t>
    <rPh sb="0" eb="2">
      <t>ヨウセキ</t>
    </rPh>
    <rPh sb="2" eb="3">
      <t>ヒン</t>
    </rPh>
    <rPh sb="4" eb="9">
      <t>エンポウソウサバン</t>
    </rPh>
    <phoneticPr fontId="28"/>
  </si>
  <si>
    <t>容積品　自動制御盤P</t>
    <rPh sb="0" eb="2">
      <t>ヨウセキ</t>
    </rPh>
    <rPh sb="2" eb="3">
      <t>ヒン</t>
    </rPh>
    <rPh sb="4" eb="9">
      <t>ジドウセイギョバン</t>
    </rPh>
    <phoneticPr fontId="28"/>
  </si>
  <si>
    <t>搬出費　</t>
    <rPh sb="0" eb="2">
      <t>ハンシュツ</t>
    </rPh>
    <rPh sb="2" eb="3">
      <t>ヒ</t>
    </rPh>
    <phoneticPr fontId="28"/>
  </si>
  <si>
    <t>長方形ダクト撤去</t>
    <rPh sb="0" eb="3">
      <t>チョウホウケイ</t>
    </rPh>
    <rPh sb="6" eb="8">
      <t>テッキョ</t>
    </rPh>
    <phoneticPr fontId="28"/>
  </si>
  <si>
    <t>亜鉛鉄板、0.5㎜ 再利用しない</t>
    <rPh sb="0" eb="2">
      <t>アエン</t>
    </rPh>
    <rPh sb="2" eb="4">
      <t>テッパン</t>
    </rPh>
    <rPh sb="10" eb="13">
      <t>サイリヨウ</t>
    </rPh>
    <phoneticPr fontId="28"/>
  </si>
  <si>
    <t>亜鉛鉄板、0.6㎜ 再利用しない</t>
    <rPh sb="0" eb="2">
      <t>アエン</t>
    </rPh>
    <rPh sb="2" eb="4">
      <t>テッパン</t>
    </rPh>
    <rPh sb="10" eb="13">
      <t>サイリヨウ</t>
    </rPh>
    <phoneticPr fontId="28"/>
  </si>
  <si>
    <t>亜鉛鉄板、0.5㎜ 再利用しない</t>
    <rPh sb="0" eb="4">
      <t>アエンテッパン</t>
    </rPh>
    <rPh sb="10" eb="13">
      <t>サイリヨウ</t>
    </rPh>
    <phoneticPr fontId="28"/>
  </si>
  <si>
    <t>円形ダクト撤去　Φ200</t>
    <rPh sb="0" eb="2">
      <t>エンケイ</t>
    </rPh>
    <rPh sb="5" eb="7">
      <t>テッキョ</t>
    </rPh>
    <phoneticPr fontId="28"/>
  </si>
  <si>
    <t>円形ダクト撤去　Φ150</t>
    <rPh sb="0" eb="2">
      <t>エンケイ</t>
    </rPh>
    <rPh sb="5" eb="7">
      <t>テッキョ</t>
    </rPh>
    <phoneticPr fontId="28"/>
  </si>
  <si>
    <t>円形ダクト撤去　Φ100</t>
    <rPh sb="0" eb="2">
      <t>エンケイ</t>
    </rPh>
    <rPh sb="5" eb="7">
      <t>テッキョ</t>
    </rPh>
    <phoneticPr fontId="28"/>
  </si>
  <si>
    <t>煙突撤去　Φ250</t>
    <rPh sb="0" eb="2">
      <t>エントツ</t>
    </rPh>
    <rPh sb="2" eb="4">
      <t>テッキョ</t>
    </rPh>
    <phoneticPr fontId="28"/>
  </si>
  <si>
    <t>鋼製　再利用しない</t>
    <rPh sb="0" eb="2">
      <t>コウセイ</t>
    </rPh>
    <rPh sb="3" eb="6">
      <t>サイリヨウ</t>
    </rPh>
    <phoneticPr fontId="28"/>
  </si>
  <si>
    <t>チャンバー類撤去</t>
    <rPh sb="5" eb="6">
      <t>ルイ</t>
    </rPh>
    <rPh sb="6" eb="8">
      <t>テッキョ</t>
    </rPh>
    <phoneticPr fontId="28"/>
  </si>
  <si>
    <t>亜鉛鉄板、0.6㎜</t>
    <rPh sb="0" eb="4">
      <t>アエンテッパン</t>
    </rPh>
    <phoneticPr fontId="28"/>
  </si>
  <si>
    <t>亜鉛鉄板、1.0㎜</t>
    <rPh sb="0" eb="4">
      <t>アエンテッパン</t>
    </rPh>
    <phoneticPr fontId="28"/>
  </si>
  <si>
    <t>ユニバーサル形吹出口</t>
    <rPh sb="6" eb="7">
      <t>カタ</t>
    </rPh>
    <rPh sb="7" eb="10">
      <t>フキダシクチ</t>
    </rPh>
    <phoneticPr fontId="28"/>
  </si>
  <si>
    <t>(VHS,VS,VH,V)　0.2㎡以下</t>
    <rPh sb="18" eb="20">
      <t>イカ</t>
    </rPh>
    <phoneticPr fontId="28"/>
  </si>
  <si>
    <t>(VHS,VS,VH,V)　0.6㎡以下</t>
    <rPh sb="18" eb="20">
      <t>イカ</t>
    </rPh>
    <phoneticPr fontId="28"/>
  </si>
  <si>
    <t>0.2㎡以下</t>
    <rPh sb="4" eb="6">
      <t>イカ</t>
    </rPh>
    <phoneticPr fontId="28"/>
  </si>
  <si>
    <t>ノズル形吹出口</t>
    <rPh sb="3" eb="4">
      <t>カタ</t>
    </rPh>
    <rPh sb="4" eb="6">
      <t>フキダシ</t>
    </rPh>
    <rPh sb="6" eb="7">
      <t>クチ</t>
    </rPh>
    <phoneticPr fontId="28"/>
  </si>
  <si>
    <t>＃14</t>
    <phoneticPr fontId="28"/>
  </si>
  <si>
    <t>＃30</t>
    <phoneticPr fontId="28"/>
  </si>
  <si>
    <t>風量調節　ダンパー　</t>
    <rPh sb="0" eb="2">
      <t>フウリョウ</t>
    </rPh>
    <rPh sb="2" eb="4">
      <t>チョウセツ</t>
    </rPh>
    <phoneticPr fontId="28"/>
  </si>
  <si>
    <t>VD　500×300</t>
    <phoneticPr fontId="28"/>
  </si>
  <si>
    <t>たわみ継ぎ手撤去</t>
    <rPh sb="3" eb="4">
      <t>ツ</t>
    </rPh>
    <rPh sb="5" eb="6">
      <t>テ</t>
    </rPh>
    <rPh sb="6" eb="8">
      <t>テッキョ</t>
    </rPh>
    <phoneticPr fontId="28"/>
  </si>
  <si>
    <t>＃1以下　　再利用しない</t>
    <rPh sb="2" eb="4">
      <t>イカ</t>
    </rPh>
    <rPh sb="6" eb="9">
      <t>サイリヨウ</t>
    </rPh>
    <phoneticPr fontId="28"/>
  </si>
  <si>
    <t>＃2以下　　再利用しない</t>
    <rPh sb="2" eb="4">
      <t>イカ</t>
    </rPh>
    <rPh sb="6" eb="9">
      <t>サイリヨウ</t>
    </rPh>
    <phoneticPr fontId="28"/>
  </si>
  <si>
    <t>ウエザーカバ</t>
    <phoneticPr fontId="28"/>
  </si>
  <si>
    <t>長方形ダクト保温</t>
    <rPh sb="0" eb="3">
      <t>チョウホウケイ</t>
    </rPh>
    <rPh sb="6" eb="8">
      <t>ホオン</t>
    </rPh>
    <phoneticPr fontId="28"/>
  </si>
  <si>
    <t>GW-32K　t２５㎜</t>
    <phoneticPr fontId="28"/>
  </si>
  <si>
    <t>屋内隠蔽部</t>
    <rPh sb="0" eb="2">
      <t>オクナイ</t>
    </rPh>
    <rPh sb="2" eb="4">
      <t>インペイ</t>
    </rPh>
    <rPh sb="4" eb="5">
      <t>ブ</t>
    </rPh>
    <phoneticPr fontId="28"/>
  </si>
  <si>
    <t>Φ200</t>
    <phoneticPr fontId="28"/>
  </si>
  <si>
    <t>ガラリ（ベントキャップ)</t>
    <phoneticPr fontId="28"/>
  </si>
  <si>
    <t>Φ150</t>
    <phoneticPr fontId="28"/>
  </si>
  <si>
    <t>Φ100</t>
    <phoneticPr fontId="28"/>
  </si>
  <si>
    <t>煙突保温</t>
    <rPh sb="0" eb="2">
      <t>エントツ</t>
    </rPh>
    <rPh sb="2" eb="4">
      <t>ホオン</t>
    </rPh>
    <phoneticPr fontId="28"/>
  </si>
  <si>
    <t>RW-40K　２５㎜</t>
    <phoneticPr fontId="28"/>
  </si>
  <si>
    <t>屋内隠蔽部</t>
    <rPh sb="0" eb="2">
      <t>オクナイ</t>
    </rPh>
    <rPh sb="2" eb="5">
      <t>インペイブ</t>
    </rPh>
    <phoneticPr fontId="28"/>
  </si>
  <si>
    <t>(空調配管)</t>
    <rPh sb="1" eb="3">
      <t>クウチョウ</t>
    </rPh>
    <rPh sb="3" eb="5">
      <t>ハイカン</t>
    </rPh>
    <phoneticPr fontId="28"/>
  </si>
  <si>
    <t>冷温水管　　65A　(屋内保温有り)</t>
    <rPh sb="0" eb="4">
      <t>レイオンスイカン</t>
    </rPh>
    <rPh sb="11" eb="13">
      <t>オクナイ</t>
    </rPh>
    <rPh sb="13" eb="15">
      <t>ホオン</t>
    </rPh>
    <rPh sb="15" eb="16">
      <t>アリ</t>
    </rPh>
    <phoneticPr fontId="28"/>
  </si>
  <si>
    <t>配管撤去費　SGP-白</t>
    <rPh sb="0" eb="2">
      <t>ハイカン</t>
    </rPh>
    <rPh sb="2" eb="4">
      <t>テッキョ</t>
    </rPh>
    <rPh sb="4" eb="5">
      <t>ヒ</t>
    </rPh>
    <rPh sb="10" eb="11">
      <t>シロ</t>
    </rPh>
    <phoneticPr fontId="28"/>
  </si>
  <si>
    <t>冷温水管　　50A　(屋内保温有り)</t>
    <rPh sb="0" eb="4">
      <t>レイオンスイカン</t>
    </rPh>
    <rPh sb="11" eb="13">
      <t>オクナイ</t>
    </rPh>
    <rPh sb="13" eb="15">
      <t>ホオン</t>
    </rPh>
    <rPh sb="15" eb="16">
      <t>アリ</t>
    </rPh>
    <phoneticPr fontId="28"/>
  </si>
  <si>
    <t>冷温水管　　50A　(屋外保温有り)</t>
    <rPh sb="0" eb="4">
      <t>レイオンスイカン</t>
    </rPh>
    <rPh sb="11" eb="13">
      <t>オクガイ</t>
    </rPh>
    <rPh sb="13" eb="15">
      <t>ホオン</t>
    </rPh>
    <rPh sb="15" eb="16">
      <t>アリ</t>
    </rPh>
    <phoneticPr fontId="28"/>
  </si>
  <si>
    <t>冷温水管　　40A　(屋内保温有り)</t>
    <rPh sb="0" eb="4">
      <t>レイオンスイカン</t>
    </rPh>
    <rPh sb="11" eb="13">
      <t>オクナイ</t>
    </rPh>
    <rPh sb="13" eb="15">
      <t>ホオン</t>
    </rPh>
    <rPh sb="15" eb="16">
      <t>アリ</t>
    </rPh>
    <phoneticPr fontId="28"/>
  </si>
  <si>
    <t>冷温水管　　32A　(屋内保温有り)</t>
    <rPh sb="0" eb="4">
      <t>レイオンスイカン</t>
    </rPh>
    <rPh sb="11" eb="13">
      <t>オクナイ</t>
    </rPh>
    <rPh sb="13" eb="15">
      <t>ホオン</t>
    </rPh>
    <rPh sb="15" eb="16">
      <t>アリ</t>
    </rPh>
    <phoneticPr fontId="28"/>
  </si>
  <si>
    <t>冷温水管　　32A　(屋外保温有り)</t>
    <rPh sb="0" eb="4">
      <t>レイオンスイカン</t>
    </rPh>
    <rPh sb="11" eb="13">
      <t>オクガイ</t>
    </rPh>
    <rPh sb="13" eb="15">
      <t>ホオン</t>
    </rPh>
    <rPh sb="15" eb="16">
      <t>アリ</t>
    </rPh>
    <phoneticPr fontId="28"/>
  </si>
  <si>
    <t>冷温水管　　25A　(屋外保温有り)</t>
    <rPh sb="0" eb="4">
      <t>レイオンスイカン</t>
    </rPh>
    <rPh sb="11" eb="13">
      <t>オクガイ</t>
    </rPh>
    <rPh sb="13" eb="15">
      <t>ホオン</t>
    </rPh>
    <rPh sb="15" eb="16">
      <t>アリ</t>
    </rPh>
    <phoneticPr fontId="28"/>
  </si>
  <si>
    <t>冷温水管　　25A　(屋内保温有り)</t>
    <rPh sb="0" eb="4">
      <t>レイオンスイカン</t>
    </rPh>
    <rPh sb="11" eb="13">
      <t>オクナイ</t>
    </rPh>
    <rPh sb="13" eb="15">
      <t>ホオン</t>
    </rPh>
    <rPh sb="15" eb="16">
      <t>アリ</t>
    </rPh>
    <phoneticPr fontId="28"/>
  </si>
  <si>
    <t>冷温水管　　20A　(屋内保温有り)</t>
    <rPh sb="0" eb="4">
      <t>レイオンスイカン</t>
    </rPh>
    <rPh sb="11" eb="13">
      <t>オクナイ</t>
    </rPh>
    <rPh sb="13" eb="15">
      <t>ホオン</t>
    </rPh>
    <rPh sb="15" eb="16">
      <t>アリ</t>
    </rPh>
    <phoneticPr fontId="28"/>
  </si>
  <si>
    <t>冷温水管　　20A　(屋外保温有り)</t>
    <rPh sb="0" eb="4">
      <t>レイオンスイカン</t>
    </rPh>
    <rPh sb="11" eb="13">
      <t>オクガイ</t>
    </rPh>
    <rPh sb="13" eb="15">
      <t>ホオン</t>
    </rPh>
    <rPh sb="15" eb="16">
      <t>アリ</t>
    </rPh>
    <phoneticPr fontId="28"/>
  </si>
  <si>
    <t>配管撤去費　SGP-黒</t>
    <rPh sb="0" eb="2">
      <t>ハイカン</t>
    </rPh>
    <rPh sb="2" eb="4">
      <t>テッキョ</t>
    </rPh>
    <rPh sb="4" eb="5">
      <t>ヒ</t>
    </rPh>
    <rPh sb="10" eb="11">
      <t>クロ</t>
    </rPh>
    <phoneticPr fontId="28"/>
  </si>
  <si>
    <t>オイル管　　32A　（屋内保温無）</t>
    <rPh sb="3" eb="4">
      <t>カン</t>
    </rPh>
    <rPh sb="11" eb="13">
      <t>オクナイ</t>
    </rPh>
    <rPh sb="13" eb="15">
      <t>ホオン</t>
    </rPh>
    <rPh sb="15" eb="16">
      <t>ナシ</t>
    </rPh>
    <phoneticPr fontId="28"/>
  </si>
  <si>
    <t>オイル管　　25A　（屋外保温無）</t>
    <rPh sb="3" eb="4">
      <t>カン</t>
    </rPh>
    <rPh sb="11" eb="13">
      <t>オクガイ</t>
    </rPh>
    <rPh sb="13" eb="15">
      <t>ホオン</t>
    </rPh>
    <rPh sb="15" eb="16">
      <t>ナシ</t>
    </rPh>
    <phoneticPr fontId="28"/>
  </si>
  <si>
    <t>オイル管　　20A　（屋内保温無）</t>
    <rPh sb="3" eb="4">
      <t>カン</t>
    </rPh>
    <rPh sb="11" eb="13">
      <t>オクナイ</t>
    </rPh>
    <rPh sb="13" eb="15">
      <t>ホオン</t>
    </rPh>
    <rPh sb="15" eb="16">
      <t>ナシ</t>
    </rPh>
    <phoneticPr fontId="28"/>
  </si>
  <si>
    <t>オイル管　　20A　（屋外保温無）</t>
    <rPh sb="3" eb="4">
      <t>カン</t>
    </rPh>
    <rPh sb="11" eb="13">
      <t>オクガイ</t>
    </rPh>
    <rPh sb="13" eb="15">
      <t>ホオン</t>
    </rPh>
    <rPh sb="15" eb="16">
      <t>ナシ</t>
    </rPh>
    <phoneticPr fontId="28"/>
  </si>
  <si>
    <t>オイル管　　15A　（屋内保温無）</t>
    <rPh sb="3" eb="4">
      <t>カン</t>
    </rPh>
    <rPh sb="11" eb="13">
      <t>オクナイ</t>
    </rPh>
    <rPh sb="13" eb="15">
      <t>ホオン</t>
    </rPh>
    <rPh sb="15" eb="16">
      <t>ナシ</t>
    </rPh>
    <phoneticPr fontId="28"/>
  </si>
  <si>
    <t>冷媒管撤去</t>
    <rPh sb="0" eb="3">
      <t>レイバイカン</t>
    </rPh>
    <rPh sb="3" eb="5">
      <t>テッキョ</t>
    </rPh>
    <phoneticPr fontId="28"/>
  </si>
  <si>
    <t>15.88外径　（5/8）</t>
    <rPh sb="5" eb="7">
      <t>ガイケイ</t>
    </rPh>
    <phoneticPr fontId="28"/>
  </si>
  <si>
    <t>保温有り　（ガス管）</t>
    <rPh sb="0" eb="2">
      <t>ホオン</t>
    </rPh>
    <rPh sb="2" eb="3">
      <t>アリ</t>
    </rPh>
    <rPh sb="8" eb="9">
      <t>カン</t>
    </rPh>
    <phoneticPr fontId="28"/>
  </si>
  <si>
    <t>保温有り　（液管）</t>
    <rPh sb="0" eb="2">
      <t>ホオン</t>
    </rPh>
    <rPh sb="2" eb="3">
      <t>アリ</t>
    </rPh>
    <rPh sb="6" eb="7">
      <t>エキ</t>
    </rPh>
    <rPh sb="7" eb="8">
      <t>カン</t>
    </rPh>
    <phoneticPr fontId="28"/>
  </si>
  <si>
    <t>9.52外径　（3/8）</t>
    <rPh sb="4" eb="6">
      <t>ガイケイ</t>
    </rPh>
    <phoneticPr fontId="28"/>
  </si>
  <si>
    <t>6.5外径　（3/8）</t>
    <rPh sb="3" eb="5">
      <t>ガイケイ</t>
    </rPh>
    <phoneticPr fontId="28"/>
  </si>
  <si>
    <t>ドレン管撤去</t>
    <rPh sb="3" eb="4">
      <t>カン</t>
    </rPh>
    <rPh sb="4" eb="6">
      <t>テッキョ</t>
    </rPh>
    <phoneticPr fontId="28"/>
  </si>
  <si>
    <t>(ビニル管）</t>
    <rPh sb="4" eb="5">
      <t>カン</t>
    </rPh>
    <phoneticPr fontId="28"/>
  </si>
  <si>
    <t>空調用ドレン管　VP-25</t>
    <rPh sb="0" eb="2">
      <t>クウチョウ</t>
    </rPh>
    <rPh sb="2" eb="3">
      <t>ヨウ</t>
    </rPh>
    <rPh sb="6" eb="7">
      <t>カン</t>
    </rPh>
    <phoneticPr fontId="28"/>
  </si>
  <si>
    <t>保温有り　（屋内)</t>
    <rPh sb="0" eb="2">
      <t>ホオン</t>
    </rPh>
    <rPh sb="2" eb="3">
      <t>アリ</t>
    </rPh>
    <rPh sb="6" eb="8">
      <t>オクナイ</t>
    </rPh>
    <phoneticPr fontId="28"/>
  </si>
  <si>
    <t>SGP-白</t>
    <rPh sb="4" eb="5">
      <t>シロ</t>
    </rPh>
    <phoneticPr fontId="28"/>
  </si>
  <si>
    <t>膨張タンクドレン管　32A</t>
    <rPh sb="0" eb="2">
      <t>ボウチョウ</t>
    </rPh>
    <rPh sb="8" eb="9">
      <t>カン</t>
    </rPh>
    <phoneticPr fontId="28"/>
  </si>
  <si>
    <t>保温無　（屋外）</t>
    <rPh sb="0" eb="2">
      <t>ホオン</t>
    </rPh>
    <rPh sb="2" eb="3">
      <t>ナシ</t>
    </rPh>
    <rPh sb="5" eb="7">
      <t>オクガイ</t>
    </rPh>
    <phoneticPr fontId="28"/>
  </si>
  <si>
    <t>保温無　（埋設)</t>
    <rPh sb="0" eb="2">
      <t>ホオン</t>
    </rPh>
    <rPh sb="2" eb="3">
      <t>ナシ</t>
    </rPh>
    <rPh sb="5" eb="7">
      <t>マイセツ</t>
    </rPh>
    <phoneticPr fontId="28"/>
  </si>
  <si>
    <t>（付属品撤去)</t>
    <rPh sb="1" eb="4">
      <t>フゾクヒン</t>
    </rPh>
    <rPh sb="4" eb="6">
      <t>テッキョ</t>
    </rPh>
    <phoneticPr fontId="28"/>
  </si>
  <si>
    <t>弁類撤去</t>
    <rPh sb="0" eb="2">
      <t>ベンルイ</t>
    </rPh>
    <rPh sb="2" eb="4">
      <t>テッキョ</t>
    </rPh>
    <phoneticPr fontId="28"/>
  </si>
  <si>
    <t>鋳鉄弁　10K   65A</t>
    <rPh sb="0" eb="2">
      <t>チュウテツ</t>
    </rPh>
    <rPh sb="2" eb="3">
      <t>ベン</t>
    </rPh>
    <phoneticPr fontId="28"/>
  </si>
  <si>
    <t>青銅仕切弁　10ｋ　50Ａ</t>
    <rPh sb="0" eb="2">
      <t>セイドウ</t>
    </rPh>
    <rPh sb="2" eb="5">
      <t>シキリベン</t>
    </rPh>
    <phoneticPr fontId="28"/>
  </si>
  <si>
    <t>Y形ストレーナー　50A</t>
    <rPh sb="1" eb="2">
      <t>カタ</t>
    </rPh>
    <phoneticPr fontId="28"/>
  </si>
  <si>
    <t>三方弁装置　50×32</t>
    <rPh sb="0" eb="3">
      <t>サンポウベン</t>
    </rPh>
    <rPh sb="3" eb="5">
      <t>ソウチ</t>
    </rPh>
    <phoneticPr fontId="28"/>
  </si>
  <si>
    <t>防振継手　球形フレキ(合成ゴム製)　50A</t>
    <rPh sb="0" eb="2">
      <t>ボウシン</t>
    </rPh>
    <rPh sb="2" eb="4">
      <t>ツギテ</t>
    </rPh>
    <rPh sb="5" eb="6">
      <t>キュウ</t>
    </rPh>
    <rPh sb="6" eb="7">
      <t>カタ</t>
    </rPh>
    <rPh sb="11" eb="13">
      <t>ゴウセイ</t>
    </rPh>
    <rPh sb="15" eb="16">
      <t>セイ</t>
    </rPh>
    <phoneticPr fontId="28"/>
  </si>
  <si>
    <t>配管架台撤去</t>
    <rPh sb="0" eb="2">
      <t>ハイカン</t>
    </rPh>
    <rPh sb="2" eb="4">
      <t>カダイ</t>
    </rPh>
    <rPh sb="4" eb="6">
      <t>テッキョ</t>
    </rPh>
    <phoneticPr fontId="28"/>
  </si>
  <si>
    <t>鋼製　</t>
    <rPh sb="0" eb="2">
      <t>コウセイ</t>
    </rPh>
    <phoneticPr fontId="28"/>
  </si>
  <si>
    <t>縦1300㎜以下、横500㎜以下　</t>
    <rPh sb="0" eb="1">
      <t>タテ</t>
    </rPh>
    <rPh sb="6" eb="8">
      <t>イカ</t>
    </rPh>
    <rPh sb="9" eb="10">
      <t>ヨコ</t>
    </rPh>
    <rPh sb="14" eb="16">
      <t>イカ</t>
    </rPh>
    <phoneticPr fontId="28"/>
  </si>
  <si>
    <t>縦700㎜以下、横500㎜以下　</t>
    <rPh sb="0" eb="1">
      <t>タテ</t>
    </rPh>
    <rPh sb="5" eb="7">
      <t>イカ</t>
    </rPh>
    <rPh sb="8" eb="9">
      <t>ヨコ</t>
    </rPh>
    <rPh sb="13" eb="15">
      <t>イカ</t>
    </rPh>
    <phoneticPr fontId="28"/>
  </si>
  <si>
    <t>縦300㎜以下、横500㎜以下　</t>
    <rPh sb="0" eb="1">
      <t>タテ</t>
    </rPh>
    <rPh sb="5" eb="7">
      <t>イカ</t>
    </rPh>
    <rPh sb="8" eb="9">
      <t>ヨコ</t>
    </rPh>
    <rPh sb="13" eb="15">
      <t>イカ</t>
    </rPh>
    <phoneticPr fontId="28"/>
  </si>
  <si>
    <t>配管保温撤去</t>
    <rPh sb="0" eb="2">
      <t>ハイカン</t>
    </rPh>
    <rPh sb="2" eb="4">
      <t>ホオン</t>
    </rPh>
    <rPh sb="4" eb="6">
      <t>テッキョ</t>
    </rPh>
    <phoneticPr fontId="28"/>
  </si>
  <si>
    <t>GW＝32K　65A</t>
    <phoneticPr fontId="28"/>
  </si>
  <si>
    <t>屋内　アルミガラスクロス</t>
    <rPh sb="0" eb="2">
      <t>オクナイ</t>
    </rPh>
    <phoneticPr fontId="28"/>
  </si>
  <si>
    <t>屋外　ステンレス鋼板</t>
    <rPh sb="0" eb="2">
      <t>オクガイ</t>
    </rPh>
    <rPh sb="8" eb="10">
      <t>コウハン</t>
    </rPh>
    <phoneticPr fontId="28"/>
  </si>
  <si>
    <t>GW＝32K　50A</t>
    <phoneticPr fontId="28"/>
  </si>
  <si>
    <t>GW＝32K　40A</t>
    <phoneticPr fontId="28"/>
  </si>
  <si>
    <t>GW＝32K　32A</t>
    <phoneticPr fontId="28"/>
  </si>
  <si>
    <t>GW＝32K　25A</t>
    <phoneticPr fontId="28"/>
  </si>
  <si>
    <t>GW＝32K　20A</t>
    <phoneticPr fontId="28"/>
  </si>
  <si>
    <t>配管保温撤去(弁類)</t>
    <rPh sb="0" eb="2">
      <t>ハイカン</t>
    </rPh>
    <rPh sb="2" eb="4">
      <t>ホオン</t>
    </rPh>
    <rPh sb="4" eb="6">
      <t>テッキョ</t>
    </rPh>
    <rPh sb="7" eb="9">
      <t>ベンルイ</t>
    </rPh>
    <phoneticPr fontId="28"/>
  </si>
  <si>
    <t>屋内　カラー亜鉛鉄板</t>
    <rPh sb="0" eb="2">
      <t>オクナイ</t>
    </rPh>
    <rPh sb="6" eb="10">
      <t>アエンテッパン</t>
    </rPh>
    <phoneticPr fontId="28"/>
  </si>
  <si>
    <t>ヘッダー</t>
    <phoneticPr fontId="28"/>
  </si>
  <si>
    <t>和風大便器撤去</t>
    <rPh sb="0" eb="2">
      <t>ワフウ</t>
    </rPh>
    <rPh sb="2" eb="5">
      <t>ダイベンキ</t>
    </rPh>
    <rPh sb="5" eb="7">
      <t>テッキョ</t>
    </rPh>
    <phoneticPr fontId="28"/>
  </si>
  <si>
    <t>洗浄弁式　　再利用しない</t>
    <rPh sb="0" eb="2">
      <t>センジョウ</t>
    </rPh>
    <rPh sb="2" eb="3">
      <t>ベン</t>
    </rPh>
    <rPh sb="3" eb="4">
      <t>シキ</t>
    </rPh>
    <rPh sb="6" eb="7">
      <t>サイ</t>
    </rPh>
    <rPh sb="7" eb="9">
      <t>リヨウ</t>
    </rPh>
    <phoneticPr fontId="28"/>
  </si>
  <si>
    <t>洋風大便器撤去</t>
    <rPh sb="0" eb="2">
      <t>ヨウフウ</t>
    </rPh>
    <rPh sb="2" eb="5">
      <t>ダイベンキ</t>
    </rPh>
    <rPh sb="5" eb="7">
      <t>テッキョ</t>
    </rPh>
    <phoneticPr fontId="28"/>
  </si>
  <si>
    <t>身障者用便器撤去</t>
    <rPh sb="0" eb="3">
      <t>シンショウシャ</t>
    </rPh>
    <rPh sb="3" eb="4">
      <t>ヨウ</t>
    </rPh>
    <rPh sb="4" eb="6">
      <t>ベンキ</t>
    </rPh>
    <rPh sb="6" eb="8">
      <t>テッキョ</t>
    </rPh>
    <phoneticPr fontId="28"/>
  </si>
  <si>
    <t>小便器撤去</t>
    <rPh sb="0" eb="3">
      <t>ショウベンキ</t>
    </rPh>
    <rPh sb="3" eb="5">
      <t>テッキョ</t>
    </rPh>
    <phoneticPr fontId="28"/>
  </si>
  <si>
    <t>給水ホース無　再利用しない</t>
    <rPh sb="0" eb="2">
      <t>キュウスイ</t>
    </rPh>
    <rPh sb="5" eb="6">
      <t>ナシ</t>
    </rPh>
    <rPh sb="7" eb="10">
      <t>サイリヨウ</t>
    </rPh>
    <phoneticPr fontId="28"/>
  </si>
  <si>
    <t>洗面器撤去</t>
    <rPh sb="0" eb="3">
      <t>センメンキ</t>
    </rPh>
    <rPh sb="3" eb="5">
      <t>テッキョ</t>
    </rPh>
    <phoneticPr fontId="28"/>
  </si>
  <si>
    <t>掃除流し撤去</t>
    <rPh sb="0" eb="2">
      <t>ソウジ</t>
    </rPh>
    <rPh sb="2" eb="3">
      <t>ナガ</t>
    </rPh>
    <rPh sb="4" eb="6">
      <t>テッキョ</t>
    </rPh>
    <phoneticPr fontId="28"/>
  </si>
  <si>
    <t>身障者用洗面器撤去</t>
    <rPh sb="0" eb="3">
      <t>シンショウシャ</t>
    </rPh>
    <rPh sb="3" eb="4">
      <t>ヨウ</t>
    </rPh>
    <rPh sb="4" eb="7">
      <t>センメンキ</t>
    </rPh>
    <rPh sb="7" eb="9">
      <t>テッキョ</t>
    </rPh>
    <phoneticPr fontId="28"/>
  </si>
  <si>
    <t>化粧鏡撤去</t>
    <rPh sb="0" eb="3">
      <t>ケショウカガミ</t>
    </rPh>
    <rPh sb="3" eb="5">
      <t>テッキョ</t>
    </rPh>
    <phoneticPr fontId="28"/>
  </si>
  <si>
    <t>枚</t>
    <rPh sb="0" eb="1">
      <t>マイ</t>
    </rPh>
    <phoneticPr fontId="28"/>
  </si>
  <si>
    <t>身障者用傾斜鏡撤去</t>
    <rPh sb="0" eb="3">
      <t>シンショウシャ</t>
    </rPh>
    <rPh sb="3" eb="4">
      <t>ヨウ</t>
    </rPh>
    <rPh sb="4" eb="6">
      <t>ケイシャ</t>
    </rPh>
    <rPh sb="6" eb="7">
      <t>カガミ</t>
    </rPh>
    <rPh sb="7" eb="9">
      <t>テッキョ</t>
    </rPh>
    <phoneticPr fontId="28"/>
  </si>
  <si>
    <t>350×450　再利用しない</t>
    <rPh sb="8" eb="11">
      <t>サイリヨウ</t>
    </rPh>
    <phoneticPr fontId="28"/>
  </si>
  <si>
    <t>L形手すり撤去</t>
    <rPh sb="1" eb="2">
      <t>カタ</t>
    </rPh>
    <rPh sb="2" eb="3">
      <t>テ</t>
    </rPh>
    <rPh sb="5" eb="7">
      <t>テッキョ</t>
    </rPh>
    <phoneticPr fontId="28"/>
  </si>
  <si>
    <t>P形手すり撤去</t>
    <rPh sb="1" eb="2">
      <t>カタ</t>
    </rPh>
    <rPh sb="2" eb="3">
      <t>テ</t>
    </rPh>
    <rPh sb="5" eb="7">
      <t>テッキョ</t>
    </rPh>
    <phoneticPr fontId="28"/>
  </si>
  <si>
    <t>紙巻器撤去</t>
    <rPh sb="0" eb="3">
      <t>カミマキキ</t>
    </rPh>
    <rPh sb="3" eb="5">
      <t>テッキョ</t>
    </rPh>
    <phoneticPr fontId="28"/>
  </si>
  <si>
    <t>ガス給湯器撤去</t>
    <rPh sb="2" eb="5">
      <t>キュウトウキ</t>
    </rPh>
    <rPh sb="5" eb="7">
      <t>テッキョ</t>
    </rPh>
    <phoneticPr fontId="28"/>
  </si>
  <si>
    <t>壁掛け形　5号　LPG</t>
    <rPh sb="0" eb="2">
      <t>カベカ</t>
    </rPh>
    <rPh sb="3" eb="4">
      <t>カタ</t>
    </rPh>
    <rPh sb="6" eb="7">
      <t>ゴウ</t>
    </rPh>
    <phoneticPr fontId="28"/>
  </si>
  <si>
    <t>壁掛け形　20号　LPG</t>
    <rPh sb="0" eb="2">
      <t>カベカ</t>
    </rPh>
    <rPh sb="3" eb="4">
      <t>カタ</t>
    </rPh>
    <rPh sb="7" eb="8">
      <t>ゴウ</t>
    </rPh>
    <phoneticPr fontId="28"/>
  </si>
  <si>
    <t>ガスレンジ撤去</t>
    <rPh sb="5" eb="7">
      <t>テッキョ</t>
    </rPh>
    <phoneticPr fontId="28"/>
  </si>
  <si>
    <t>卓上ガスレンジ　LPG</t>
    <rPh sb="0" eb="2">
      <t>タクジョウ</t>
    </rPh>
    <phoneticPr fontId="28"/>
  </si>
  <si>
    <t>ガスオーブン撤去</t>
    <rPh sb="6" eb="8">
      <t>テッキョ</t>
    </rPh>
    <phoneticPr fontId="28"/>
  </si>
  <si>
    <t>高架水槽撤去</t>
    <rPh sb="0" eb="2">
      <t>コウカ</t>
    </rPh>
    <rPh sb="2" eb="4">
      <t>スイソウ</t>
    </rPh>
    <rPh sb="4" eb="6">
      <t>テッキョ</t>
    </rPh>
    <phoneticPr fontId="28"/>
  </si>
  <si>
    <t>樹脂製　球体形　架台共</t>
    <rPh sb="0" eb="3">
      <t>ジュシセイ</t>
    </rPh>
    <rPh sb="4" eb="6">
      <t>キュウタイ</t>
    </rPh>
    <rPh sb="6" eb="7">
      <t>カタ</t>
    </rPh>
    <rPh sb="8" eb="10">
      <t>カダイ</t>
    </rPh>
    <rPh sb="10" eb="11">
      <t>トモ</t>
    </rPh>
    <phoneticPr fontId="28"/>
  </si>
  <si>
    <t>(給水管)</t>
    <rPh sb="1" eb="4">
      <t>キュウスイカン</t>
    </rPh>
    <phoneticPr fontId="28"/>
  </si>
  <si>
    <t>鋼管撤去費</t>
    <rPh sb="0" eb="2">
      <t>コウカン</t>
    </rPh>
    <rPh sb="2" eb="4">
      <t>テッキョ</t>
    </rPh>
    <rPh sb="4" eb="5">
      <t>ヒ</t>
    </rPh>
    <phoneticPr fontId="28"/>
  </si>
  <si>
    <t>給水管　SGP-VB　（屋内）</t>
    <rPh sb="0" eb="3">
      <t>キュウスイカン</t>
    </rPh>
    <rPh sb="12" eb="14">
      <t>オクナイ</t>
    </rPh>
    <phoneticPr fontId="28"/>
  </si>
  <si>
    <t>65A　保温有り</t>
    <rPh sb="4" eb="7">
      <t>ホオンアリ</t>
    </rPh>
    <phoneticPr fontId="28"/>
  </si>
  <si>
    <t>50A　保温有り</t>
    <rPh sb="4" eb="7">
      <t>ホオンアリ</t>
    </rPh>
    <phoneticPr fontId="28"/>
  </si>
  <si>
    <t>40A　保温有り</t>
    <rPh sb="4" eb="7">
      <t>ホオンアリ</t>
    </rPh>
    <phoneticPr fontId="28"/>
  </si>
  <si>
    <t>25A　保温有り</t>
    <rPh sb="4" eb="7">
      <t>ホオンアリ</t>
    </rPh>
    <phoneticPr fontId="28"/>
  </si>
  <si>
    <t>給水管　SGP-VB　（屋内機械室）</t>
    <rPh sb="0" eb="3">
      <t>キュウスイカン</t>
    </rPh>
    <rPh sb="12" eb="14">
      <t>オクナイ</t>
    </rPh>
    <rPh sb="14" eb="17">
      <t>キカイシツ</t>
    </rPh>
    <phoneticPr fontId="28"/>
  </si>
  <si>
    <t>25A　保温無</t>
    <rPh sb="4" eb="6">
      <t>ホオン</t>
    </rPh>
    <rPh sb="6" eb="7">
      <t>ナシ</t>
    </rPh>
    <phoneticPr fontId="28"/>
  </si>
  <si>
    <t>給水管　SGP-VB　（地中）</t>
    <rPh sb="0" eb="3">
      <t>キュウスイカン</t>
    </rPh>
    <rPh sb="12" eb="14">
      <t>チチュウ</t>
    </rPh>
    <phoneticPr fontId="28"/>
  </si>
  <si>
    <t>20A　保温有り</t>
    <rPh sb="4" eb="7">
      <t>ホオンアリ</t>
    </rPh>
    <phoneticPr fontId="28"/>
  </si>
  <si>
    <t>20A　保温無</t>
    <rPh sb="4" eb="6">
      <t>ホオン</t>
    </rPh>
    <rPh sb="6" eb="7">
      <t>ナシ</t>
    </rPh>
    <phoneticPr fontId="28"/>
  </si>
  <si>
    <t>(屋外）</t>
    <rPh sb="1" eb="3">
      <t>オクガイ</t>
    </rPh>
    <phoneticPr fontId="28"/>
  </si>
  <si>
    <t>給水管玉おろし</t>
    <rPh sb="0" eb="2">
      <t>キュウスイ</t>
    </rPh>
    <rPh sb="2" eb="3">
      <t>カン</t>
    </rPh>
    <rPh sb="3" eb="4">
      <t>タマ</t>
    </rPh>
    <phoneticPr fontId="28"/>
  </si>
  <si>
    <t>65A　保温無</t>
    <rPh sb="4" eb="6">
      <t>ホオン</t>
    </rPh>
    <rPh sb="6" eb="7">
      <t>ナシ</t>
    </rPh>
    <phoneticPr fontId="28"/>
  </si>
  <si>
    <t>65A　保温有</t>
    <rPh sb="4" eb="6">
      <t>ホオン</t>
    </rPh>
    <rPh sb="6" eb="7">
      <t>アリ</t>
    </rPh>
    <phoneticPr fontId="28"/>
  </si>
  <si>
    <t>給水管　SGP-VB　（屋外露出）</t>
    <rPh sb="0" eb="3">
      <t>キュウスイカン</t>
    </rPh>
    <rPh sb="12" eb="14">
      <t>オクガイ</t>
    </rPh>
    <rPh sb="14" eb="16">
      <t>ロシュツ</t>
    </rPh>
    <phoneticPr fontId="28"/>
  </si>
  <si>
    <t>50A　保温有</t>
    <rPh sb="4" eb="6">
      <t>ホオン</t>
    </rPh>
    <rPh sb="6" eb="7">
      <t>アリ</t>
    </rPh>
    <phoneticPr fontId="28"/>
  </si>
  <si>
    <t>硬質塩化ビニル管撤去費</t>
    <rPh sb="0" eb="2">
      <t>コウシツ</t>
    </rPh>
    <rPh sb="2" eb="4">
      <t>エンカ</t>
    </rPh>
    <rPh sb="7" eb="8">
      <t>カン</t>
    </rPh>
    <rPh sb="8" eb="10">
      <t>テッキョ</t>
    </rPh>
    <rPh sb="10" eb="11">
      <t>ヒ</t>
    </rPh>
    <phoneticPr fontId="28"/>
  </si>
  <si>
    <t>給水管　HIVP　（地中）</t>
    <rPh sb="0" eb="3">
      <t>キュウスイカン</t>
    </rPh>
    <rPh sb="10" eb="12">
      <t>チチュウ</t>
    </rPh>
    <phoneticPr fontId="28"/>
  </si>
  <si>
    <t>40A　保温無</t>
    <rPh sb="4" eb="7">
      <t>ホオンナシ</t>
    </rPh>
    <phoneticPr fontId="28"/>
  </si>
  <si>
    <t>25A　保温有り</t>
    <rPh sb="4" eb="6">
      <t>ホオン</t>
    </rPh>
    <rPh sb="6" eb="7">
      <t>アリ</t>
    </rPh>
    <phoneticPr fontId="28"/>
  </si>
  <si>
    <t>25A　保温無</t>
    <rPh sb="4" eb="7">
      <t>ホオンナシ</t>
    </rPh>
    <phoneticPr fontId="28"/>
  </si>
  <si>
    <t>20A　保温有り</t>
    <rPh sb="4" eb="6">
      <t>ホオン</t>
    </rPh>
    <rPh sb="6" eb="7">
      <t>アリ</t>
    </rPh>
    <phoneticPr fontId="28"/>
  </si>
  <si>
    <t>20A　保温無</t>
    <rPh sb="4" eb="7">
      <t>ホオンナシ</t>
    </rPh>
    <phoneticPr fontId="28"/>
  </si>
  <si>
    <t>(給水付属品）</t>
    <rPh sb="1" eb="3">
      <t>キュウスイ</t>
    </rPh>
    <rPh sb="3" eb="6">
      <t>フゾクヒン</t>
    </rPh>
    <phoneticPr fontId="28"/>
  </si>
  <si>
    <t>量水器撤去</t>
    <rPh sb="0" eb="3">
      <t>リョウスイキ</t>
    </rPh>
    <rPh sb="3" eb="5">
      <t>テッキョ</t>
    </rPh>
    <phoneticPr fontId="28"/>
  </si>
  <si>
    <t>散水ボックス撤去</t>
    <rPh sb="0" eb="2">
      <t>サンスイ</t>
    </rPh>
    <rPh sb="6" eb="8">
      <t>テッキョ</t>
    </rPh>
    <phoneticPr fontId="28"/>
  </si>
  <si>
    <t>鋳鉄製　300×400　25A</t>
    <rPh sb="0" eb="2">
      <t>チュウテツ</t>
    </rPh>
    <rPh sb="2" eb="3">
      <t>セイ</t>
    </rPh>
    <phoneticPr fontId="28"/>
  </si>
  <si>
    <t>鋳鉄製　300×200　</t>
    <rPh sb="0" eb="2">
      <t>チュウテツ</t>
    </rPh>
    <rPh sb="2" eb="3">
      <t>セイ</t>
    </rPh>
    <phoneticPr fontId="28"/>
  </si>
  <si>
    <t>鋳鉄弁　10K   50A</t>
    <rPh sb="0" eb="2">
      <t>チュウテツ</t>
    </rPh>
    <rPh sb="2" eb="3">
      <t>ベン</t>
    </rPh>
    <phoneticPr fontId="28"/>
  </si>
  <si>
    <t>FJ-65A</t>
    <phoneticPr fontId="28"/>
  </si>
  <si>
    <t>フレキシブルジョイント撤去</t>
    <rPh sb="11" eb="13">
      <t>テッキョ</t>
    </rPh>
    <phoneticPr fontId="28"/>
  </si>
  <si>
    <t>バルブボックス撤去</t>
    <rPh sb="7" eb="9">
      <t>テッキョ</t>
    </rPh>
    <phoneticPr fontId="28"/>
  </si>
  <si>
    <t>VC-3</t>
    <phoneticPr fontId="28"/>
  </si>
  <si>
    <t>水栓撤去</t>
    <rPh sb="0" eb="2">
      <t>スイセン</t>
    </rPh>
    <rPh sb="2" eb="4">
      <t>テッキョ</t>
    </rPh>
    <phoneticPr fontId="28"/>
  </si>
  <si>
    <t>自在水栓</t>
    <rPh sb="0" eb="2">
      <t>ジザイ</t>
    </rPh>
    <rPh sb="2" eb="4">
      <t>スイセン</t>
    </rPh>
    <phoneticPr fontId="28"/>
  </si>
  <si>
    <t>(給湯管)</t>
    <rPh sb="1" eb="3">
      <t>キュウトウ</t>
    </rPh>
    <rPh sb="3" eb="4">
      <t>カン</t>
    </rPh>
    <phoneticPr fontId="28"/>
  </si>
  <si>
    <t>給湯管　SGP-HVA　(屋内)</t>
    <rPh sb="0" eb="2">
      <t>キュウトウ</t>
    </rPh>
    <rPh sb="2" eb="3">
      <t>カン</t>
    </rPh>
    <rPh sb="13" eb="15">
      <t>オクナイ</t>
    </rPh>
    <phoneticPr fontId="28"/>
  </si>
  <si>
    <t>給湯管　SGP-HVA　（地中)</t>
    <rPh sb="0" eb="2">
      <t>キュウトウ</t>
    </rPh>
    <rPh sb="2" eb="3">
      <t>カン</t>
    </rPh>
    <rPh sb="13" eb="15">
      <t>チチュウ</t>
    </rPh>
    <phoneticPr fontId="28"/>
  </si>
  <si>
    <t>給湯管　SGP-HVA　(屋外)</t>
    <rPh sb="0" eb="2">
      <t>キュウトウ</t>
    </rPh>
    <rPh sb="2" eb="3">
      <t>カン</t>
    </rPh>
    <rPh sb="13" eb="15">
      <t>オクガイ</t>
    </rPh>
    <phoneticPr fontId="28"/>
  </si>
  <si>
    <t>(ガス管)</t>
    <rPh sb="3" eb="4">
      <t>カン</t>
    </rPh>
    <phoneticPr fontId="28"/>
  </si>
  <si>
    <t>ガス管　SGP-白　(屋内)</t>
    <rPh sb="2" eb="3">
      <t>カン</t>
    </rPh>
    <rPh sb="8" eb="9">
      <t>シロ</t>
    </rPh>
    <rPh sb="11" eb="13">
      <t>オクナイ</t>
    </rPh>
    <phoneticPr fontId="28"/>
  </si>
  <si>
    <t>25A</t>
    <phoneticPr fontId="28"/>
  </si>
  <si>
    <t>ガス管　SGP-白　(屋外)</t>
    <rPh sb="2" eb="3">
      <t>カン</t>
    </rPh>
    <rPh sb="8" eb="9">
      <t>シロ</t>
    </rPh>
    <rPh sb="11" eb="13">
      <t>オクガイ</t>
    </rPh>
    <phoneticPr fontId="28"/>
  </si>
  <si>
    <t>20A</t>
    <phoneticPr fontId="28"/>
  </si>
  <si>
    <t>ガス管　SGP-白　(地中)</t>
    <rPh sb="2" eb="3">
      <t>カン</t>
    </rPh>
    <rPh sb="8" eb="9">
      <t>シロ</t>
    </rPh>
    <rPh sb="11" eb="13">
      <t>チチュウ</t>
    </rPh>
    <phoneticPr fontId="28"/>
  </si>
  <si>
    <t>15A</t>
    <phoneticPr fontId="28"/>
  </si>
  <si>
    <t>(付属品)</t>
    <rPh sb="1" eb="4">
      <t>フゾクヒン</t>
    </rPh>
    <phoneticPr fontId="28"/>
  </si>
  <si>
    <t>１口ガスコック</t>
    <rPh sb="1" eb="2">
      <t>クチ</t>
    </rPh>
    <phoneticPr fontId="28"/>
  </si>
  <si>
    <t>15A　再利用しない</t>
    <rPh sb="4" eb="7">
      <t>サイリヨウ</t>
    </rPh>
    <phoneticPr fontId="28"/>
  </si>
  <si>
    <t>（通気管)</t>
    <rPh sb="1" eb="3">
      <t>ツウキ</t>
    </rPh>
    <rPh sb="3" eb="4">
      <t>カン</t>
    </rPh>
    <phoneticPr fontId="28"/>
  </si>
  <si>
    <t>通気管　　VP</t>
    <rPh sb="0" eb="3">
      <t>ツウキカン</t>
    </rPh>
    <phoneticPr fontId="28"/>
  </si>
  <si>
    <t>100A　保温無　（屋内）</t>
    <rPh sb="5" eb="8">
      <t>ホオンナシ</t>
    </rPh>
    <rPh sb="10" eb="12">
      <t>オクナイ</t>
    </rPh>
    <phoneticPr fontId="28"/>
  </si>
  <si>
    <t>65A　保温無　（屋内）</t>
    <rPh sb="4" eb="7">
      <t>ホオンナシ</t>
    </rPh>
    <rPh sb="9" eb="11">
      <t>オクナイ</t>
    </rPh>
    <phoneticPr fontId="28"/>
  </si>
  <si>
    <t>50A　保温無　（屋内）</t>
    <rPh sb="4" eb="7">
      <t>ホオンナシ</t>
    </rPh>
    <rPh sb="9" eb="11">
      <t>オクナイ</t>
    </rPh>
    <phoneticPr fontId="28"/>
  </si>
  <si>
    <t>40A　保温無　（屋内）</t>
    <rPh sb="4" eb="7">
      <t>ホオンナシ</t>
    </rPh>
    <rPh sb="9" eb="11">
      <t>オクナイ</t>
    </rPh>
    <phoneticPr fontId="28"/>
  </si>
  <si>
    <t>（付属品)</t>
    <rPh sb="1" eb="4">
      <t>フゾクヒン</t>
    </rPh>
    <phoneticPr fontId="28"/>
  </si>
  <si>
    <t>通気金物</t>
    <rPh sb="0" eb="2">
      <t>ツウキ</t>
    </rPh>
    <rPh sb="2" eb="4">
      <t>カナモノ</t>
    </rPh>
    <phoneticPr fontId="28"/>
  </si>
  <si>
    <t>100A　再利用しない</t>
    <rPh sb="5" eb="8">
      <t>サイリヨウ</t>
    </rPh>
    <phoneticPr fontId="28"/>
  </si>
  <si>
    <t>(排水管）</t>
    <rPh sb="1" eb="3">
      <t>ハイスイ</t>
    </rPh>
    <rPh sb="3" eb="4">
      <t>カン</t>
    </rPh>
    <phoneticPr fontId="28"/>
  </si>
  <si>
    <t>自動制御盤配線撤去</t>
    <rPh sb="0" eb="5">
      <t>ジドウセイギョバン</t>
    </rPh>
    <rPh sb="5" eb="7">
      <t>ハイセン</t>
    </rPh>
    <rPh sb="7" eb="9">
      <t>テッキョ</t>
    </rPh>
    <phoneticPr fontId="28"/>
  </si>
  <si>
    <t>EM-CEE2.02C 　樹脂管内</t>
    <rPh sb="13" eb="16">
      <t>ジュシカン</t>
    </rPh>
    <rPh sb="16" eb="17">
      <t>ナイ</t>
    </rPh>
    <phoneticPr fontId="28"/>
  </si>
  <si>
    <t>100A　保温無</t>
    <rPh sb="5" eb="7">
      <t>ホオン</t>
    </rPh>
    <rPh sb="7" eb="8">
      <t>ナシ</t>
    </rPh>
    <phoneticPr fontId="28"/>
  </si>
  <si>
    <t>排水管　VP　（地中）</t>
    <rPh sb="0" eb="3">
      <t>ハイスイカン</t>
    </rPh>
    <rPh sb="8" eb="10">
      <t>チチュウ</t>
    </rPh>
    <phoneticPr fontId="28"/>
  </si>
  <si>
    <t>排水管　VP　（屋内）</t>
    <rPh sb="0" eb="3">
      <t>ハイスイカン</t>
    </rPh>
    <rPh sb="8" eb="10">
      <t>オクナイ</t>
    </rPh>
    <phoneticPr fontId="28"/>
  </si>
  <si>
    <t>150A　保温無</t>
    <rPh sb="5" eb="7">
      <t>ホオン</t>
    </rPh>
    <rPh sb="7" eb="8">
      <t>ナシ</t>
    </rPh>
    <phoneticPr fontId="28"/>
  </si>
  <si>
    <t>125A　保温無</t>
    <rPh sb="5" eb="7">
      <t>ホオン</t>
    </rPh>
    <rPh sb="7" eb="8">
      <t>ナシ</t>
    </rPh>
    <phoneticPr fontId="28"/>
  </si>
  <si>
    <t>100A　保温有り</t>
    <rPh sb="5" eb="7">
      <t>ホオン</t>
    </rPh>
    <rPh sb="7" eb="8">
      <t>ア</t>
    </rPh>
    <phoneticPr fontId="28"/>
  </si>
  <si>
    <t>75A　保温無</t>
    <rPh sb="4" eb="6">
      <t>ホオン</t>
    </rPh>
    <rPh sb="6" eb="7">
      <t>ナシ</t>
    </rPh>
    <phoneticPr fontId="28"/>
  </si>
  <si>
    <t>75A　保温有り</t>
    <rPh sb="4" eb="6">
      <t>ホオン</t>
    </rPh>
    <rPh sb="6" eb="7">
      <t>ア</t>
    </rPh>
    <phoneticPr fontId="28"/>
  </si>
  <si>
    <t>65A　保温有り</t>
    <rPh sb="4" eb="6">
      <t>ホオン</t>
    </rPh>
    <rPh sb="6" eb="7">
      <t>ア</t>
    </rPh>
    <phoneticPr fontId="28"/>
  </si>
  <si>
    <t>50A　保温無</t>
    <rPh sb="4" eb="6">
      <t>ホオン</t>
    </rPh>
    <rPh sb="6" eb="7">
      <t>ナシ</t>
    </rPh>
    <phoneticPr fontId="28"/>
  </si>
  <si>
    <t>50A　保温有り</t>
    <rPh sb="4" eb="6">
      <t>ホオン</t>
    </rPh>
    <rPh sb="6" eb="7">
      <t>ア</t>
    </rPh>
    <phoneticPr fontId="28"/>
  </si>
  <si>
    <t>40A　保温有り</t>
    <rPh sb="4" eb="6">
      <t>ホオン</t>
    </rPh>
    <rPh sb="6" eb="7">
      <t>ア</t>
    </rPh>
    <phoneticPr fontId="28"/>
  </si>
  <si>
    <t>排水金物撤去</t>
    <rPh sb="0" eb="2">
      <t>ハイスイ</t>
    </rPh>
    <rPh sb="2" eb="4">
      <t>カナモノ</t>
    </rPh>
    <rPh sb="4" eb="6">
      <t>テッキョ</t>
    </rPh>
    <phoneticPr fontId="28"/>
  </si>
  <si>
    <t>床排水トラップ　T-5A　50A</t>
    <rPh sb="0" eb="1">
      <t>ユカ</t>
    </rPh>
    <rPh sb="1" eb="3">
      <t>ハイスイ</t>
    </rPh>
    <phoneticPr fontId="28"/>
  </si>
  <si>
    <t>床排水トラップ　T-5B　50A</t>
    <rPh sb="0" eb="1">
      <t>ユカ</t>
    </rPh>
    <rPh sb="1" eb="3">
      <t>ハイスイ</t>
    </rPh>
    <phoneticPr fontId="28"/>
  </si>
  <si>
    <t>床上掃除口　CLVS-100</t>
    <rPh sb="0" eb="2">
      <t>ユカウエ</t>
    </rPh>
    <rPh sb="2" eb="4">
      <t>ソウジ</t>
    </rPh>
    <rPh sb="4" eb="5">
      <t>クチ</t>
    </rPh>
    <phoneticPr fontId="28"/>
  </si>
  <si>
    <t>床上掃除口　CLVS-75</t>
    <rPh sb="0" eb="2">
      <t>ユカウエ</t>
    </rPh>
    <rPh sb="2" eb="4">
      <t>ソウジ</t>
    </rPh>
    <rPh sb="4" eb="5">
      <t>クチ</t>
    </rPh>
    <phoneticPr fontId="28"/>
  </si>
  <si>
    <t>床上掃除口　CLVS-65</t>
    <rPh sb="0" eb="2">
      <t>ユカウエ</t>
    </rPh>
    <rPh sb="2" eb="4">
      <t>ソウジ</t>
    </rPh>
    <rPh sb="4" eb="5">
      <t>クチ</t>
    </rPh>
    <phoneticPr fontId="28"/>
  </si>
  <si>
    <t>床上掃除口　CLVS-50</t>
    <rPh sb="0" eb="2">
      <t>ユカウエ</t>
    </rPh>
    <rPh sb="2" eb="4">
      <t>ソウジ</t>
    </rPh>
    <rPh sb="4" eb="5">
      <t>クチ</t>
    </rPh>
    <phoneticPr fontId="28"/>
  </si>
  <si>
    <t>床上掃除口　CLVS-40</t>
    <rPh sb="0" eb="2">
      <t>ユカウエ</t>
    </rPh>
    <rPh sb="2" eb="4">
      <t>ソウジ</t>
    </rPh>
    <rPh sb="4" eb="5">
      <t>クチ</t>
    </rPh>
    <phoneticPr fontId="28"/>
  </si>
  <si>
    <t>GW＝32K　100A</t>
    <phoneticPr fontId="28"/>
  </si>
  <si>
    <t>GW＝32K　75A</t>
    <phoneticPr fontId="28"/>
  </si>
  <si>
    <t>インバート桝撤去</t>
    <rPh sb="5" eb="6">
      <t>マス</t>
    </rPh>
    <rPh sb="6" eb="8">
      <t>テッキョ</t>
    </rPh>
    <phoneticPr fontId="28"/>
  </si>
  <si>
    <t>㎥</t>
    <phoneticPr fontId="28"/>
  </si>
  <si>
    <t>SC-1　　550×550　　A,B,C</t>
    <phoneticPr fontId="28"/>
  </si>
  <si>
    <t>SC-2　　650×650　　D,E,F</t>
    <phoneticPr fontId="28"/>
  </si>
  <si>
    <t>SC-3　　840×840　　G,H,I</t>
    <phoneticPr fontId="28"/>
  </si>
  <si>
    <t>ため桝撤去</t>
    <rPh sb="2" eb="3">
      <t>マス</t>
    </rPh>
    <rPh sb="3" eb="5">
      <t>テッキョ</t>
    </rPh>
    <phoneticPr fontId="28"/>
  </si>
  <si>
    <t>RC-1　550×550　No1,6</t>
    <phoneticPr fontId="28"/>
  </si>
  <si>
    <t>RC-2　650×650　No2,7</t>
    <phoneticPr fontId="28"/>
  </si>
  <si>
    <t>RC-2　650×650　No4,8</t>
    <phoneticPr fontId="28"/>
  </si>
  <si>
    <t>RC-3　840×840　No,5</t>
    <phoneticPr fontId="28"/>
  </si>
  <si>
    <t>根切り　（機械）</t>
    <rPh sb="0" eb="2">
      <t>ネギリ</t>
    </rPh>
    <rPh sb="5" eb="7">
      <t>キカイ</t>
    </rPh>
    <phoneticPr fontId="28"/>
  </si>
  <si>
    <t>バックホウ0.13㎥　排出ガス対応型</t>
    <rPh sb="11" eb="13">
      <t>ハイシュツ</t>
    </rPh>
    <rPh sb="15" eb="18">
      <t>タイオウガタ</t>
    </rPh>
    <phoneticPr fontId="28"/>
  </si>
  <si>
    <t>油圧式クローラ型</t>
    <rPh sb="0" eb="2">
      <t>ユアツ</t>
    </rPh>
    <rPh sb="2" eb="3">
      <t>シキ</t>
    </rPh>
    <rPh sb="7" eb="8">
      <t>カタ</t>
    </rPh>
    <phoneticPr fontId="28"/>
  </si>
  <si>
    <t>機械運搬費（ミニバックホウ）</t>
    <rPh sb="0" eb="2">
      <t>キカイ</t>
    </rPh>
    <rPh sb="2" eb="5">
      <t>ウンパンヒ</t>
    </rPh>
    <phoneticPr fontId="28"/>
  </si>
  <si>
    <t>0.13㎥</t>
    <phoneticPr fontId="28"/>
  </si>
  <si>
    <t>往復</t>
    <rPh sb="0" eb="2">
      <t>オウフク</t>
    </rPh>
    <phoneticPr fontId="28"/>
  </si>
  <si>
    <t>(給水管工事）</t>
    <rPh sb="1" eb="3">
      <t>キュウスイ</t>
    </rPh>
    <rPh sb="3" eb="4">
      <t>カン</t>
    </rPh>
    <rPh sb="4" eb="6">
      <t>コウジ</t>
    </rPh>
    <phoneticPr fontId="28"/>
  </si>
  <si>
    <t>(排水管工事）</t>
    <rPh sb="1" eb="3">
      <t>ハイスイ</t>
    </rPh>
    <rPh sb="3" eb="4">
      <t>カン</t>
    </rPh>
    <rPh sb="4" eb="6">
      <t>コウジ</t>
    </rPh>
    <phoneticPr fontId="28"/>
  </si>
  <si>
    <t>浄化槽撤去</t>
    <rPh sb="0" eb="3">
      <t>ジョウカソウ</t>
    </rPh>
    <rPh sb="3" eb="5">
      <t>テッキョ</t>
    </rPh>
    <phoneticPr fontId="28"/>
  </si>
  <si>
    <t>はく離汚泥処理方式</t>
    <rPh sb="2" eb="3">
      <t>リ</t>
    </rPh>
    <rPh sb="3" eb="5">
      <t>オデイ</t>
    </rPh>
    <rPh sb="5" eb="7">
      <t>ショリ</t>
    </rPh>
    <rPh sb="7" eb="9">
      <t>ホウシキ</t>
    </rPh>
    <phoneticPr fontId="28"/>
  </si>
  <si>
    <t>R-22　破壊処理運搬処分</t>
    <rPh sb="5" eb="9">
      <t>ハカイショリ</t>
    </rPh>
    <rPh sb="9" eb="11">
      <t>ウンパン</t>
    </rPh>
    <rPh sb="11" eb="13">
      <t>ショブン</t>
    </rPh>
    <phoneticPr fontId="28"/>
  </si>
  <si>
    <t>空調設備配管類撤去</t>
    <rPh sb="0" eb="2">
      <t>クウチョウ</t>
    </rPh>
    <rPh sb="2" eb="4">
      <t>セツビ</t>
    </rPh>
    <rPh sb="4" eb="6">
      <t>ハイカン</t>
    </rPh>
    <rPh sb="6" eb="7">
      <t>ルイ</t>
    </rPh>
    <rPh sb="7" eb="9">
      <t>テッキョ</t>
    </rPh>
    <phoneticPr fontId="28"/>
  </si>
  <si>
    <t>衛生設備配管類撤去</t>
    <rPh sb="0" eb="2">
      <t>エイセイ</t>
    </rPh>
    <rPh sb="2" eb="4">
      <t>セツビ</t>
    </rPh>
    <rPh sb="4" eb="6">
      <t>ハイカン</t>
    </rPh>
    <rPh sb="6" eb="7">
      <t>ルイ</t>
    </rPh>
    <rPh sb="7" eb="9">
      <t>テッキョ</t>
    </rPh>
    <phoneticPr fontId="28"/>
  </si>
  <si>
    <t>空調設備ダクト類撤去</t>
    <rPh sb="0" eb="2">
      <t>クウチョウ</t>
    </rPh>
    <rPh sb="2" eb="4">
      <t>セツビ</t>
    </rPh>
    <rPh sb="7" eb="8">
      <t>ルイ</t>
    </rPh>
    <rPh sb="8" eb="10">
      <t>テッキョ</t>
    </rPh>
    <phoneticPr fontId="28"/>
  </si>
  <si>
    <t>衛生設備桝類撤去</t>
    <rPh sb="0" eb="2">
      <t>エイセイ</t>
    </rPh>
    <rPh sb="2" eb="4">
      <t>セツビ</t>
    </rPh>
    <rPh sb="4" eb="6">
      <t>マスルイ</t>
    </rPh>
    <rPh sb="6" eb="8">
      <t>テッキョ</t>
    </rPh>
    <phoneticPr fontId="28"/>
  </si>
  <si>
    <t>産業廃棄物処理</t>
    <rPh sb="0" eb="7">
      <t>サンギョウハイキブツショリ</t>
    </rPh>
    <phoneticPr fontId="28"/>
  </si>
  <si>
    <t>積込</t>
    <rPh sb="0" eb="2">
      <t>ツミコミ</t>
    </rPh>
    <phoneticPr fontId="28"/>
  </si>
  <si>
    <t>（空調設備）</t>
    <rPh sb="1" eb="3">
      <t>クウチョウ</t>
    </rPh>
    <rPh sb="3" eb="5">
      <t>セツビ</t>
    </rPh>
    <phoneticPr fontId="28"/>
  </si>
  <si>
    <t>ガラスくず(保温材)</t>
    <rPh sb="6" eb="9">
      <t>ホオンザイ</t>
    </rPh>
    <phoneticPr fontId="28"/>
  </si>
  <si>
    <t>ガラスくず(陶器類)</t>
    <rPh sb="6" eb="8">
      <t>トウキ</t>
    </rPh>
    <rPh sb="8" eb="9">
      <t>ルイ</t>
    </rPh>
    <phoneticPr fontId="28"/>
  </si>
  <si>
    <t>金属類</t>
    <rPh sb="0" eb="2">
      <t>キンゾク</t>
    </rPh>
    <rPh sb="2" eb="3">
      <t>ルイ</t>
    </rPh>
    <phoneticPr fontId="28"/>
  </si>
  <si>
    <t>（衛生設備）</t>
    <rPh sb="1" eb="3">
      <t>エイセイ</t>
    </rPh>
    <rPh sb="3" eb="5">
      <t>セツビ</t>
    </rPh>
    <phoneticPr fontId="28"/>
  </si>
  <si>
    <t>廃プラスチック類　</t>
    <rPh sb="0" eb="1">
      <t>ハイ</t>
    </rPh>
    <rPh sb="7" eb="8">
      <t>ルイ</t>
    </rPh>
    <phoneticPr fontId="28"/>
  </si>
  <si>
    <t>(アスベスト）</t>
    <phoneticPr fontId="28"/>
  </si>
  <si>
    <t>ボイラー(フランジパッキン) レベル3</t>
    <phoneticPr fontId="28"/>
  </si>
  <si>
    <t>処分</t>
    <rPh sb="0" eb="2">
      <t>ショブン</t>
    </rPh>
    <phoneticPr fontId="28"/>
  </si>
  <si>
    <t>フロン破壊処理</t>
    <rPh sb="3" eb="5">
      <t>ハカイ</t>
    </rPh>
    <rPh sb="5" eb="7">
      <t>ショリ</t>
    </rPh>
    <phoneticPr fontId="28"/>
  </si>
  <si>
    <t>ルームエアコン処分費(家電リサイクル)</t>
    <rPh sb="7" eb="9">
      <t>ショブン</t>
    </rPh>
    <rPh sb="9" eb="10">
      <t>ヒ</t>
    </rPh>
    <rPh sb="11" eb="13">
      <t>カデン</t>
    </rPh>
    <phoneticPr fontId="28"/>
  </si>
  <si>
    <t>壁掛け形　(郵便局振込手数料共）</t>
    <rPh sb="0" eb="2">
      <t>カベカ</t>
    </rPh>
    <rPh sb="3" eb="4">
      <t>カタ</t>
    </rPh>
    <rPh sb="6" eb="8">
      <t>ユウビン</t>
    </rPh>
    <rPh sb="8" eb="9">
      <t>キョク</t>
    </rPh>
    <rPh sb="9" eb="11">
      <t>フリコミ</t>
    </rPh>
    <rPh sb="11" eb="14">
      <t>テスウリョウ</t>
    </rPh>
    <rPh sb="14" eb="15">
      <t>トモ</t>
    </rPh>
    <phoneticPr fontId="28"/>
  </si>
  <si>
    <t>質量：438ｋｇ (処分共)</t>
    <rPh sb="0" eb="2">
      <t>シツリョウ</t>
    </rPh>
    <rPh sb="10" eb="12">
      <t>ショブン</t>
    </rPh>
    <rPh sb="12" eb="13">
      <t>トモ</t>
    </rPh>
    <phoneticPr fontId="28"/>
  </si>
  <si>
    <t>再利用しない (処分共)</t>
    <rPh sb="0" eb="3">
      <t>サイリヨウ</t>
    </rPh>
    <rPh sb="8" eb="10">
      <t>ショブン</t>
    </rPh>
    <rPh sb="10" eb="11">
      <t>トモ</t>
    </rPh>
    <phoneticPr fontId="28"/>
  </si>
  <si>
    <t>131人槽　FRP製　制御盤共 (処分共)</t>
    <rPh sb="3" eb="5">
      <t>ニンソウ</t>
    </rPh>
    <rPh sb="9" eb="10">
      <t>セイ</t>
    </rPh>
    <rPh sb="11" eb="14">
      <t>セイギョバン</t>
    </rPh>
    <rPh sb="14" eb="15">
      <t>トモ</t>
    </rPh>
    <rPh sb="17" eb="19">
      <t>ショブン</t>
    </rPh>
    <rPh sb="19" eb="20">
      <t>トモ</t>
    </rPh>
    <phoneticPr fontId="28"/>
  </si>
  <si>
    <t>動力盤 P-2</t>
    <rPh sb="0" eb="3">
      <t>ドウリョクバン</t>
    </rPh>
    <phoneticPr fontId="28"/>
  </si>
  <si>
    <t>動力盤 P-3</t>
    <rPh sb="0" eb="3">
      <t>ドウリョクバン</t>
    </rPh>
    <phoneticPr fontId="28"/>
  </si>
  <si>
    <t>12-19-350 根入れ共</t>
    <rPh sb="10" eb="11">
      <t>ネ</t>
    </rPh>
    <rPh sb="11" eb="12">
      <t>イ</t>
    </rPh>
    <rPh sb="13" eb="14">
      <t>トモ</t>
    </rPh>
    <phoneticPr fontId="28"/>
  </si>
  <si>
    <t>500X500X400</t>
    <phoneticPr fontId="28"/>
  </si>
  <si>
    <t>400X400X300</t>
    <phoneticPr fontId="28"/>
  </si>
  <si>
    <t>300X300X300</t>
    <phoneticPr fontId="28"/>
  </si>
  <si>
    <t>蛍光灯器具 逆富士形(A111)</t>
    <rPh sb="0" eb="5">
      <t>ケイコウトウキグ</t>
    </rPh>
    <rPh sb="6" eb="7">
      <t>ギャク</t>
    </rPh>
    <rPh sb="7" eb="9">
      <t>フジ</t>
    </rPh>
    <rPh sb="9" eb="10">
      <t>カタ</t>
    </rPh>
    <phoneticPr fontId="28"/>
  </si>
  <si>
    <t>蛍光灯器具 逆富士形(A201)</t>
    <rPh sb="0" eb="5">
      <t>ケイコウトウキグ</t>
    </rPh>
    <rPh sb="6" eb="7">
      <t>ギャク</t>
    </rPh>
    <rPh sb="7" eb="9">
      <t>フジ</t>
    </rPh>
    <rPh sb="9" eb="10">
      <t>カタ</t>
    </rPh>
    <phoneticPr fontId="28"/>
  </si>
  <si>
    <t>蛍光灯器具 逆富士形(B402)</t>
    <rPh sb="0" eb="5">
      <t>ケイコウトウキグ</t>
    </rPh>
    <rPh sb="6" eb="7">
      <t>ギャク</t>
    </rPh>
    <rPh sb="7" eb="9">
      <t>フジ</t>
    </rPh>
    <rPh sb="9" eb="10">
      <t>カタ</t>
    </rPh>
    <phoneticPr fontId="28"/>
  </si>
  <si>
    <t>蛍光灯器具 トラフ形(C201)</t>
    <rPh sb="0" eb="5">
      <t>ケイコウトウキグ</t>
    </rPh>
    <rPh sb="9" eb="10">
      <t>カタ</t>
    </rPh>
    <phoneticPr fontId="28"/>
  </si>
  <si>
    <t>蛍光灯器具 トラフ形(C401)</t>
    <rPh sb="0" eb="5">
      <t>ケイコウトウキグ</t>
    </rPh>
    <rPh sb="9" eb="10">
      <t>カタ</t>
    </rPh>
    <phoneticPr fontId="28"/>
  </si>
  <si>
    <t>蛍光灯器具 トラフ形(C111)</t>
    <rPh sb="0" eb="5">
      <t>ケイコウトウキグ</t>
    </rPh>
    <rPh sb="9" eb="10">
      <t>カタ</t>
    </rPh>
    <phoneticPr fontId="28"/>
  </si>
  <si>
    <t>蛍光灯器具 埋込形下面ﾙｰﾊﾞｰ(D111)</t>
    <rPh sb="0" eb="3">
      <t>ケイコウトウ</t>
    </rPh>
    <rPh sb="3" eb="5">
      <t>キグ</t>
    </rPh>
    <rPh sb="6" eb="8">
      <t>ウメコミ</t>
    </rPh>
    <rPh sb="8" eb="9">
      <t>カタ</t>
    </rPh>
    <rPh sb="9" eb="10">
      <t>シタ</t>
    </rPh>
    <rPh sb="10" eb="11">
      <t>メン</t>
    </rPh>
    <phoneticPr fontId="28"/>
  </si>
  <si>
    <t>蛍光灯器具 埋込形下面ﾙｰﾊﾞｰ(G205)</t>
    <rPh sb="0" eb="3">
      <t>ケイコウトウ</t>
    </rPh>
    <rPh sb="3" eb="5">
      <t>キグ</t>
    </rPh>
    <rPh sb="6" eb="8">
      <t>ウメコミ</t>
    </rPh>
    <rPh sb="8" eb="9">
      <t>カタ</t>
    </rPh>
    <rPh sb="9" eb="10">
      <t>シタ</t>
    </rPh>
    <rPh sb="10" eb="11">
      <t>メン</t>
    </rPh>
    <phoneticPr fontId="28"/>
  </si>
  <si>
    <t>ダウンライト(H100)</t>
    <phoneticPr fontId="28"/>
  </si>
  <si>
    <t>ダウンライト(L301)</t>
    <phoneticPr fontId="28"/>
  </si>
  <si>
    <t>FL110WX1</t>
    <phoneticPr fontId="28"/>
  </si>
  <si>
    <t>FL32WX6</t>
    <phoneticPr fontId="28"/>
  </si>
  <si>
    <t>FL20WX5</t>
    <phoneticPr fontId="28"/>
  </si>
  <si>
    <t>FCL30WX1</t>
    <phoneticPr fontId="28"/>
  </si>
  <si>
    <t>FCL32W+30W</t>
    <phoneticPr fontId="28"/>
  </si>
  <si>
    <t>FCL30W</t>
    <phoneticPr fontId="28"/>
  </si>
  <si>
    <t>ダウンライト防水型(S50)</t>
    <rPh sb="6" eb="9">
      <t>ボウスイガタ</t>
    </rPh>
    <phoneticPr fontId="28"/>
  </si>
  <si>
    <t>外灯ブラケット(Y60)</t>
    <rPh sb="0" eb="2">
      <t>ガイトウ</t>
    </rPh>
    <phoneticPr fontId="28"/>
  </si>
  <si>
    <t>外灯ブラケット(Z5)</t>
    <rPh sb="0" eb="2">
      <t>ガイトウ</t>
    </rPh>
    <phoneticPr fontId="28"/>
  </si>
  <si>
    <t>倉庫分電盤</t>
    <rPh sb="0" eb="2">
      <t>ソウコ</t>
    </rPh>
    <rPh sb="2" eb="5">
      <t>ブンデンバン</t>
    </rPh>
    <phoneticPr fontId="28"/>
  </si>
  <si>
    <t>壁掛け型防災アンプ</t>
    <rPh sb="0" eb="2">
      <t>カベカ</t>
    </rPh>
    <rPh sb="3" eb="4">
      <t>ガタ</t>
    </rPh>
    <rPh sb="4" eb="6">
      <t>ボウサイ</t>
    </rPh>
    <phoneticPr fontId="28"/>
  </si>
  <si>
    <t>講堂用アンプ</t>
    <rPh sb="0" eb="3">
      <t>コウドウヨウ</t>
    </rPh>
    <phoneticPr fontId="28"/>
  </si>
  <si>
    <t>アンプ収納ワゴン</t>
    <rPh sb="3" eb="5">
      <t>シュウノウ</t>
    </rPh>
    <phoneticPr fontId="28"/>
  </si>
  <si>
    <t>カセットデッキ</t>
    <phoneticPr fontId="28"/>
  </si>
  <si>
    <t>IL50W</t>
    <phoneticPr fontId="28"/>
  </si>
  <si>
    <t>HID100W</t>
    <phoneticPr fontId="28"/>
  </si>
  <si>
    <t>IL5W</t>
    <phoneticPr fontId="28"/>
  </si>
  <si>
    <t>メインスピーカー</t>
    <phoneticPr fontId="28"/>
  </si>
  <si>
    <t>アッテネーター</t>
    <phoneticPr fontId="28"/>
  </si>
  <si>
    <t>レコードプレーヤー</t>
    <phoneticPr fontId="28"/>
  </si>
  <si>
    <t>ワイヤレスアンテナ</t>
    <phoneticPr fontId="28"/>
  </si>
  <si>
    <t>フロアマイクコンセント</t>
    <phoneticPr fontId="28"/>
  </si>
  <si>
    <t>マイクロフォン</t>
    <phoneticPr fontId="28"/>
  </si>
  <si>
    <t>マイクスタンド</t>
    <phoneticPr fontId="28"/>
  </si>
  <si>
    <t>主装置</t>
    <rPh sb="0" eb="3">
      <t>シュソウチ</t>
    </rPh>
    <phoneticPr fontId="28"/>
  </si>
  <si>
    <t>端子盤</t>
    <rPh sb="0" eb="3">
      <t>タンシバン</t>
    </rPh>
    <phoneticPr fontId="28"/>
  </si>
  <si>
    <t>P型2級4回線</t>
    <rPh sb="1" eb="2">
      <t>カタ</t>
    </rPh>
    <rPh sb="3" eb="4">
      <t>キュウ</t>
    </rPh>
    <rPh sb="5" eb="7">
      <t>カイセン</t>
    </rPh>
    <phoneticPr fontId="28"/>
  </si>
  <si>
    <t>産業廃棄物運搬費</t>
    <rPh sb="0" eb="2">
      <t>サンギョウ</t>
    </rPh>
    <rPh sb="2" eb="5">
      <t>ハイキブツ</t>
    </rPh>
    <rPh sb="5" eb="8">
      <t>ウンパンヒ</t>
    </rPh>
    <phoneticPr fontId="28"/>
  </si>
  <si>
    <t>重量物搬出</t>
    <rPh sb="0" eb="3">
      <t>ジュウリョウブツ</t>
    </rPh>
    <rPh sb="3" eb="5">
      <t>ハンシュツ</t>
    </rPh>
    <phoneticPr fontId="28"/>
  </si>
  <si>
    <t>産業廃棄物処分費</t>
    <rPh sb="0" eb="8">
      <t>サンギョウハイキブツショブンヒ</t>
    </rPh>
    <phoneticPr fontId="28"/>
  </si>
  <si>
    <t>嘉麻市上山田住民ホール解体工事</t>
    <rPh sb="0" eb="3">
      <t>カマシ</t>
    </rPh>
    <rPh sb="3" eb="4">
      <t>カミ</t>
    </rPh>
    <rPh sb="4" eb="6">
      <t>ヤマダ</t>
    </rPh>
    <rPh sb="6" eb="8">
      <t>ジュウミン</t>
    </rPh>
    <rPh sb="11" eb="13">
      <t>カイタイ</t>
    </rPh>
    <rPh sb="13" eb="15">
      <t>コウジ</t>
    </rPh>
    <phoneticPr fontId="28"/>
  </si>
  <si>
    <t>杭引抜き</t>
    <rPh sb="0" eb="1">
      <t>クイ</t>
    </rPh>
    <rPh sb="1" eb="3">
      <t>ヒキヌ</t>
    </rPh>
    <phoneticPr fontId="28"/>
  </si>
  <si>
    <t>産業廃棄物処理費</t>
    <rPh sb="0" eb="5">
      <t>サンギョウハイキブツ</t>
    </rPh>
    <rPh sb="5" eb="7">
      <t>ショリ</t>
    </rPh>
    <rPh sb="7" eb="8">
      <t>ヒ</t>
    </rPh>
    <phoneticPr fontId="28"/>
  </si>
  <si>
    <t>ﾗｲﾅｰ共　　　湿潤・養生・保護具共</t>
    <rPh sb="4" eb="5">
      <t>トモ</t>
    </rPh>
    <rPh sb="8" eb="10">
      <t>シツジュン</t>
    </rPh>
    <rPh sb="11" eb="13">
      <t>ヨウジョウ</t>
    </rPh>
    <rPh sb="14" eb="17">
      <t>ホゴグ</t>
    </rPh>
    <rPh sb="17" eb="18">
      <t>トモ</t>
    </rPh>
    <phoneticPr fontId="28"/>
  </si>
  <si>
    <t>煙突断熱材除去（仮設隔離養生工）</t>
    <rPh sb="0" eb="2">
      <t>エントツ</t>
    </rPh>
    <rPh sb="2" eb="5">
      <t>ダンネツザイ</t>
    </rPh>
    <rPh sb="5" eb="7">
      <t>ジョキョ</t>
    </rPh>
    <rPh sb="8" eb="10">
      <t>カセツ</t>
    </rPh>
    <rPh sb="10" eb="12">
      <t>カクリ</t>
    </rPh>
    <rPh sb="12" eb="15">
      <t>ヨウジョウコウ</t>
    </rPh>
    <phoneticPr fontId="28"/>
  </si>
  <si>
    <t>仮設電気</t>
    <rPh sb="0" eb="4">
      <t>カセツデンキ</t>
    </rPh>
    <phoneticPr fontId="28"/>
  </si>
  <si>
    <t>床養生</t>
    <rPh sb="0" eb="1">
      <t>ユカ</t>
    </rPh>
    <rPh sb="1" eb="3">
      <t>ヨウジョウ</t>
    </rPh>
    <phoneticPr fontId="28"/>
  </si>
  <si>
    <t>ﾎﾟﾘｼｰﾄ0.15mm　2重貼り</t>
    <rPh sb="14" eb="15">
      <t>ジュウ</t>
    </rPh>
    <rPh sb="15" eb="16">
      <t>ハ</t>
    </rPh>
    <phoneticPr fontId="28"/>
  </si>
  <si>
    <t>㎡</t>
    <phoneticPr fontId="28"/>
  </si>
  <si>
    <t>天井・壁養生</t>
    <rPh sb="0" eb="2">
      <t>テンジョウ</t>
    </rPh>
    <rPh sb="3" eb="4">
      <t>カベ</t>
    </rPh>
    <rPh sb="4" eb="6">
      <t>ヨウジョウ</t>
    </rPh>
    <phoneticPr fontId="28"/>
  </si>
  <si>
    <t>ﾎﾟﾘｼｰﾄ0.10mm　1重貼り</t>
    <rPh sb="14" eb="15">
      <t>ジュウ</t>
    </rPh>
    <rPh sb="15" eb="16">
      <t>ハ</t>
    </rPh>
    <phoneticPr fontId="28"/>
  </si>
  <si>
    <t>セキュリティーハウス</t>
    <phoneticPr fontId="28"/>
  </si>
  <si>
    <t>清掃片付</t>
    <rPh sb="0" eb="2">
      <t>セイソウ</t>
    </rPh>
    <rPh sb="2" eb="4">
      <t>カタヅケ</t>
    </rPh>
    <phoneticPr fontId="28"/>
  </si>
  <si>
    <t>機材運搬費</t>
    <rPh sb="0" eb="2">
      <t>キザイ</t>
    </rPh>
    <rPh sb="2" eb="5">
      <t>ウンパンヒ</t>
    </rPh>
    <phoneticPr fontId="28"/>
  </si>
  <si>
    <t>（消耗品・機械損料）　負圧集塵機</t>
    <rPh sb="1" eb="4">
      <t>ショウモウヒン</t>
    </rPh>
    <rPh sb="5" eb="9">
      <t>キカイソンリョウ</t>
    </rPh>
    <rPh sb="11" eb="13">
      <t>フアツ</t>
    </rPh>
    <rPh sb="13" eb="16">
      <t>シュウジンキ</t>
    </rPh>
    <phoneticPr fontId="28"/>
  </si>
  <si>
    <t>　　エアーシャワー</t>
    <phoneticPr fontId="28"/>
  </si>
  <si>
    <t>　　真空掃除機</t>
    <rPh sb="2" eb="7">
      <t>シンクウソウジキ</t>
    </rPh>
    <phoneticPr fontId="28"/>
  </si>
  <si>
    <t>　　エアレス機</t>
    <rPh sb="6" eb="7">
      <t>キ</t>
    </rPh>
    <phoneticPr fontId="28"/>
  </si>
  <si>
    <t>　　防塵マスク</t>
    <rPh sb="2" eb="4">
      <t>ボウジン</t>
    </rPh>
    <phoneticPr fontId="28"/>
  </si>
  <si>
    <t>　　防塵マスクフィルター</t>
    <rPh sb="2" eb="4">
      <t>ボウジン</t>
    </rPh>
    <phoneticPr fontId="28"/>
  </si>
  <si>
    <t>　　防護衣</t>
    <rPh sb="2" eb="4">
      <t>ボウゴ</t>
    </rPh>
    <rPh sb="4" eb="5">
      <t>イ</t>
    </rPh>
    <phoneticPr fontId="28"/>
  </si>
  <si>
    <t>　　保護シューズカバー</t>
    <rPh sb="2" eb="4">
      <t>ホゴ</t>
    </rPh>
    <phoneticPr fontId="28"/>
  </si>
  <si>
    <t>　　廃石綿廃棄袋</t>
    <rPh sb="2" eb="3">
      <t>ハイ</t>
    </rPh>
    <rPh sb="3" eb="5">
      <t>イシワタ</t>
    </rPh>
    <rPh sb="5" eb="8">
      <t>ハイキフクロ</t>
    </rPh>
    <phoneticPr fontId="28"/>
  </si>
  <si>
    <t>　　廃石綿廃棄袋</t>
    <rPh sb="2" eb="3">
      <t>ハイ</t>
    </rPh>
    <rPh sb="3" eb="5">
      <t>イシワタ</t>
    </rPh>
    <rPh sb="5" eb="7">
      <t>ハイキ</t>
    </rPh>
    <rPh sb="7" eb="8">
      <t>フクロ</t>
    </rPh>
    <phoneticPr fontId="28"/>
  </si>
  <si>
    <t>　　その他雑材</t>
    <rPh sb="4" eb="5">
      <t>タ</t>
    </rPh>
    <rPh sb="5" eb="7">
      <t>ザツザイ</t>
    </rPh>
    <phoneticPr fontId="28"/>
  </si>
  <si>
    <t>透明</t>
    <rPh sb="0" eb="2">
      <t>トウメイ</t>
    </rPh>
    <phoneticPr fontId="28"/>
  </si>
  <si>
    <t>黄色</t>
    <rPh sb="0" eb="2">
      <t>キイロ</t>
    </rPh>
    <phoneticPr fontId="28"/>
  </si>
  <si>
    <t>吸水ポリマー等</t>
    <rPh sb="0" eb="2">
      <t>キュウスイ</t>
    </rPh>
    <rPh sb="6" eb="7">
      <t>ナド</t>
    </rPh>
    <phoneticPr fontId="28"/>
  </si>
  <si>
    <t>双</t>
    <rPh sb="0" eb="1">
      <t>ソウ</t>
    </rPh>
    <phoneticPr fontId="28"/>
  </si>
  <si>
    <t>粉塵飛散抑制剤散布</t>
  </si>
  <si>
    <t>（石綿断熱材除去工）　</t>
    <rPh sb="1" eb="3">
      <t>イシワタ</t>
    </rPh>
    <rPh sb="3" eb="6">
      <t>ダンネツザイ</t>
    </rPh>
    <rPh sb="6" eb="8">
      <t>ジョキョ</t>
    </rPh>
    <rPh sb="8" eb="9">
      <t>コウ</t>
    </rPh>
    <phoneticPr fontId="28"/>
  </si>
  <si>
    <t>ｍ</t>
    <phoneticPr fontId="28"/>
  </si>
  <si>
    <t>粉塵飛散防止処理剤散布（除去面・養生面）</t>
    <rPh sb="0" eb="2">
      <t>フンジン</t>
    </rPh>
    <rPh sb="2" eb="4">
      <t>ヒサン</t>
    </rPh>
    <rPh sb="4" eb="6">
      <t>ボウシ</t>
    </rPh>
    <rPh sb="6" eb="9">
      <t>ショリザイ</t>
    </rPh>
    <rPh sb="9" eb="11">
      <t>サンプ</t>
    </rPh>
    <rPh sb="12" eb="15">
      <t>ジョキョメン</t>
    </rPh>
    <rPh sb="16" eb="19">
      <t>ヨウジョウメン</t>
    </rPh>
    <phoneticPr fontId="28"/>
  </si>
  <si>
    <t>ｍ</t>
    <phoneticPr fontId="28"/>
  </si>
  <si>
    <t>（環境測定費）</t>
    <rPh sb="1" eb="3">
      <t>カンキョウ</t>
    </rPh>
    <rPh sb="3" eb="6">
      <t>ソクテイヒ</t>
    </rPh>
    <phoneticPr fontId="28"/>
  </si>
  <si>
    <t>作業中環境測定</t>
    <rPh sb="0" eb="3">
      <t>サギョウチュウ</t>
    </rPh>
    <rPh sb="3" eb="7">
      <t>カンキョウソクテイ</t>
    </rPh>
    <phoneticPr fontId="28"/>
  </si>
  <si>
    <t>ヶ所</t>
    <rPh sb="1" eb="2">
      <t>ショ</t>
    </rPh>
    <phoneticPr fontId="28"/>
  </si>
  <si>
    <t>作業後環境測定（養生撤去前）</t>
    <rPh sb="0" eb="3">
      <t>サギョウゴ</t>
    </rPh>
    <rPh sb="3" eb="7">
      <t>カンキョウソクテイ</t>
    </rPh>
    <rPh sb="8" eb="10">
      <t>ヨウジョウ</t>
    </rPh>
    <rPh sb="10" eb="12">
      <t>テッキョ</t>
    </rPh>
    <rPh sb="12" eb="13">
      <t>マエ</t>
    </rPh>
    <phoneticPr fontId="28"/>
  </si>
  <si>
    <t>（石綿含有建材除去）湿潤・養生・保護具共</t>
    <rPh sb="1" eb="3">
      <t>イシワタ</t>
    </rPh>
    <rPh sb="3" eb="5">
      <t>ガンユウ</t>
    </rPh>
    <rPh sb="5" eb="7">
      <t>ケンザイ</t>
    </rPh>
    <rPh sb="7" eb="9">
      <t>ジョキョ</t>
    </rPh>
    <rPh sb="10" eb="12">
      <t>シツジュン</t>
    </rPh>
    <rPh sb="13" eb="15">
      <t>ヨウジョウ</t>
    </rPh>
    <rPh sb="16" eb="19">
      <t>ホゴグ</t>
    </rPh>
    <rPh sb="19" eb="20">
      <t>トモ</t>
    </rPh>
    <phoneticPr fontId="28"/>
  </si>
  <si>
    <t>1階ﾎｰﾙ・講堂・階段長尺ﾋﾞﾆﾙｼｰﾄ（接着剤に含有）</t>
    <rPh sb="1" eb="2">
      <t>カイ</t>
    </rPh>
    <rPh sb="6" eb="8">
      <t>コウドウ</t>
    </rPh>
    <rPh sb="9" eb="11">
      <t>カイダン</t>
    </rPh>
    <rPh sb="11" eb="13">
      <t>チョウジャク</t>
    </rPh>
    <rPh sb="21" eb="24">
      <t>セッチャクザイ</t>
    </rPh>
    <rPh sb="25" eb="27">
      <t>ガンユウ</t>
    </rPh>
    <phoneticPr fontId="28"/>
  </si>
  <si>
    <t>1階事務室・2階図書館・階段ﾋﾞﾆﾙ巾木（接着剤に含有）</t>
    <rPh sb="1" eb="2">
      <t>カイ</t>
    </rPh>
    <rPh sb="2" eb="5">
      <t>ジムシツ</t>
    </rPh>
    <rPh sb="7" eb="8">
      <t>カイ</t>
    </rPh>
    <rPh sb="8" eb="11">
      <t>トショカン</t>
    </rPh>
    <rPh sb="12" eb="14">
      <t>カイダン</t>
    </rPh>
    <rPh sb="18" eb="20">
      <t>ハバキ</t>
    </rPh>
    <rPh sb="21" eb="24">
      <t>セッチャクザイ</t>
    </rPh>
    <rPh sb="25" eb="27">
      <t>ガンユウ</t>
    </rPh>
    <phoneticPr fontId="28"/>
  </si>
  <si>
    <t>小　計</t>
    <rPh sb="0" eb="1">
      <t>コ</t>
    </rPh>
    <rPh sb="2" eb="3">
      <t>ケイ</t>
    </rPh>
    <phoneticPr fontId="28"/>
  </si>
  <si>
    <t>産廃処分費</t>
    <rPh sb="0" eb="2">
      <t>サンパイ</t>
    </rPh>
    <rPh sb="2" eb="5">
      <t>ショブンヒ</t>
    </rPh>
    <phoneticPr fontId="28"/>
  </si>
  <si>
    <t>特別管理産業廃棄物収集運搬費</t>
    <rPh sb="0" eb="2">
      <t>トクベツ</t>
    </rPh>
    <rPh sb="2" eb="4">
      <t>カンリ</t>
    </rPh>
    <rPh sb="4" eb="6">
      <t>サンギョウ</t>
    </rPh>
    <rPh sb="6" eb="9">
      <t>ハイキブツ</t>
    </rPh>
    <rPh sb="9" eb="11">
      <t>シュウシュウ</t>
    </rPh>
    <rPh sb="11" eb="14">
      <t>ウンパンヒ</t>
    </rPh>
    <phoneticPr fontId="28"/>
  </si>
  <si>
    <t>福岡県～熊本県</t>
    <rPh sb="0" eb="3">
      <t>フクオカケン</t>
    </rPh>
    <rPh sb="4" eb="7">
      <t>クマモトケン</t>
    </rPh>
    <phoneticPr fontId="28"/>
  </si>
  <si>
    <t>廃石綿等処分費</t>
    <rPh sb="0" eb="1">
      <t>ハイ</t>
    </rPh>
    <rPh sb="1" eb="3">
      <t>イシワタ</t>
    </rPh>
    <rPh sb="3" eb="4">
      <t>ナド</t>
    </rPh>
    <rPh sb="4" eb="7">
      <t>ショブンヒ</t>
    </rPh>
    <phoneticPr fontId="28"/>
  </si>
  <si>
    <t>ｍ3</t>
    <phoneticPr fontId="28"/>
  </si>
  <si>
    <t>管理型埋立　（煙突・接着剤）</t>
    <rPh sb="0" eb="3">
      <t>カンリガタ</t>
    </rPh>
    <rPh sb="3" eb="5">
      <t>ウメタテ</t>
    </rPh>
    <rPh sb="7" eb="9">
      <t>エントツ</t>
    </rPh>
    <rPh sb="10" eb="13">
      <t>セッチャクザイ</t>
    </rPh>
    <phoneticPr fontId="28"/>
  </si>
  <si>
    <t>仮設事務所</t>
    <rPh sb="0" eb="5">
      <t>カセツジムショ</t>
    </rPh>
    <phoneticPr fontId="28"/>
  </si>
  <si>
    <t>ユニットハウス　2.4M×7.2M　（期間6カ月）</t>
    <rPh sb="19" eb="21">
      <t>キカン</t>
    </rPh>
    <rPh sb="23" eb="24">
      <t>ゲツ</t>
    </rPh>
    <phoneticPr fontId="28"/>
  </si>
  <si>
    <t>棟</t>
    <rPh sb="0" eb="1">
      <t>トウ</t>
    </rPh>
    <phoneticPr fontId="28"/>
  </si>
  <si>
    <t>仮設トイレ</t>
    <rPh sb="0" eb="2">
      <t>カセツ</t>
    </rPh>
    <phoneticPr fontId="28"/>
  </si>
  <si>
    <t>水洗式.配管共　（6カ月）　　　　　　　　　　</t>
    <rPh sb="0" eb="3">
      <t>スイセンシキ</t>
    </rPh>
    <rPh sb="4" eb="7">
      <t>ハイカントモ</t>
    </rPh>
    <rPh sb="11" eb="12">
      <t>ゲツ</t>
    </rPh>
    <phoneticPr fontId="28"/>
  </si>
  <si>
    <t>仮囲い</t>
    <rPh sb="0" eb="2">
      <t>カリカコ</t>
    </rPh>
    <phoneticPr fontId="28"/>
  </si>
  <si>
    <t>成形鋼板　H=3000　（存置6カ月）</t>
    <rPh sb="0" eb="2">
      <t>セイケイ</t>
    </rPh>
    <rPh sb="2" eb="4">
      <t>コウバン</t>
    </rPh>
    <rPh sb="13" eb="14">
      <t>ゾン</t>
    </rPh>
    <rPh sb="14" eb="15">
      <t>オ</t>
    </rPh>
    <rPh sb="17" eb="18">
      <t>ゲツ</t>
    </rPh>
    <phoneticPr fontId="28"/>
  </si>
  <si>
    <t>交通誘導警備員</t>
    <rPh sb="0" eb="2">
      <t>コウツウ</t>
    </rPh>
    <rPh sb="2" eb="4">
      <t>ユウドウ</t>
    </rPh>
    <rPh sb="4" eb="7">
      <t>ケイビイン</t>
    </rPh>
    <phoneticPr fontId="28"/>
  </si>
  <si>
    <t xml:space="preserve"> 存置3ヵ月 運搬共</t>
    <rPh sb="1" eb="2">
      <t>ゾン</t>
    </rPh>
    <rPh sb="2" eb="3">
      <t>チ</t>
    </rPh>
    <rPh sb="5" eb="6">
      <t>ゲツ</t>
    </rPh>
    <rPh sb="7" eb="9">
      <t>ウンパン</t>
    </rPh>
    <rPh sb="9" eb="10">
      <t>トモ</t>
    </rPh>
    <phoneticPr fontId="28"/>
  </si>
  <si>
    <t>災害防止</t>
    <rPh sb="0" eb="4">
      <t>サイガイボウシ</t>
    </rPh>
    <phoneticPr fontId="28"/>
  </si>
  <si>
    <t>枠組棚足場　H=3.60</t>
    <rPh sb="0" eb="2">
      <t>ワククミ</t>
    </rPh>
    <rPh sb="2" eb="5">
      <t>タナアシバ</t>
    </rPh>
    <phoneticPr fontId="28"/>
  </si>
  <si>
    <t>内部足場　　　　　　（講堂.ロビー）</t>
    <rPh sb="0" eb="2">
      <t>ナイブ</t>
    </rPh>
    <rPh sb="2" eb="4">
      <t>アシバ</t>
    </rPh>
    <rPh sb="11" eb="13">
      <t>コウドウ</t>
    </rPh>
    <phoneticPr fontId="28"/>
  </si>
  <si>
    <t>脚立足場　　　　　　（並列）</t>
    <rPh sb="0" eb="2">
      <t>キャタツ</t>
    </rPh>
    <rPh sb="2" eb="4">
      <t>アシバ</t>
    </rPh>
    <rPh sb="11" eb="13">
      <t>ヘイレツ</t>
    </rPh>
    <phoneticPr fontId="28"/>
  </si>
  <si>
    <t>H=1.80</t>
    <phoneticPr fontId="28"/>
  </si>
  <si>
    <t>鉄骨上屋解体</t>
    <rPh sb="0" eb="2">
      <t>テッコツ</t>
    </rPh>
    <rPh sb="2" eb="4">
      <t>ウワヤ</t>
    </rPh>
    <rPh sb="4" eb="6">
      <t>カイタイ</t>
    </rPh>
    <phoneticPr fontId="28"/>
  </si>
  <si>
    <t>床 立上り防水押えﾓﾙﾀﾙ撤去</t>
    <rPh sb="0" eb="1">
      <t>ユカ</t>
    </rPh>
    <rPh sb="2" eb="4">
      <t>タチアガ</t>
    </rPh>
    <rPh sb="5" eb="7">
      <t>ボウスイ</t>
    </rPh>
    <rPh sb="7" eb="8">
      <t>オサ</t>
    </rPh>
    <rPh sb="13" eb="15">
      <t>テッキョ</t>
    </rPh>
    <phoneticPr fontId="28"/>
  </si>
  <si>
    <r>
      <t>W400×H3000　</t>
    </r>
    <r>
      <rPr>
        <sz val="9"/>
        <rFont val="Segoe UI Symbol"/>
        <family val="2"/>
      </rPr>
      <t>⌀</t>
    </r>
    <r>
      <rPr>
        <sz val="9"/>
        <rFont val="ＭＳ Ｐ明朝"/>
        <family val="1"/>
        <charset val="128"/>
      </rPr>
      <t>22 集積共</t>
    </r>
    <rPh sb="15" eb="17">
      <t>シュウセキ</t>
    </rPh>
    <rPh sb="17" eb="18">
      <t>トモ</t>
    </rPh>
    <phoneticPr fontId="28"/>
  </si>
  <si>
    <t>玄関ﾎﾟｰﾁ床解体</t>
    <rPh sb="0" eb="2">
      <t>ゲンカン</t>
    </rPh>
    <rPh sb="6" eb="7">
      <t>ユカ</t>
    </rPh>
    <rPh sb="7" eb="9">
      <t>カイタイ</t>
    </rPh>
    <phoneticPr fontId="28"/>
  </si>
  <si>
    <t>t=130</t>
    <phoneticPr fontId="28"/>
  </si>
  <si>
    <t>階段.花壇解体</t>
    <rPh sb="0" eb="2">
      <t>カイダン</t>
    </rPh>
    <rPh sb="3" eb="5">
      <t>カダン</t>
    </rPh>
    <rPh sb="5" eb="7">
      <t>カイタイ</t>
    </rPh>
    <phoneticPr fontId="28"/>
  </si>
  <si>
    <t>自転車置き場解体（基礎）</t>
    <rPh sb="0" eb="3">
      <t>ジテンシャ</t>
    </rPh>
    <rPh sb="3" eb="4">
      <t>オ</t>
    </rPh>
    <rPh sb="5" eb="6">
      <t>バ</t>
    </rPh>
    <rPh sb="6" eb="8">
      <t>カイタイ</t>
    </rPh>
    <rPh sb="9" eb="11">
      <t>キソ</t>
    </rPh>
    <phoneticPr fontId="28"/>
  </si>
  <si>
    <t>自転車置き場解体（土間）</t>
    <rPh sb="0" eb="3">
      <t>ジテンシャ</t>
    </rPh>
    <rPh sb="3" eb="4">
      <t>オ</t>
    </rPh>
    <rPh sb="5" eb="6">
      <t>バ</t>
    </rPh>
    <rPh sb="6" eb="8">
      <t>カイタイ</t>
    </rPh>
    <rPh sb="9" eb="11">
      <t>ドマ</t>
    </rPh>
    <phoneticPr fontId="28"/>
  </si>
  <si>
    <t>壁　玄関外壁撤去（二丁掛ﾀｲﾙ）</t>
    <rPh sb="0" eb="1">
      <t>カベ</t>
    </rPh>
    <rPh sb="2" eb="4">
      <t>ゲンカン</t>
    </rPh>
    <rPh sb="4" eb="6">
      <t>ガイヘキ</t>
    </rPh>
    <rPh sb="6" eb="8">
      <t>テッキョ</t>
    </rPh>
    <rPh sb="9" eb="12">
      <t>ニチョウガケ</t>
    </rPh>
    <phoneticPr fontId="28"/>
  </si>
  <si>
    <t>壁　倉庫.車庫解体</t>
    <rPh sb="0" eb="1">
      <t>カベ</t>
    </rPh>
    <rPh sb="2" eb="4">
      <t>ソウコ</t>
    </rPh>
    <rPh sb="5" eb="7">
      <t>シャコ</t>
    </rPh>
    <rPh sb="7" eb="9">
      <t>カイタイ</t>
    </rPh>
    <phoneticPr fontId="28"/>
  </si>
  <si>
    <t>CB　t=150</t>
    <phoneticPr fontId="28"/>
  </si>
  <si>
    <t>100角ﾀｲﾙ撤去</t>
    <rPh sb="3" eb="4">
      <t>カク</t>
    </rPh>
    <rPh sb="7" eb="9">
      <t>テッキョ</t>
    </rPh>
    <phoneticPr fontId="28"/>
  </si>
  <si>
    <t>ﾌﾛｰﾘﾝｸﾞﾎﾞｰﾄﾞ</t>
    <phoneticPr fontId="28"/>
  </si>
  <si>
    <t>t=15　集積共</t>
    <rPh sb="5" eb="8">
      <t>シュウセキトモ</t>
    </rPh>
    <phoneticPr fontId="28"/>
  </si>
  <si>
    <t>PTB+ﾅﾗﾎﾞｰﾄﾞ</t>
    <phoneticPr fontId="28"/>
  </si>
  <si>
    <t>t=35　集積共</t>
    <rPh sb="5" eb="8">
      <t>シュウセキトモ</t>
    </rPh>
    <phoneticPr fontId="28"/>
  </si>
  <si>
    <t>　　　　杉柾化粧ﾎﾞｰﾄﾞ.塩ビ鋼板ｽﾊﾟﾝﾄﾞﾚﾙ</t>
    <rPh sb="4" eb="6">
      <t>スギマサ</t>
    </rPh>
    <rPh sb="6" eb="8">
      <t>ケショウ</t>
    </rPh>
    <rPh sb="14" eb="15">
      <t>エン</t>
    </rPh>
    <rPh sb="16" eb="18">
      <t>コウバン</t>
    </rPh>
    <phoneticPr fontId="28"/>
  </si>
  <si>
    <t>木製建具撤去</t>
    <rPh sb="0" eb="4">
      <t>モクセイタテグ</t>
    </rPh>
    <rPh sb="4" eb="6">
      <t>テッキョ</t>
    </rPh>
    <phoneticPr fontId="28"/>
  </si>
  <si>
    <t>（発生材積込）</t>
    <rPh sb="1" eb="6">
      <t>ハッセイザイツミコミ</t>
    </rPh>
    <phoneticPr fontId="28"/>
  </si>
  <si>
    <t>（発生材積込）</t>
    <rPh sb="1" eb="4">
      <t>ハッセイザイ</t>
    </rPh>
    <rPh sb="4" eb="6">
      <t>ツミコミ</t>
    </rPh>
    <phoneticPr fontId="28"/>
  </si>
  <si>
    <t>ｺﾝｸﾘｰﾄ.ﾓﾙﾀﾙ類　機械</t>
    <rPh sb="11" eb="12">
      <t>ルイ</t>
    </rPh>
    <rPh sb="13" eb="15">
      <t>キカイ</t>
    </rPh>
    <phoneticPr fontId="28"/>
  </si>
  <si>
    <t>堀削.積込</t>
    <rPh sb="0" eb="2">
      <t>ホリケズ</t>
    </rPh>
    <rPh sb="3" eb="5">
      <t>ツミコミ</t>
    </rPh>
    <phoneticPr fontId="28"/>
  </si>
  <si>
    <t>ﾓﾙﾀﾙ舗装撤去</t>
    <rPh sb="4" eb="6">
      <t>ホソウ</t>
    </rPh>
    <rPh sb="6" eb="8">
      <t>テッキョ</t>
    </rPh>
    <phoneticPr fontId="28"/>
  </si>
  <si>
    <t>U型側溝</t>
    <rPh sb="1" eb="2">
      <t>カタ</t>
    </rPh>
    <rPh sb="2" eb="4">
      <t>ソッコウ</t>
    </rPh>
    <phoneticPr fontId="28"/>
  </si>
  <si>
    <t>U-240　</t>
    <phoneticPr fontId="28"/>
  </si>
  <si>
    <t>ｱﾙﾐﾎﾟｰﾙ基礎ｺﾝｸﾘｰﾄ撤去</t>
    <rPh sb="7" eb="9">
      <t>キソ</t>
    </rPh>
    <rPh sb="15" eb="17">
      <t>テッキョ</t>
    </rPh>
    <phoneticPr fontId="28"/>
  </si>
  <si>
    <t>ｺﾝｸﾘｰﾄ製縁石</t>
    <rPh sb="6" eb="7">
      <t>セイ</t>
    </rPh>
    <rPh sb="7" eb="9">
      <t>フチイシ</t>
    </rPh>
    <phoneticPr fontId="28"/>
  </si>
  <si>
    <t>車止め縁石</t>
    <rPh sb="0" eb="2">
      <t>クルマト</t>
    </rPh>
    <rPh sb="3" eb="5">
      <t>フチイシ</t>
    </rPh>
    <phoneticPr fontId="28"/>
  </si>
  <si>
    <t xml:space="preserve">               L=5mX65本</t>
    <phoneticPr fontId="28"/>
  </si>
  <si>
    <t>PHCφ350 L=7mX3本</t>
    <rPh sb="14" eb="15">
      <t>ホン</t>
    </rPh>
    <phoneticPr fontId="28"/>
  </si>
  <si>
    <t>ｹｰｼﾝｸﾞ加工費</t>
    <rPh sb="6" eb="9">
      <t>カコウヒ</t>
    </rPh>
    <phoneticPr fontId="28"/>
  </si>
  <si>
    <t>ｹｰｼﾝｸﾞ他機材消耗費</t>
    <rPh sb="6" eb="7">
      <t>ホカ</t>
    </rPh>
    <rPh sb="7" eb="9">
      <t>キザイ</t>
    </rPh>
    <rPh sb="9" eb="12">
      <t>ショウモウヒ</t>
    </rPh>
    <phoneticPr fontId="28"/>
  </si>
  <si>
    <t>ｹｰｼﾝｸﾞ他機材消耗費</t>
    <rPh sb="6" eb="8">
      <t>キザイ</t>
    </rPh>
    <rPh sb="8" eb="10">
      <t>ショウモウ</t>
    </rPh>
    <rPh sb="10" eb="11">
      <t>ヒ</t>
    </rPh>
    <phoneticPr fontId="28"/>
  </si>
  <si>
    <r>
      <rPr>
        <sz val="9"/>
        <rFont val="Segoe UI Symbol"/>
        <family val="2"/>
      </rPr>
      <t>⌀</t>
    </r>
    <r>
      <rPr>
        <sz val="9"/>
        <rFont val="Calibri"/>
        <family val="2"/>
      </rPr>
      <t>457</t>
    </r>
    <r>
      <rPr>
        <sz val="9"/>
        <rFont val="ＭＳ Ｐ明朝"/>
        <family val="1"/>
        <charset val="128"/>
      </rPr>
      <t>　</t>
    </r>
    <r>
      <rPr>
        <sz val="9"/>
        <rFont val="Calibri"/>
        <family val="2"/>
      </rPr>
      <t>L=9.0</t>
    </r>
    <r>
      <rPr>
        <sz val="9"/>
        <rFont val="ＭＳ Ｐ明朝"/>
        <family val="1"/>
        <charset val="128"/>
      </rPr>
      <t>ｍ</t>
    </r>
    <phoneticPr fontId="28"/>
  </si>
  <si>
    <t>堀削注入費</t>
    <rPh sb="0" eb="1">
      <t>ホリ</t>
    </rPh>
    <rPh sb="1" eb="2">
      <t>ケズ</t>
    </rPh>
    <rPh sb="2" eb="4">
      <t>チュウニュウ</t>
    </rPh>
    <rPh sb="4" eb="5">
      <t>ヒ</t>
    </rPh>
    <phoneticPr fontId="28"/>
  </si>
  <si>
    <t>堀削注入費</t>
    <rPh sb="0" eb="1">
      <t>ホリ</t>
    </rPh>
    <rPh sb="1" eb="2">
      <t>ケズ</t>
    </rPh>
    <rPh sb="2" eb="5">
      <t>チュウニュウヒ</t>
    </rPh>
    <phoneticPr fontId="28"/>
  </si>
  <si>
    <t>敷鉄板設置費</t>
    <rPh sb="0" eb="1">
      <t>シ</t>
    </rPh>
    <rPh sb="1" eb="3">
      <t>テッパン</t>
    </rPh>
    <rPh sb="3" eb="6">
      <t>セッチヒ</t>
    </rPh>
    <phoneticPr fontId="28"/>
  </si>
  <si>
    <t>ｸﾚｰﾝ周りのみ</t>
    <rPh sb="4" eb="5">
      <t>マワ</t>
    </rPh>
    <phoneticPr fontId="28"/>
  </si>
  <si>
    <t>ﾊﾞｯｸﾎｳ作業費</t>
    <rPh sb="6" eb="9">
      <t>サギョウヒ</t>
    </rPh>
    <phoneticPr fontId="28"/>
  </si>
  <si>
    <t>杭頭出し　埋戻し</t>
    <rPh sb="0" eb="1">
      <t>クイ</t>
    </rPh>
    <rPh sb="1" eb="2">
      <t>アタマ</t>
    </rPh>
    <rPh sb="5" eb="7">
      <t>ウメモド</t>
    </rPh>
    <phoneticPr fontId="28"/>
  </si>
  <si>
    <t>埋戻し材</t>
    <rPh sb="0" eb="2">
      <t>ウメモド</t>
    </rPh>
    <rPh sb="3" eb="4">
      <t>ザイ</t>
    </rPh>
    <phoneticPr fontId="28"/>
  </si>
  <si>
    <t>真砂土</t>
    <rPh sb="0" eb="2">
      <t>マサ</t>
    </rPh>
    <rPh sb="2" eb="3">
      <t>ツチ</t>
    </rPh>
    <phoneticPr fontId="28"/>
  </si>
  <si>
    <t>改良材</t>
    <rPh sb="0" eb="2">
      <t>カイリョウ</t>
    </rPh>
    <rPh sb="2" eb="3">
      <t>ザイ</t>
    </rPh>
    <phoneticPr fontId="28"/>
  </si>
  <si>
    <t>ｔ</t>
    <phoneticPr fontId="28"/>
  </si>
  <si>
    <t>重機組立解体費</t>
    <rPh sb="0" eb="2">
      <t>ジュウキ</t>
    </rPh>
    <rPh sb="2" eb="4">
      <t>クミタテ</t>
    </rPh>
    <rPh sb="4" eb="7">
      <t>カイタイヒ</t>
    </rPh>
    <phoneticPr fontId="28"/>
  </si>
  <si>
    <t>重機運搬費</t>
    <rPh sb="0" eb="2">
      <t>ジュウキ</t>
    </rPh>
    <rPh sb="2" eb="5">
      <t>ウンパンヒ</t>
    </rPh>
    <phoneticPr fontId="28"/>
  </si>
  <si>
    <t>機材一式</t>
    <rPh sb="0" eb="2">
      <t>キザイ</t>
    </rPh>
    <rPh sb="2" eb="4">
      <t>イッシキ</t>
    </rPh>
    <phoneticPr fontId="28"/>
  </si>
  <si>
    <t>回</t>
    <rPh sb="0" eb="1">
      <t>カイ</t>
    </rPh>
    <phoneticPr fontId="28"/>
  </si>
  <si>
    <t>杭取り壊し</t>
    <rPh sb="0" eb="2">
      <t>クイト</t>
    </rPh>
    <rPh sb="3" eb="4">
      <t>コワ</t>
    </rPh>
    <phoneticPr fontId="28"/>
  </si>
  <si>
    <t>発生材積込</t>
    <rPh sb="0" eb="3">
      <t>ハッセイザイ</t>
    </rPh>
    <rPh sb="3" eb="5">
      <t>ツミコミ</t>
    </rPh>
    <phoneticPr fontId="28"/>
  </si>
  <si>
    <t>ｺﾝｸﾘｰﾄ・ﾓﾙﾀﾙ類　機械</t>
    <rPh sb="11" eb="12">
      <t>ルイ</t>
    </rPh>
    <rPh sb="13" eb="15">
      <t>キカイ</t>
    </rPh>
    <phoneticPr fontId="28"/>
  </si>
  <si>
    <t>支障木伐採　　ｱﾗｶｼ</t>
    <rPh sb="0" eb="3">
      <t>シショウボク</t>
    </rPh>
    <rPh sb="3" eb="5">
      <t>バッサイ</t>
    </rPh>
    <phoneticPr fontId="28"/>
  </si>
  <si>
    <t>支障木伐採　　ｶｲｽﾞｶｲﾌﾞｷ</t>
    <rPh sb="0" eb="3">
      <t>シショウボク</t>
    </rPh>
    <rPh sb="3" eb="5">
      <t>バッサイ</t>
    </rPh>
    <phoneticPr fontId="28"/>
  </si>
  <si>
    <t>支障木伐採　　ｴｺﾞﾉｷ</t>
    <rPh sb="0" eb="3">
      <t>シショウボク</t>
    </rPh>
    <rPh sb="3" eb="5">
      <t>バッサイ</t>
    </rPh>
    <phoneticPr fontId="28"/>
  </si>
  <si>
    <t>支障木伐採　　ﾋｲﾗｷﾞ</t>
    <rPh sb="0" eb="3">
      <t>シショウボク</t>
    </rPh>
    <rPh sb="3" eb="5">
      <t>バッサイ</t>
    </rPh>
    <phoneticPr fontId="28"/>
  </si>
  <si>
    <t>支障木伐採　　ﾓﾐﾉｷ</t>
    <rPh sb="0" eb="3">
      <t>シショウボク</t>
    </rPh>
    <rPh sb="3" eb="5">
      <t>バッサイ</t>
    </rPh>
    <phoneticPr fontId="28"/>
  </si>
  <si>
    <t>C=90㎝～120㎝（ﾁｪｰﾝｿ-伐採）</t>
    <rPh sb="17" eb="19">
      <t>バッサイ</t>
    </rPh>
    <phoneticPr fontId="28"/>
  </si>
  <si>
    <t>C=30㎝～60㎝（ﾁｪｰﾝｿ-伐採）</t>
    <rPh sb="16" eb="18">
      <t>バッサイ</t>
    </rPh>
    <phoneticPr fontId="28"/>
  </si>
  <si>
    <t>C=20㎝～30㎝（ﾁｪｰﾝｿ-伐採）</t>
    <rPh sb="16" eb="18">
      <t>バッサイ</t>
    </rPh>
    <phoneticPr fontId="28"/>
  </si>
  <si>
    <t>寄植伐採</t>
    <rPh sb="0" eb="1">
      <t>ヨ</t>
    </rPh>
    <rPh sb="1" eb="2">
      <t>ウ</t>
    </rPh>
    <rPh sb="2" eb="4">
      <t>バッサイ</t>
    </rPh>
    <phoneticPr fontId="28"/>
  </si>
  <si>
    <t>支障木抜根　　ｱﾗｶｼ</t>
    <rPh sb="0" eb="3">
      <t>シショウボク</t>
    </rPh>
    <rPh sb="3" eb="5">
      <t>バッコン</t>
    </rPh>
    <phoneticPr fontId="28"/>
  </si>
  <si>
    <t>支障木抜根　　ｴｺﾞﾉｷ</t>
    <rPh sb="0" eb="3">
      <t>シショウボク</t>
    </rPh>
    <rPh sb="3" eb="5">
      <t>バッコン</t>
    </rPh>
    <phoneticPr fontId="28"/>
  </si>
  <si>
    <t>支障木抜根　　ﾋｲﾗｷﾞ</t>
    <rPh sb="0" eb="3">
      <t>シショウボク</t>
    </rPh>
    <rPh sb="3" eb="5">
      <t>バッコン</t>
    </rPh>
    <phoneticPr fontId="28"/>
  </si>
  <si>
    <t>支障木抜根　　ﾓﾐﾉｷ</t>
    <rPh sb="0" eb="3">
      <t>シショウボク</t>
    </rPh>
    <rPh sb="3" eb="5">
      <t>バッコン</t>
    </rPh>
    <phoneticPr fontId="28"/>
  </si>
  <si>
    <t>C=90㎝～120㎝（機械抜根）</t>
    <rPh sb="11" eb="13">
      <t>キカイ</t>
    </rPh>
    <rPh sb="13" eb="15">
      <t>バッコン</t>
    </rPh>
    <phoneticPr fontId="28"/>
  </si>
  <si>
    <t>C=30㎝～60㎝（機械抜根）</t>
    <rPh sb="10" eb="12">
      <t>キカイ</t>
    </rPh>
    <rPh sb="12" eb="14">
      <t>バッコン</t>
    </rPh>
    <phoneticPr fontId="28"/>
  </si>
  <si>
    <t>C=20㎝～30㎝（機械抜根）</t>
    <rPh sb="10" eb="12">
      <t>キカイ</t>
    </rPh>
    <rPh sb="12" eb="14">
      <t>バッコン</t>
    </rPh>
    <phoneticPr fontId="28"/>
  </si>
  <si>
    <t>支障木抜根　　ｶｲｽﾞｶｲﾌﾞｷ</t>
    <rPh sb="0" eb="3">
      <t>シショウボク</t>
    </rPh>
    <rPh sb="3" eb="5">
      <t>バッコン</t>
    </rPh>
    <phoneticPr fontId="28"/>
  </si>
  <si>
    <t>人力抜根</t>
    <rPh sb="0" eb="4">
      <t>ジンリキバッコン</t>
    </rPh>
    <phoneticPr fontId="28"/>
  </si>
  <si>
    <t>積込運搬</t>
    <rPh sb="0" eb="2">
      <t>ツミコミ</t>
    </rPh>
    <rPh sb="2" eb="4">
      <t>ウンパン</t>
    </rPh>
    <phoneticPr fontId="28"/>
  </si>
  <si>
    <t>kg</t>
    <phoneticPr fontId="28"/>
  </si>
  <si>
    <t>伐採処分費</t>
    <rPh sb="0" eb="5">
      <t>バッサイショブンヒ</t>
    </rPh>
    <phoneticPr fontId="28"/>
  </si>
  <si>
    <t>抜根処分費</t>
    <rPh sb="0" eb="5">
      <t>バッコンショブンヒ</t>
    </rPh>
    <phoneticPr fontId="28"/>
  </si>
  <si>
    <t>重機費（重機ﾚﾝﾀﾙ）</t>
    <rPh sb="0" eb="3">
      <t>ジュウキヒ</t>
    </rPh>
    <rPh sb="4" eb="6">
      <t>ジュウキ</t>
    </rPh>
    <phoneticPr fontId="28"/>
  </si>
  <si>
    <t>ｱﾙﾐﾎﾟｰﾙ</t>
    <phoneticPr fontId="28"/>
  </si>
  <si>
    <t>ｱｽﾌｧﾙﾄ舗装</t>
    <rPh sb="6" eb="8">
      <t>ホソウ</t>
    </rPh>
    <phoneticPr fontId="28"/>
  </si>
  <si>
    <t>ﾓﾙﾀﾙ舗装</t>
    <rPh sb="4" eb="6">
      <t>ホソウ</t>
    </rPh>
    <phoneticPr fontId="28"/>
  </si>
  <si>
    <t>国旗台</t>
    <rPh sb="0" eb="2">
      <t>コッキ</t>
    </rPh>
    <rPh sb="2" eb="3">
      <t>ダイ</t>
    </rPh>
    <phoneticPr fontId="28"/>
  </si>
  <si>
    <t>H=500　t=140</t>
    <phoneticPr fontId="28"/>
  </si>
  <si>
    <t>台.日</t>
    <rPh sb="0" eb="1">
      <t>ダイ</t>
    </rPh>
    <rPh sb="2" eb="3">
      <t>ニチ</t>
    </rPh>
    <phoneticPr fontId="28"/>
  </si>
  <si>
    <t>ｺﾝｸﾘｰﾄ製縁石撤去</t>
    <rPh sb="6" eb="7">
      <t>セイ</t>
    </rPh>
    <rPh sb="7" eb="9">
      <t>フチイシ</t>
    </rPh>
    <rPh sb="9" eb="11">
      <t>テッキョ</t>
    </rPh>
    <phoneticPr fontId="28"/>
  </si>
  <si>
    <t>車止め縁石撤去</t>
    <rPh sb="0" eb="2">
      <t>クルマト</t>
    </rPh>
    <rPh sb="3" eb="5">
      <t>フチイシ</t>
    </rPh>
    <rPh sb="5" eb="7">
      <t>テッキョ</t>
    </rPh>
    <phoneticPr fontId="28"/>
  </si>
  <si>
    <t>積込</t>
    <rPh sb="0" eb="2">
      <t>ツミコ</t>
    </rPh>
    <phoneticPr fontId="28"/>
  </si>
  <si>
    <t>金属ｶﾞﾗ類</t>
    <rPh sb="0" eb="2">
      <t>キンゾク</t>
    </rPh>
    <phoneticPr fontId="28"/>
  </si>
  <si>
    <t>ｶﾞﾗｽ類</t>
    <rPh sb="4" eb="5">
      <t>ルイ</t>
    </rPh>
    <phoneticPr fontId="28"/>
  </si>
  <si>
    <t>産業廃棄物積込費</t>
    <rPh sb="0" eb="2">
      <t>サンギョウ</t>
    </rPh>
    <rPh sb="2" eb="5">
      <t>ハイキブツ</t>
    </rPh>
    <rPh sb="5" eb="7">
      <t>ツミコミ</t>
    </rPh>
    <rPh sb="7" eb="8">
      <t>ヒ</t>
    </rPh>
    <phoneticPr fontId="28"/>
  </si>
  <si>
    <t>ｷｭｰﾋﾞｸﾙ.ﾄﾗﾝｽ.消耗器具等</t>
    <rPh sb="13" eb="17">
      <t>ショウモウキグ</t>
    </rPh>
    <rPh sb="17" eb="18">
      <t>ナド</t>
    </rPh>
    <phoneticPr fontId="28"/>
  </si>
  <si>
    <t>ｶﾞﾗｽ　電球等</t>
    <rPh sb="5" eb="7">
      <t>デンキュウ</t>
    </rPh>
    <rPh sb="7" eb="8">
      <t>ナド</t>
    </rPh>
    <phoneticPr fontId="28"/>
  </si>
  <si>
    <t>　　〃　　 　　W=1800　　〃</t>
    <phoneticPr fontId="28"/>
  </si>
  <si>
    <t>　　〃　　 　　W=1500　　〃</t>
    <phoneticPr fontId="28"/>
  </si>
  <si>
    <t>建物内　家財処分工事</t>
    <rPh sb="0" eb="2">
      <t>タテモノ</t>
    </rPh>
    <rPh sb="2" eb="3">
      <t>ナイ</t>
    </rPh>
    <rPh sb="4" eb="6">
      <t>カザイ</t>
    </rPh>
    <rPh sb="6" eb="8">
      <t>ショブン</t>
    </rPh>
    <rPh sb="8" eb="10">
      <t>コウジ</t>
    </rPh>
    <phoneticPr fontId="28"/>
  </si>
  <si>
    <t>建物内　流し台</t>
    <rPh sb="0" eb="2">
      <t>タテモノ</t>
    </rPh>
    <rPh sb="2" eb="3">
      <t>ナイ</t>
    </rPh>
    <rPh sb="4" eb="5">
      <t>ナガ</t>
    </rPh>
    <rPh sb="6" eb="7">
      <t>ダイ</t>
    </rPh>
    <phoneticPr fontId="28"/>
  </si>
  <si>
    <t>内部</t>
    <rPh sb="0" eb="2">
      <t>ナイブ</t>
    </rPh>
    <phoneticPr fontId="28"/>
  </si>
  <si>
    <t>天井　石綿吸音板撤去</t>
    <rPh sb="0" eb="2">
      <t>テンジョウ</t>
    </rPh>
    <phoneticPr fontId="28"/>
  </si>
  <si>
    <t>天井　 化粧石膏ﾎﾞｰﾄ</t>
    <rPh sb="0" eb="2">
      <t>テンジョウ</t>
    </rPh>
    <rPh sb="4" eb="8">
      <t>ケショウセッコウ</t>
    </rPh>
    <phoneticPr fontId="28"/>
  </si>
  <si>
    <t>ｱｽﾍﾞｽﾄ含有　集積共</t>
    <rPh sb="6" eb="8">
      <t>ガンユウ</t>
    </rPh>
    <rPh sb="9" eb="12">
      <t>シュウセキトモ</t>
    </rPh>
    <phoneticPr fontId="28"/>
  </si>
  <si>
    <t>報告書作成費</t>
    <rPh sb="0" eb="3">
      <t>ホウコクショ</t>
    </rPh>
    <rPh sb="3" eb="5">
      <t>サクセイ</t>
    </rPh>
    <rPh sb="5" eb="6">
      <t>ヒ</t>
    </rPh>
    <phoneticPr fontId="28"/>
  </si>
  <si>
    <t>金属類ｶﾞﾗ</t>
    <rPh sb="0" eb="2">
      <t>キンゾク</t>
    </rPh>
    <rPh sb="2" eb="3">
      <t>ルイ</t>
    </rPh>
    <phoneticPr fontId="28"/>
  </si>
  <si>
    <t>ヵ所</t>
    <rPh sb="1" eb="2">
      <t>ショ</t>
    </rPh>
    <phoneticPr fontId="28"/>
  </si>
  <si>
    <t>接地線 IV8mm2</t>
    <rPh sb="0" eb="2">
      <t>セッチ</t>
    </rPh>
    <rPh sb="2" eb="3">
      <t>セン</t>
    </rPh>
    <phoneticPr fontId="28"/>
  </si>
  <si>
    <t>電灯盤 L-3</t>
    <rPh sb="0" eb="3">
      <t>デントウバン</t>
    </rPh>
    <phoneticPr fontId="28"/>
  </si>
  <si>
    <t>浄化槽盤</t>
    <rPh sb="0" eb="3">
      <t>ジョウカソウ</t>
    </rPh>
    <rPh sb="3" eb="4">
      <t>バン</t>
    </rPh>
    <phoneticPr fontId="28"/>
  </si>
  <si>
    <t>警報盤</t>
    <rPh sb="0" eb="2">
      <t>ケイホウ</t>
    </rPh>
    <rPh sb="2" eb="3">
      <t>バン</t>
    </rPh>
    <phoneticPr fontId="28"/>
  </si>
  <si>
    <t>ビニル絶縁電線IV14mm2</t>
    <rPh sb="3" eb="5">
      <t>ゼツエン</t>
    </rPh>
    <rPh sb="5" eb="7">
      <t>デンセン</t>
    </rPh>
    <phoneticPr fontId="28"/>
  </si>
  <si>
    <t>ビニル絶縁電線IV22mm2</t>
    <rPh sb="3" eb="5">
      <t>ゼツエン</t>
    </rPh>
    <rPh sb="5" eb="7">
      <t>デンセン</t>
    </rPh>
    <phoneticPr fontId="28"/>
  </si>
  <si>
    <t>ビニル絶縁電線IV100mm2</t>
    <rPh sb="3" eb="5">
      <t>ゼツエン</t>
    </rPh>
    <rPh sb="5" eb="7">
      <t>デンセン</t>
    </rPh>
    <phoneticPr fontId="28"/>
  </si>
  <si>
    <t>ビニル絶縁電線IV5.5mm2</t>
    <rPh sb="3" eb="5">
      <t>ゼツエン</t>
    </rPh>
    <rPh sb="5" eb="7">
      <t>デンセン</t>
    </rPh>
    <phoneticPr fontId="28"/>
  </si>
  <si>
    <t>蛍光灯器具 直付形下面開放(E111)</t>
    <rPh sb="0" eb="3">
      <t>ケイコウトウ</t>
    </rPh>
    <rPh sb="3" eb="5">
      <t>キグ</t>
    </rPh>
    <rPh sb="6" eb="7">
      <t>ジカ</t>
    </rPh>
    <rPh sb="7" eb="8">
      <t>ツ</t>
    </rPh>
    <rPh sb="8" eb="9">
      <t>カタ</t>
    </rPh>
    <rPh sb="9" eb="10">
      <t>シタ</t>
    </rPh>
    <rPh sb="10" eb="11">
      <t>メン</t>
    </rPh>
    <rPh sb="11" eb="13">
      <t>カイホウ</t>
    </rPh>
    <phoneticPr fontId="28"/>
  </si>
  <si>
    <t>蛍光灯器具 直付けｼｰﾘﾝｸﾞﾗｲﾄ(F326)</t>
    <rPh sb="0" eb="3">
      <t>ケイコウトウ</t>
    </rPh>
    <rPh sb="3" eb="5">
      <t>キグ</t>
    </rPh>
    <rPh sb="6" eb="7">
      <t>ジカ</t>
    </rPh>
    <rPh sb="7" eb="8">
      <t>ツ</t>
    </rPh>
    <phoneticPr fontId="28"/>
  </si>
  <si>
    <t>ミニIL100W</t>
    <phoneticPr fontId="28"/>
  </si>
  <si>
    <t>蛍光灯器具 ﾌﾞﾗｹｯﾄ(I201)</t>
    <rPh sb="0" eb="5">
      <t>ケイコウトウキグ</t>
    </rPh>
    <phoneticPr fontId="28"/>
  </si>
  <si>
    <t>蛍光灯器具 直付けｼｰﾘﾝｸﾞﾗｲﾄ(J301)</t>
    <rPh sb="0" eb="3">
      <t>ケイコウトウ</t>
    </rPh>
    <rPh sb="3" eb="5">
      <t>キグ</t>
    </rPh>
    <rPh sb="6" eb="7">
      <t>ジカ</t>
    </rPh>
    <rPh sb="7" eb="8">
      <t>ツ</t>
    </rPh>
    <phoneticPr fontId="28"/>
  </si>
  <si>
    <t>蛍光灯器具ﾍﾟﾝﾀﾞﾝﾄ(K323)</t>
    <rPh sb="0" eb="5">
      <t>ケイコウトウキグ</t>
    </rPh>
    <phoneticPr fontId="28"/>
  </si>
  <si>
    <t>蛍光灯器具ﾍﾟﾝﾀﾞﾝﾄ(M60)</t>
    <rPh sb="0" eb="5">
      <t>ケイコウトウキグ</t>
    </rPh>
    <phoneticPr fontId="28"/>
  </si>
  <si>
    <t>小型シーリングライト(N60)</t>
    <rPh sb="0" eb="2">
      <t>コガタ</t>
    </rPh>
    <phoneticPr fontId="28"/>
  </si>
  <si>
    <t>IL6W</t>
    <phoneticPr fontId="28"/>
  </si>
  <si>
    <t>照明器具 ｳｫｰﾙﾗｲﾄ(O401)</t>
    <rPh sb="0" eb="2">
      <t>ショウメイ</t>
    </rPh>
    <rPh sb="2" eb="4">
      <t>キグ</t>
    </rPh>
    <phoneticPr fontId="28"/>
  </si>
  <si>
    <t>照明器具シーリングライト(P604)</t>
    <rPh sb="0" eb="2">
      <t>ショウメイ</t>
    </rPh>
    <rPh sb="2" eb="4">
      <t>キグ</t>
    </rPh>
    <phoneticPr fontId="28"/>
  </si>
  <si>
    <t>IL60W×6</t>
    <phoneticPr fontId="28"/>
  </si>
  <si>
    <t>蛍光灯器具 ｼｰﾘﾝｸﾞﾗｲﾄ吊り下げ(Q401)</t>
    <rPh sb="0" eb="3">
      <t>ケイコウトウ</t>
    </rPh>
    <rPh sb="3" eb="5">
      <t>キグ</t>
    </rPh>
    <rPh sb="15" eb="16">
      <t>ツ</t>
    </rPh>
    <rPh sb="17" eb="18">
      <t>サ</t>
    </rPh>
    <phoneticPr fontId="28"/>
  </si>
  <si>
    <t xml:space="preserve">直付けｼｰﾘﾝｸﾞﾗｲﾄ防水型(R201) </t>
    <rPh sb="0" eb="1">
      <t>ジカ</t>
    </rPh>
    <rPh sb="1" eb="2">
      <t>ツ</t>
    </rPh>
    <rPh sb="12" eb="15">
      <t>ボウスイガタ</t>
    </rPh>
    <phoneticPr fontId="28"/>
  </si>
  <si>
    <t>非常灯 埋込形(U100)</t>
    <rPh sb="0" eb="3">
      <t>ヒジョウトウ</t>
    </rPh>
    <rPh sb="4" eb="6">
      <t>ウメコミ</t>
    </rPh>
    <rPh sb="6" eb="7">
      <t>カタ</t>
    </rPh>
    <phoneticPr fontId="28"/>
  </si>
  <si>
    <t>IL40W 非常電源内蔵</t>
    <rPh sb="6" eb="8">
      <t>ヒジョウ</t>
    </rPh>
    <rPh sb="8" eb="10">
      <t>デンゲン</t>
    </rPh>
    <rPh sb="10" eb="12">
      <t>ナイゾウ</t>
    </rPh>
    <phoneticPr fontId="28"/>
  </si>
  <si>
    <t>誘導灯(V201)</t>
    <rPh sb="0" eb="2">
      <t>ユウドウ</t>
    </rPh>
    <rPh sb="2" eb="3">
      <t>トウ</t>
    </rPh>
    <phoneticPr fontId="28"/>
  </si>
  <si>
    <t>FL20WX1 非常電源内蔵</t>
    <rPh sb="8" eb="10">
      <t>ヒジョウ</t>
    </rPh>
    <rPh sb="10" eb="12">
      <t>デンゲン</t>
    </rPh>
    <rPh sb="12" eb="14">
      <t>ナイゾウ</t>
    </rPh>
    <phoneticPr fontId="28"/>
  </si>
  <si>
    <t>誘導灯パイプ吊り(W201)</t>
    <rPh sb="0" eb="2">
      <t>ユウドウ</t>
    </rPh>
    <rPh sb="2" eb="3">
      <t>トウ</t>
    </rPh>
    <rPh sb="6" eb="7">
      <t>ツ</t>
    </rPh>
    <phoneticPr fontId="28"/>
  </si>
  <si>
    <t>非常灯 埋込形(Ｘ40)</t>
    <rPh sb="0" eb="3">
      <t>ヒジョウトウ</t>
    </rPh>
    <rPh sb="4" eb="6">
      <t>ウメコミ</t>
    </rPh>
    <rPh sb="6" eb="7">
      <t>カタ</t>
    </rPh>
    <phoneticPr fontId="28"/>
  </si>
  <si>
    <t>ミニIL40W 非常電源内蔵</t>
    <rPh sb="8" eb="10">
      <t>ヒジョウ</t>
    </rPh>
    <rPh sb="10" eb="12">
      <t>デンゲン</t>
    </rPh>
    <rPh sb="12" eb="14">
      <t>ナイゾウ</t>
    </rPh>
    <phoneticPr fontId="28"/>
  </si>
  <si>
    <t>外灯(T100)</t>
    <rPh sb="0" eb="2">
      <t>ガイトウ</t>
    </rPh>
    <phoneticPr fontId="28"/>
  </si>
  <si>
    <t>放送用ｽﾋﾟｰｶｰ 埋込形</t>
    <rPh sb="0" eb="3">
      <t>ホウソウヨウ</t>
    </rPh>
    <rPh sb="10" eb="12">
      <t>ウメコミ</t>
    </rPh>
    <rPh sb="12" eb="13">
      <t>カタ</t>
    </rPh>
    <phoneticPr fontId="28"/>
  </si>
  <si>
    <t>放送用ｽﾋﾟｰｶｰ 壁掛形</t>
    <rPh sb="0" eb="3">
      <t>ホウソウヨウ</t>
    </rPh>
    <rPh sb="10" eb="12">
      <t>カベカ</t>
    </rPh>
    <rPh sb="12" eb="13">
      <t>カタ</t>
    </rPh>
    <phoneticPr fontId="28"/>
  </si>
  <si>
    <t>親時計</t>
    <phoneticPr fontId="28"/>
  </si>
  <si>
    <t>壁付けマイクコンセント</t>
    <phoneticPr fontId="28"/>
  </si>
  <si>
    <t>子時計</t>
    <rPh sb="0" eb="3">
      <t>コトケイ</t>
    </rPh>
    <phoneticPr fontId="28"/>
  </si>
  <si>
    <t>ｲﾝﾀｰﾎﾝ</t>
    <phoneticPr fontId="28"/>
  </si>
  <si>
    <t>ﾃﾚﾋﾞｱﾝﾃﾅ</t>
    <phoneticPr fontId="28"/>
  </si>
  <si>
    <t>VHF UHF ﾎﾟｰﾙ 架台</t>
    <rPh sb="13" eb="15">
      <t>カダイ</t>
    </rPh>
    <phoneticPr fontId="28"/>
  </si>
  <si>
    <t>火災報知設備 受信機</t>
    <rPh sb="0" eb="2">
      <t>カサイ</t>
    </rPh>
    <rPh sb="2" eb="4">
      <t>ホウチ</t>
    </rPh>
    <rPh sb="4" eb="6">
      <t>セツビ</t>
    </rPh>
    <rPh sb="7" eb="10">
      <t>ジュシンキ</t>
    </rPh>
    <phoneticPr fontId="28"/>
  </si>
  <si>
    <t>火災報知設備 発信機</t>
    <rPh sb="0" eb="2">
      <t>カサイ</t>
    </rPh>
    <rPh sb="2" eb="4">
      <t>ホウチ</t>
    </rPh>
    <rPh sb="4" eb="6">
      <t>セツビ</t>
    </rPh>
    <rPh sb="7" eb="10">
      <t>ハッシンキ</t>
    </rPh>
    <phoneticPr fontId="28"/>
  </si>
  <si>
    <t>総合盤 発信 ﾍﾞﾙ 灯</t>
    <rPh sb="0" eb="2">
      <t>ソウゴウ</t>
    </rPh>
    <rPh sb="2" eb="3">
      <t>バン</t>
    </rPh>
    <rPh sb="4" eb="6">
      <t>ハッシン</t>
    </rPh>
    <rPh sb="11" eb="12">
      <t>トウ</t>
    </rPh>
    <phoneticPr fontId="28"/>
  </si>
  <si>
    <t>火災報知設備 感知機</t>
    <rPh sb="0" eb="2">
      <t>カサイ</t>
    </rPh>
    <rPh sb="2" eb="4">
      <t>ホウチ</t>
    </rPh>
    <rPh sb="4" eb="6">
      <t>セツビ</t>
    </rPh>
    <rPh sb="7" eb="9">
      <t>カンチ</t>
    </rPh>
    <rPh sb="9" eb="10">
      <t>キ</t>
    </rPh>
    <phoneticPr fontId="28"/>
  </si>
  <si>
    <t>差動式ｽﾎﾟｯﾄ型</t>
    <rPh sb="0" eb="1">
      <t>サ</t>
    </rPh>
    <rPh sb="1" eb="2">
      <t>ドウ</t>
    </rPh>
    <rPh sb="2" eb="3">
      <t>シキ</t>
    </rPh>
    <rPh sb="8" eb="9">
      <t>カタ</t>
    </rPh>
    <phoneticPr fontId="28"/>
  </si>
  <si>
    <t>定温式ｽﾎﾟｯﾄ型</t>
    <rPh sb="0" eb="2">
      <t>テイオン</t>
    </rPh>
    <rPh sb="2" eb="3">
      <t>シキ</t>
    </rPh>
    <rPh sb="8" eb="9">
      <t>カタ</t>
    </rPh>
    <phoneticPr fontId="28"/>
  </si>
  <si>
    <t>火災報知設備 煙感知機</t>
    <rPh sb="0" eb="2">
      <t>カサイ</t>
    </rPh>
    <rPh sb="2" eb="4">
      <t>ホウチ</t>
    </rPh>
    <rPh sb="4" eb="6">
      <t>セツビ</t>
    </rPh>
    <rPh sb="7" eb="8">
      <t>ケムリ</t>
    </rPh>
    <rPh sb="8" eb="10">
      <t>カンチ</t>
    </rPh>
    <rPh sb="10" eb="11">
      <t>キ</t>
    </rPh>
    <phoneticPr fontId="28"/>
  </si>
  <si>
    <t>ｲｵﾝ式</t>
    <rPh sb="3" eb="4">
      <t>シキ</t>
    </rPh>
    <phoneticPr fontId="28"/>
  </si>
  <si>
    <t>受変電設備</t>
    <rPh sb="0" eb="5">
      <t>ジュヘンデンセツビ</t>
    </rPh>
    <phoneticPr fontId="28"/>
  </si>
  <si>
    <t>キュービクル(基礎は除く)</t>
    <rPh sb="7" eb="9">
      <t>キソ</t>
    </rPh>
    <rPh sb="10" eb="11">
      <t>ノゾ</t>
    </rPh>
    <phoneticPr fontId="28"/>
  </si>
  <si>
    <t>高所作業車</t>
    <rPh sb="0" eb="5">
      <t>コウショサギョウシャ</t>
    </rPh>
    <phoneticPr fontId="28"/>
  </si>
  <si>
    <t>20tクレーン</t>
    <phoneticPr fontId="28"/>
  </si>
  <si>
    <t>雑材消耗品</t>
    <rPh sb="0" eb="1">
      <t>ザツ</t>
    </rPh>
    <rPh sb="1" eb="2">
      <t>ザイ</t>
    </rPh>
    <rPh sb="2" eb="5">
      <t>ショウモウヒン</t>
    </rPh>
    <phoneticPr fontId="28"/>
  </si>
  <si>
    <t>埋戻し整地</t>
    <rPh sb="0" eb="2">
      <t>ウメモド</t>
    </rPh>
    <rPh sb="3" eb="5">
      <t>セイチ</t>
    </rPh>
    <phoneticPr fontId="28"/>
  </si>
  <si>
    <t>ｸﾗｯｼｬﾗﾝ</t>
    <phoneticPr fontId="28"/>
  </si>
  <si>
    <t>処分費　　　　木くず</t>
    <rPh sb="0" eb="2">
      <t>ショブン</t>
    </rPh>
    <rPh sb="2" eb="3">
      <t>ヒ</t>
    </rPh>
    <rPh sb="7" eb="8">
      <t>キ</t>
    </rPh>
    <phoneticPr fontId="28"/>
  </si>
  <si>
    <t>嘉麻市上山田住民ホール解体工事</t>
    <rPh sb="0" eb="3">
      <t>カマシ</t>
    </rPh>
    <rPh sb="3" eb="6">
      <t>カミヤマダ</t>
    </rPh>
    <rPh sb="6" eb="8">
      <t>ジュウミン</t>
    </rPh>
    <rPh sb="11" eb="15">
      <t>カイタイコウジ</t>
    </rPh>
    <phoneticPr fontId="28"/>
  </si>
  <si>
    <t>設　計　書</t>
    <rPh sb="0" eb="1">
      <t>セツ</t>
    </rPh>
    <rPh sb="2" eb="3">
      <t>ケイ</t>
    </rPh>
    <rPh sb="4" eb="5">
      <t>ショ</t>
    </rPh>
    <phoneticPr fontId="28"/>
  </si>
  <si>
    <t>松村一級建築士事務所</t>
    <rPh sb="0" eb="2">
      <t>マツムラ</t>
    </rPh>
    <rPh sb="2" eb="4">
      <t>イッキュウ</t>
    </rPh>
    <rPh sb="4" eb="7">
      <t>ケンチクシ</t>
    </rPh>
    <rPh sb="7" eb="10">
      <t>ジムショ</t>
    </rPh>
    <phoneticPr fontId="28"/>
  </si>
  <si>
    <t>撤去費　　 　W=2200　集積共</t>
    <rPh sb="0" eb="2">
      <t>テッキョ</t>
    </rPh>
    <rPh sb="2" eb="3">
      <t>ヒ</t>
    </rPh>
    <rPh sb="14" eb="17">
      <t>シュウセキトモ</t>
    </rPh>
    <phoneticPr fontId="28"/>
  </si>
  <si>
    <t>建設工事計画届作成費</t>
    <rPh sb="0" eb="2">
      <t>ケンセツ</t>
    </rPh>
    <rPh sb="2" eb="4">
      <t>コウジ</t>
    </rPh>
    <rPh sb="4" eb="6">
      <t>ケイカク</t>
    </rPh>
    <rPh sb="6" eb="7">
      <t>トドケ</t>
    </rPh>
    <rPh sb="7" eb="10">
      <t>サクセイヒ</t>
    </rPh>
    <phoneticPr fontId="28"/>
  </si>
  <si>
    <t>関係各所届出共</t>
    <rPh sb="0" eb="2">
      <t>カンケイ</t>
    </rPh>
    <rPh sb="2" eb="4">
      <t>カクショ</t>
    </rPh>
    <rPh sb="4" eb="6">
      <t>トドケデ</t>
    </rPh>
    <rPh sb="6" eb="7">
      <t>トモ</t>
    </rPh>
    <phoneticPr fontId="28"/>
  </si>
  <si>
    <t>楊重機械費</t>
    <rPh sb="0" eb="2">
      <t>ヨウジュウ</t>
    </rPh>
    <rPh sb="2" eb="4">
      <t>キカイ</t>
    </rPh>
    <rPh sb="4" eb="5">
      <t>ヒ</t>
    </rPh>
    <phoneticPr fontId="28"/>
  </si>
  <si>
    <t>20tクレーン・オペレーター含む</t>
    <rPh sb="14" eb="15">
      <t>フク</t>
    </rPh>
    <phoneticPr fontId="28"/>
  </si>
  <si>
    <t>台・日</t>
    <rPh sb="0" eb="1">
      <t>ダイ</t>
    </rPh>
    <rPh sb="2" eb="3">
      <t>ヒ</t>
    </rPh>
    <phoneticPr fontId="28"/>
  </si>
  <si>
    <t>重量物搬出</t>
    <phoneticPr fontId="28"/>
  </si>
  <si>
    <t>道路使用許可申請手数料</t>
    <rPh sb="0" eb="2">
      <t>ドウロ</t>
    </rPh>
    <rPh sb="2" eb="4">
      <t>シヨウ</t>
    </rPh>
    <rPh sb="4" eb="6">
      <t>キョカ</t>
    </rPh>
    <rPh sb="6" eb="8">
      <t>シンセイ</t>
    </rPh>
    <rPh sb="8" eb="11">
      <t>テスウリョウ</t>
    </rPh>
    <phoneticPr fontId="28"/>
  </si>
  <si>
    <t>道路占用許可申請手数料</t>
    <rPh sb="0" eb="2">
      <t>ドウロ</t>
    </rPh>
    <rPh sb="2" eb="4">
      <t>センヨウ</t>
    </rPh>
    <rPh sb="4" eb="6">
      <t>キョカ</t>
    </rPh>
    <rPh sb="6" eb="8">
      <t>シンセイ</t>
    </rPh>
    <rPh sb="8" eb="11">
      <t>テスウリョウ</t>
    </rPh>
    <phoneticPr fontId="28"/>
  </si>
  <si>
    <t>嘉麻警察署</t>
    <rPh sb="0" eb="5">
      <t>カマケイサツショ</t>
    </rPh>
    <phoneticPr fontId="28"/>
  </si>
  <si>
    <t>嘉麻市土木課</t>
    <rPh sb="0" eb="3">
      <t>カマシ</t>
    </rPh>
    <rPh sb="3" eb="6">
      <t>ドボクカ</t>
    </rPh>
    <phoneticPr fontId="28"/>
  </si>
  <si>
    <t>積上共通仮設</t>
    <rPh sb="0" eb="1">
      <t>セキ</t>
    </rPh>
    <rPh sb="1" eb="2">
      <t>ウエ</t>
    </rPh>
    <rPh sb="2" eb="4">
      <t>キョウツウ</t>
    </rPh>
    <rPh sb="4" eb="6">
      <t>カセツ</t>
    </rPh>
    <phoneticPr fontId="28"/>
  </si>
  <si>
    <t>人・日</t>
    <rPh sb="0" eb="1">
      <t>ニン</t>
    </rPh>
    <rPh sb="2" eb="3">
      <t>ニチ</t>
    </rPh>
    <phoneticPr fontId="28"/>
  </si>
  <si>
    <t>玉下ろし工事含む</t>
    <rPh sb="0" eb="1">
      <t>タマ</t>
    </rPh>
    <rPh sb="1" eb="2">
      <t>オ</t>
    </rPh>
    <rPh sb="4" eb="6">
      <t>コウジ</t>
    </rPh>
    <rPh sb="6" eb="7">
      <t>フク</t>
    </rPh>
    <phoneticPr fontId="28"/>
  </si>
  <si>
    <t>パネルゲート</t>
    <phoneticPr fontId="28"/>
  </si>
  <si>
    <t>仮門</t>
    <rPh sb="0" eb="1">
      <t>カリ</t>
    </rPh>
    <rPh sb="1" eb="2">
      <t>モン</t>
    </rPh>
    <phoneticPr fontId="28"/>
  </si>
  <si>
    <t>W7.2m　H=4.5ｍ　（存置6カ月）</t>
    <rPh sb="14" eb="15">
      <t>ゾン</t>
    </rPh>
    <rPh sb="15" eb="16">
      <t>オ</t>
    </rPh>
    <rPh sb="18" eb="19">
      <t>ゲツ</t>
    </rPh>
    <phoneticPr fontId="28"/>
  </si>
  <si>
    <t>箇所</t>
    <rPh sb="0" eb="2">
      <t>カショ</t>
    </rPh>
    <phoneticPr fontId="28"/>
  </si>
  <si>
    <t>アスベスト除去</t>
    <phoneticPr fontId="28"/>
  </si>
  <si>
    <t>ウォータージェット工法</t>
    <rPh sb="9" eb="11">
      <t>コウホウ</t>
    </rPh>
    <phoneticPr fontId="28"/>
  </si>
  <si>
    <t>運搬　</t>
    <rPh sb="0" eb="2">
      <t>ウンパン</t>
    </rPh>
    <phoneticPr fontId="28"/>
  </si>
  <si>
    <t>支障木伐採</t>
    <rPh sb="0" eb="3">
      <t>シショウボク</t>
    </rPh>
    <rPh sb="3" eb="5">
      <t>バッサイ</t>
    </rPh>
    <phoneticPr fontId="28"/>
  </si>
  <si>
    <t>C=20㎝未満（ﾁｪｰﾝｿ-伐採）</t>
    <rPh sb="5" eb="7">
      <t>ミマン</t>
    </rPh>
    <rPh sb="14" eb="16">
      <t>バッサイ</t>
    </rPh>
    <phoneticPr fontId="28"/>
  </si>
  <si>
    <t>煙突断熱材除去・石綿含有建材除去工事</t>
    <rPh sb="0" eb="2">
      <t>エントツ</t>
    </rPh>
    <rPh sb="2" eb="5">
      <t>ダンネツザイ</t>
    </rPh>
    <rPh sb="5" eb="7">
      <t>ジョキョ</t>
    </rPh>
    <rPh sb="8" eb="10">
      <t>イシワタ</t>
    </rPh>
    <rPh sb="10" eb="12">
      <t>ガンユウ</t>
    </rPh>
    <rPh sb="12" eb="14">
      <t>ケンザイ</t>
    </rPh>
    <rPh sb="14" eb="16">
      <t>ジョキョ</t>
    </rPh>
    <rPh sb="16" eb="18">
      <t>コウジ</t>
    </rPh>
    <phoneticPr fontId="28"/>
  </si>
  <si>
    <t>くさび緊結式足場（手すり先行工法）</t>
    <phoneticPr fontId="28"/>
  </si>
  <si>
    <t>給水管一次側玉おろし (処分共)</t>
    <rPh sb="0" eb="3">
      <t>キュウスイカン</t>
    </rPh>
    <rPh sb="3" eb="5">
      <t>イチジ</t>
    </rPh>
    <rPh sb="5" eb="6">
      <t>ガワ</t>
    </rPh>
    <rPh sb="6" eb="7">
      <t>タマ</t>
    </rPh>
    <rPh sb="12" eb="14">
      <t>ショブン</t>
    </rPh>
    <rPh sb="14" eb="15">
      <t>トモ</t>
    </rPh>
    <phoneticPr fontId="28"/>
  </si>
  <si>
    <t>三菱ルームエアコン 2カ所共</t>
    <rPh sb="0" eb="2">
      <t>ミツビシ</t>
    </rPh>
    <rPh sb="12" eb="13">
      <t>ショ</t>
    </rPh>
    <rPh sb="13" eb="14">
      <t>トモ</t>
    </rPh>
    <phoneticPr fontId="28"/>
  </si>
  <si>
    <t>支障木伐採　　ﾋﾗﾄﾞﾂﾂｼﾞ</t>
    <rPh sb="0" eb="3">
      <t>シショウボク</t>
    </rPh>
    <rPh sb="3" eb="5">
      <t>バッサイ</t>
    </rPh>
    <phoneticPr fontId="28"/>
  </si>
  <si>
    <t>支障木抜根　　ﾋﾗﾄﾞﾂﾂｼﾞ</t>
    <rPh sb="0" eb="3">
      <t>シショウボク</t>
    </rPh>
    <rPh sb="3" eb="5">
      <t>バッコン</t>
    </rPh>
    <phoneticPr fontId="28"/>
  </si>
  <si>
    <t>ﾀﾞﾝﾌﾟﾄﾗｯｸ（　t）　</t>
    <phoneticPr fontId="28"/>
  </si>
  <si>
    <t>ﾀﾞﾝﾌﾟﾄﾗｯｸ（　t）</t>
    <phoneticPr fontId="28"/>
  </si>
  <si>
    <t>U-240</t>
    <phoneticPr fontId="28"/>
  </si>
  <si>
    <t>回送費含む</t>
    <rPh sb="0" eb="3">
      <t>カイソウヒ</t>
    </rPh>
    <rPh sb="3" eb="4">
      <t>フク</t>
    </rPh>
    <phoneticPr fontId="28"/>
  </si>
  <si>
    <t>　tﾀﾞﾝﾌﾟ　運搬距離　　km以下</t>
    <rPh sb="8" eb="10">
      <t>ウンパン</t>
    </rPh>
    <rPh sb="10" eb="12">
      <t>キョリ</t>
    </rPh>
    <rPh sb="16" eb="18">
      <t>イカ</t>
    </rPh>
    <phoneticPr fontId="28"/>
  </si>
  <si>
    <t>内装仕上材.木材類　機械</t>
    <rPh sb="0" eb="2">
      <t>ナイソウ</t>
    </rPh>
    <rPh sb="2" eb="5">
      <t>シアゲザイ</t>
    </rPh>
    <rPh sb="6" eb="9">
      <t>モクザイルイ</t>
    </rPh>
    <rPh sb="10" eb="12">
      <t>キカイ</t>
    </rPh>
    <phoneticPr fontId="28"/>
  </si>
  <si>
    <t>機械室配管ﾌﾗﾝｼﾞﾊﾟｯｷﾝ</t>
    <rPh sb="0" eb="3">
      <t>キカイシツ</t>
    </rPh>
    <rPh sb="3" eb="5">
      <t>ハイカン</t>
    </rPh>
    <phoneticPr fontId="28"/>
  </si>
  <si>
    <t>弱電機器他　集積共</t>
    <rPh sb="0" eb="4">
      <t>ジャクデンキキ</t>
    </rPh>
    <rPh sb="4" eb="5">
      <t>ホカ</t>
    </rPh>
    <rPh sb="6" eb="9">
      <t>シュウセキトモ</t>
    </rPh>
    <phoneticPr fontId="28"/>
  </si>
  <si>
    <t>運搬費</t>
    <rPh sb="0" eb="2">
      <t>ウンパン</t>
    </rPh>
    <rPh sb="2" eb="3">
      <t>ヒ</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</si>
</sst>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6" formatCode="&quot;¥&quot;#,##0;[Red]&quot;¥&quot;\-#,##0"/>
    <numFmt numFmtId="41" formatCode="_ * #,##0_ ;_ * \-#,##0_ ;_ * &quot;-&quot;_ ;_ @_ "/>
    <numFmt numFmtId="176" formatCode="&quot;¥&quot;#,##0;[Red]\-&quot;¥&quot;#,##0"/>
    <numFmt numFmtId="177" formatCode="&quot;¥&quot;#,##0.00;[Red]\-&quot;¥&quot;#,##0.00"/>
    <numFmt numFmtId="178" formatCode="#,##0&quot;   &quot;"/>
    <numFmt numFmtId="179" formatCode="#,##0&quot;   &quot;;&quot;▲ &quot;#,##0&quot;   &quot;"/>
    <numFmt numFmtId="180" formatCode="0.0"/>
    <numFmt numFmtId="181" formatCode="0.000"/>
    <numFmt numFmtId="182" formatCode="&quot;別紙明細&quot;00"/>
    <numFmt numFmtId="183" formatCode="#,##0;\-#,##0;&quot;-&quot;"/>
    <numFmt numFmtId="184" formatCode="0.000;[Color3]\-0.000"/>
    <numFmt numFmtId="185" formatCode="#&quot;ページ計&quot;"/>
    <numFmt numFmtId="186" formatCode="0.&quot;-&quot;00&quot;-&quot;00&quot; &quot;"/>
    <numFmt numFmtId="187" formatCode="&quot;@&quot;###,###,###&quot;x0.5　　　&quot;"/>
    <numFmt numFmtId="188" formatCode="&quot;@&quot;###,###,###&quot;x0.55　　　&quot;"/>
    <numFmt numFmtId="189" formatCode="&quot;@&quot;###,###,###&quot;x0.6　　　&quot;"/>
    <numFmt numFmtId="190" formatCode="&quot;@&quot;###,###,###&quot;x0.65　　　&quot;"/>
    <numFmt numFmtId="191" formatCode="&quot;@&quot;###,###,###&quot;x0.7　　　&quot;"/>
    <numFmt numFmtId="192" formatCode="&quot;@&quot;###,###,###&quot;x0.75　　　&quot;"/>
    <numFmt numFmtId="193" formatCode="&quot;@&quot;###,###,###&quot;x0.8　　　&quot;"/>
    <numFmt numFmtId="194" formatCode="&quot;@&quot;###,###,###&quot;x0.85　　　&quot;"/>
    <numFmt numFmtId="195" formatCode="&quot;@&quot;###,###,###&quot;x0.9　　　&quot;"/>
    <numFmt numFmtId="196" formatCode="&quot;@&quot;###,###,###&quot;x0.95　　　&quot;"/>
    <numFmt numFmtId="197" formatCode="&quot;x &quot;0.0#"/>
    <numFmt numFmtId="198" formatCode="#,###;&quot;▲ &quot;???,???,???,???"/>
    <numFmt numFmtId="199" formatCode="&quot;@&quot;###,###,###&quot;　　　　　　　&quot;"/>
    <numFmt numFmtId="200" formatCode="#,##0.00;&quot;▲ &quot;???,??0.00"/>
    <numFmt numFmtId="201" formatCode="&quot;@&quot;#,###,###,###"/>
    <numFmt numFmtId="202" formatCode="#,##0.0;[Red]\-#,##0.0"/>
    <numFmt numFmtId="203" formatCode="_ [$€-2]* #,##0.00_ ;_ [$€-2]* \-#,##0.00_ ;_ [$€-2]* &quot;-&quot;??_ "/>
    <numFmt numFmtId="204" formatCode="[$\-411]#,##0.00;\-[$\-411]#,##0.00"/>
    <numFmt numFmtId="205" formatCode="0.0%"/>
    <numFmt numFmtId="206" formatCode="#,###"/>
    <numFmt numFmtId="207" formatCode="0%;\(0%\)"/>
    <numFmt numFmtId="208" formatCode="#,##0&quot;延坪)&quot;"/>
    <numFmt numFmtId="209" formatCode="0.00%;\-0.00%;"/>
    <numFmt numFmtId="210" formatCode="#,##0&quot;階&quot;;;&quot;  階&quot;;@&quot; 階&quot;"/>
    <numFmt numFmtId="211" formatCode="[$-411]gggee&quot;年&quot;m&quot;月&quot;d&quot;日 (        )&quot;"/>
    <numFmt numFmtId="212" formatCode="#,##0&quot;階&quot;;;&quot;   階&quot;;@&quot; 階&quot;"/>
    <numFmt numFmtId="213" formatCode="#,##0.0_);\(#,##0.0\)"/>
    <numFmt numFmtId="214" formatCode="&quot;$&quot;#,##0_);\(&quot;$&quot;#,##0\)"/>
    <numFmt numFmtId="215" formatCode="&quot;$&quot;#,##0.00_);\(&quot;$&quot;#,##0.00\)"/>
    <numFmt numFmtId="216" formatCode="&quot;$&quot;#,##0_);[Red]\(&quot;$&quot;#,##0\)"/>
    <numFmt numFmtId="217" formatCode="&quot;$&quot;#,##0.00_);[Red]\(&quot;$&quot;#,##0.00\)"/>
    <numFmt numFmtId="218" formatCode="#\ &quot;日&quot;&quot;　&quot;&quot;間&quot;"/>
    <numFmt numFmtId="219" formatCode="[$-411]gggee&quot;年&quot;m&quot;月&quot;d&quot;日&quot;\ h:mm"/>
    <numFmt numFmtId="220" formatCode="[$-411]gggee&quot;年&quot;m&quot;月&quot;d&quot;日 (     )&quot;"/>
    <numFmt numFmtId="221" formatCode="#,##0.00&quot;㎡ &quot;;;&quot;        ㎡ &quot;"/>
    <numFmt numFmtId="222" formatCode="#,##0.00&quot;㎡ &quot;;;&quot;        ㎡&quot;"/>
    <numFmt numFmtId="223" formatCode="hh:mm\ \T\K"/>
    <numFmt numFmtId="224" formatCode="_(&quot;$&quot;* #,##0_);_(&quot;$&quot;* \(#,##0\);_(&quot;$&quot;* &quot;-&quot;_);_(@_)"/>
    <numFmt numFmtId="225" formatCode="_(&quot;$&quot;* #,##0.00_);_(&quot;$&quot;* \(#,##0.00\);_(&quot;$&quot;* &quot;-&quot;??_);_(@_)"/>
    <numFmt numFmtId="226" formatCode="&quot;¥&quot;#,##0;&quot;¥&quot;\!\-#,##0"/>
    <numFmt numFmtId="227" formatCode="&quot;¥&quot;#,##0.00;&quot;¥&quot;\!\-#,##0.00"/>
    <numFmt numFmtId="228" formatCode="&quot;$&quot;#,##0"/>
    <numFmt numFmtId="229" formatCode="&quot;｣&quot;#,##0;\-&quot;｣&quot;#,##0"/>
    <numFmt numFmtId="230" formatCode="#,##0;&quot;▲&quot;???,???,??0"/>
    <numFmt numFmtId="231" formatCode="&quot;(&quot;#,##0&quot;)&quot;;&quot;(▲&quot;???,???,??0&quot;)&quot;"/>
    <numFmt numFmtId="232" formatCode="###&quot;図&quot;"/>
    <numFmt numFmtId="233" formatCode="&quot;* &quot;0.00"/>
    <numFmt numFmtId="234" formatCode="yy\-mm\-dd"/>
    <numFmt numFmtId="235" formatCode="#,##0&quot;円/㎡&quot;"/>
    <numFmt numFmtId="236" formatCode="0.0&quot;㎡&quot;"/>
    <numFmt numFmtId="237" formatCode="#,##0.0;&quot;△ &quot;#,##0.0"/>
    <numFmt numFmtId="238" formatCode="#,##0;&quot;△ &quot;#,##0"/>
    <numFmt numFmtId="242" formatCode="#,##0.000;[Red]\-#,##0.000"/>
    <numFmt numFmtId="248" formatCode="0.0000_);[Red]\(0.0000\)"/>
    <numFmt numFmtId="249" formatCode="0_);[Red]\(0\)"/>
    <numFmt numFmtId="250" formatCode="#,##0_);[Red]\(#,##0\)"/>
    <numFmt numFmtId="251" formatCode="#,##0.00;&quot;△ &quot;#,##0.00"/>
  </numFmts>
  <fonts count="78">
    <font>
      <sz val="9"/>
      <name val="ＭＳ Ｐゴシック"/>
      <family val="3"/>
      <charset val="128"/>
    </font>
    <font>
      <sz val="11"/>
      <color theme="1"/>
      <name val="ＭＳ Ｐゴシック"/>
      <family val="2"/>
      <charset val="128"/>
      <scheme val="minor"/>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Ｐゴシック"/>
      <family val="3"/>
      <charset val="128"/>
    </font>
    <font>
      <sz val="11"/>
      <name val="明朝"/>
      <family val="1"/>
      <charset val="128"/>
    </font>
    <font>
      <sz val="10"/>
      <color indexed="9"/>
      <name val="ＭＳ Ｐ明朝"/>
      <family val="1"/>
      <charset val="128"/>
    </font>
    <font>
      <sz val="10"/>
      <name val="ＭＳ Ｐ明朝"/>
      <family val="1"/>
      <charset val="128"/>
    </font>
    <font>
      <sz val="10"/>
      <color indexed="8"/>
      <name val="ＭＳ Ｐ明朝"/>
      <family val="1"/>
      <charset val="128"/>
    </font>
    <font>
      <sz val="9"/>
      <name val="ＭＳ Ｐ明朝"/>
      <family val="1"/>
      <charset val="128"/>
    </font>
    <font>
      <sz val="6"/>
      <name val="ＭＳ Ｐゴシック"/>
      <family val="3"/>
      <charset val="128"/>
    </font>
    <font>
      <b/>
      <sz val="10"/>
      <name val="ＭＳ 明朝"/>
      <family val="1"/>
      <charset val="128"/>
    </font>
    <font>
      <sz val="10"/>
      <color indexed="8"/>
      <name val="Arial"/>
      <family val="2"/>
    </font>
    <font>
      <sz val="9"/>
      <name val="Times New Roman"/>
      <family val="1"/>
    </font>
    <font>
      <b/>
      <sz val="12"/>
      <name val="Arial"/>
      <family val="2"/>
    </font>
    <font>
      <sz val="14"/>
      <name val="System"/>
      <charset val="128"/>
    </font>
    <font>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0.8"/>
      <color indexed="12"/>
      <name val="ＭＳ 明朝"/>
      <family val="1"/>
      <charset val="128"/>
    </font>
    <font>
      <u/>
      <sz val="8.25"/>
      <color indexed="12"/>
      <name val="明朝"/>
      <family val="1"/>
      <charset val="128"/>
    </font>
    <font>
      <sz val="14"/>
      <name val="ＭＳ 明朝"/>
      <family val="1"/>
      <charset val="128"/>
    </font>
    <font>
      <sz val="11"/>
      <name val="ＭＳ 明朝"/>
      <family val="1"/>
      <charset val="128"/>
    </font>
    <font>
      <sz val="11"/>
      <name val="・団"/>
      <family val="1"/>
      <charset val="128"/>
    </font>
    <font>
      <sz val="11"/>
      <name val="ＭＳ ゴシック"/>
      <family val="3"/>
      <charset val="128"/>
    </font>
    <font>
      <sz val="12"/>
      <name val="平成明朝"/>
      <family val="3"/>
      <charset val="128"/>
    </font>
    <font>
      <sz val="9.5"/>
      <name val="標準明朝"/>
      <family val="1"/>
      <charset val="128"/>
    </font>
    <font>
      <sz val="12"/>
      <name val="ＭＳ 明朝"/>
      <family val="1"/>
      <charset val="128"/>
    </font>
    <font>
      <sz val="20"/>
      <name val="HG丸ｺﾞｼｯｸM-PRO"/>
      <family val="3"/>
      <charset val="128"/>
    </font>
    <font>
      <sz val="16"/>
      <name val="HG丸ｺﾞｼｯｸM-PRO"/>
      <family val="3"/>
      <charset val="128"/>
    </font>
    <font>
      <sz val="11"/>
      <name val="HG丸ｺﾞｼｯｸM-PRO"/>
      <family val="3"/>
      <charset val="128"/>
    </font>
    <font>
      <sz val="10"/>
      <name val="Osaka"/>
      <family val="3"/>
      <charset val="128"/>
    </font>
    <font>
      <sz val="13"/>
      <name val="Tms Rmn"/>
      <family val="1"/>
    </font>
    <font>
      <sz val="11"/>
      <name val="ＭＳ Ｐ明朝"/>
      <family val="1"/>
      <charset val="128"/>
    </font>
    <font>
      <b/>
      <sz val="13"/>
      <name val="Tms Rmn"/>
      <family val="1"/>
    </font>
    <font>
      <u/>
      <sz val="10"/>
      <color indexed="14"/>
      <name val="MS Sans Serif"/>
      <family val="2"/>
    </font>
    <font>
      <sz val="8"/>
      <name val="Arial"/>
      <family val="2"/>
    </font>
    <font>
      <u/>
      <sz val="8"/>
      <color indexed="12"/>
      <name val="Times New Roman"/>
      <family val="1"/>
    </font>
    <font>
      <sz val="12"/>
      <name val="ＭＳ Ｐゴシック"/>
      <family val="3"/>
      <charset val="128"/>
    </font>
    <font>
      <b/>
      <sz val="11"/>
      <name val="Helv"/>
      <family val="2"/>
    </font>
    <font>
      <u/>
      <sz val="9"/>
      <color indexed="12"/>
      <name val="ＭＳ 明朝"/>
      <family val="1"/>
      <charset val="128"/>
    </font>
    <font>
      <sz val="10"/>
      <name val="Helv"/>
      <family val="2"/>
    </font>
    <font>
      <sz val="10"/>
      <name val="ＭＳ 明朝"/>
      <family val="1"/>
      <charset val="128"/>
    </font>
    <font>
      <sz val="14"/>
      <name val="ＭＳ ゴシック"/>
      <family val="3"/>
      <charset val="128"/>
    </font>
    <font>
      <sz val="14"/>
      <name val="ＭＳ Ｐ明朝"/>
      <family val="1"/>
      <charset val="128"/>
    </font>
    <font>
      <sz val="8"/>
      <name val="明朝"/>
      <family val="1"/>
      <charset val="128"/>
    </font>
    <font>
      <sz val="12"/>
      <name val="明朝"/>
      <family val="1"/>
      <charset val="128"/>
    </font>
    <font>
      <sz val="10"/>
      <name val="明朝"/>
      <family val="1"/>
      <charset val="128"/>
    </font>
    <font>
      <b/>
      <sz val="9"/>
      <name val="ＭＳ Ｐ明朝"/>
      <family val="1"/>
      <charset val="128"/>
    </font>
    <font>
      <sz val="8"/>
      <name val="ＭＳ Ｐ明朝"/>
      <family val="1"/>
      <charset val="128"/>
    </font>
    <font>
      <sz val="8"/>
      <name val="標準明朝"/>
      <family val="1"/>
      <charset val="128"/>
    </font>
    <font>
      <sz val="9"/>
      <name val="Segoe UI Symbol"/>
      <family val="2"/>
    </font>
    <font>
      <sz val="9"/>
      <name val="Calibri"/>
      <family val="2"/>
    </font>
    <font>
      <sz val="9"/>
      <color rgb="FFFF0000"/>
      <name val="ＭＳ Ｐ明朝"/>
      <family val="1"/>
      <charset val="128"/>
    </font>
    <font>
      <sz val="24"/>
      <name val="ＭＳ Ｐ明朝"/>
      <family val="1"/>
      <charset val="128"/>
    </font>
    <font>
      <sz val="28"/>
      <name val="ＭＳ Ｐ明朝"/>
      <family val="1"/>
      <charset val="128"/>
    </font>
  </fonts>
  <fills count="28">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patternFill>
    </fill>
  </fills>
  <borders count="56">
    <border>
      <left/>
      <right/>
      <top/>
      <bottom/>
      <diagonal/>
    </border>
    <border>
      <left style="dotted">
        <color indexed="64"/>
      </left>
      <right style="dotted">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style="medium">
        <color indexed="8"/>
      </left>
      <right/>
      <top style="medium">
        <color indexed="8"/>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8"/>
      </right>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20"/>
      </bottom>
      <diagonal/>
    </border>
    <border>
      <left style="thin">
        <color indexed="64"/>
      </left>
      <right/>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70">
    <xf numFmtId="0" fontId="0" fillId="0" borderId="0">
      <alignment vertical="center"/>
    </xf>
    <xf numFmtId="224" fontId="34" fillId="0" borderId="0" applyFont="0" applyFill="0" applyBorder="0" applyAlignment="0" applyProtection="0"/>
    <xf numFmtId="225"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34" fillId="0" borderId="0"/>
    <xf numFmtId="9" fontId="34" fillId="2" borderId="0"/>
    <xf numFmtId="206" fontId="53" fillId="0" borderId="1"/>
    <xf numFmtId="207" fontId="54" fillId="0" borderId="0" applyFont="0" applyFill="0" applyBorder="0" applyAlignment="0" applyProtection="0"/>
    <xf numFmtId="205" fontId="54" fillId="0" borderId="0" applyFont="0" applyFill="0" applyBorder="0" applyAlignment="0" applyProtection="0"/>
    <xf numFmtId="10" fontId="54" fillId="0" borderId="0" applyFont="0" applyFill="0" applyBorder="0" applyAlignment="0" applyProtection="0"/>
    <xf numFmtId="234" fontId="44" fillId="0" borderId="1"/>
    <xf numFmtId="234" fontId="44" fillId="0" borderId="1"/>
    <xf numFmtId="206" fontId="53" fillId="0" borderId="1"/>
    <xf numFmtId="234" fontId="44" fillId="0" borderId="1"/>
    <xf numFmtId="0" fontId="44" fillId="0" borderId="2"/>
    <xf numFmtId="180" fontId="29" fillId="0" borderId="3" applyAlignment="0">
      <alignment horizont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3" fillId="0" borderId="0" applyNumberFormat="0" applyFont="0" applyFill="0" applyBorder="0" applyAlignment="0" applyProtection="0"/>
    <xf numFmtId="183" fontId="30" fillId="0" borderId="0" applyFill="0" applyBorder="0" applyAlignment="0"/>
    <xf numFmtId="208" fontId="55" fillId="0" borderId="0" applyFill="0" applyBorder="0" applyAlignment="0"/>
    <xf numFmtId="209" fontId="55" fillId="0" borderId="0" applyFill="0" applyBorder="0" applyAlignment="0"/>
    <xf numFmtId="210" fontId="55" fillId="0" borderId="0" applyFill="0" applyBorder="0" applyAlignment="0"/>
    <xf numFmtId="209" fontId="55" fillId="0" borderId="0" applyFill="0" applyBorder="0" applyAlignment="0"/>
    <xf numFmtId="211" fontId="49" fillId="0" borderId="0" applyFill="0" applyBorder="0" applyAlignment="0"/>
    <xf numFmtId="212" fontId="55" fillId="0" borderId="0" applyFill="0" applyBorder="0" applyAlignment="0"/>
    <xf numFmtId="208" fontId="55" fillId="0" borderId="0" applyFill="0" applyBorder="0" applyAlignment="0"/>
    <xf numFmtId="0" fontId="56" fillId="0" borderId="4" applyNumberFormat="0" applyFill="0" applyProtection="0">
      <alignment horizontal="center"/>
    </xf>
    <xf numFmtId="0" fontId="34" fillId="0" borderId="0" applyFont="0" applyFill="0" applyBorder="0" applyAlignment="0" applyProtection="0"/>
    <xf numFmtId="211" fontId="49" fillId="0" borderId="0" applyFont="0" applyFill="0" applyBorder="0" applyAlignment="0" applyProtection="0"/>
    <xf numFmtId="37" fontId="54" fillId="0" borderId="0" applyFont="0" applyFill="0" applyBorder="0" applyAlignment="0" applyProtection="0"/>
    <xf numFmtId="213" fontId="54" fillId="0" borderId="0" applyFont="0" applyFill="0" applyBorder="0" applyAlignment="0" applyProtection="0"/>
    <xf numFmtId="39" fontId="54" fillId="0" borderId="0" applyFont="0" applyFill="0" applyBorder="0" applyAlignment="0" applyProtection="0"/>
    <xf numFmtId="210" fontId="55" fillId="0" borderId="0" applyFont="0" applyFill="0" applyBorder="0" applyAlignment="0" applyProtection="0"/>
    <xf numFmtId="0" fontId="34" fillId="0" borderId="0" applyFont="0" applyFill="0" applyBorder="0" applyAlignment="0" applyProtection="0"/>
    <xf numFmtId="208" fontId="55" fillId="0" borderId="0" applyFont="0" applyFill="0" applyBorder="0" applyAlignment="0" applyProtection="0"/>
    <xf numFmtId="214" fontId="54" fillId="0" borderId="0" applyFont="0" applyFill="0" applyBorder="0" applyAlignment="0" applyProtection="0"/>
    <xf numFmtId="215" fontId="54" fillId="0" borderId="0" applyFont="0" applyFill="0" applyBorder="0" applyAlignment="0" applyProtection="0"/>
    <xf numFmtId="212" fontId="55" fillId="0" borderId="0" applyFont="0" applyFill="0" applyBorder="0" applyAlignment="0" applyProtection="0"/>
    <xf numFmtId="0" fontId="44" fillId="0" borderId="5" applyNumberFormat="0" applyFont="0" applyFill="0" applyBorder="0" applyProtection="0">
      <alignment horizontal="right"/>
    </xf>
    <xf numFmtId="14" fontId="30" fillId="0" borderId="0" applyFill="0" applyBorder="0" applyAlignment="0"/>
    <xf numFmtId="211" fontId="49" fillId="0" borderId="0" applyFill="0" applyBorder="0" applyAlignment="0"/>
    <xf numFmtId="208" fontId="55" fillId="0" borderId="0" applyFill="0" applyBorder="0" applyAlignment="0"/>
    <xf numFmtId="211" fontId="49" fillId="0" borderId="0" applyFill="0" applyBorder="0" applyAlignment="0"/>
    <xf numFmtId="212" fontId="55" fillId="0" borderId="0" applyFill="0" applyBorder="0" applyAlignment="0"/>
    <xf numFmtId="208" fontId="55" fillId="0" borderId="0" applyFill="0" applyBorder="0" applyAlignment="0"/>
    <xf numFmtId="0" fontId="31" fillId="0" borderId="0">
      <alignment horizontal="left"/>
    </xf>
    <xf numFmtId="203" fontId="49" fillId="0" borderId="0" applyNumberFormat="0" applyFont="0" applyFill="0" applyBorder="0" applyAlignment="0" applyProtection="0"/>
    <xf numFmtId="0" fontId="57" fillId="0" borderId="0" applyNumberFormat="0" applyFill="0" applyBorder="0" applyAlignment="0" applyProtection="0"/>
    <xf numFmtId="38" fontId="58" fillId="17" borderId="0" applyNumberFormat="0" applyBorder="0" applyAlignment="0" applyProtection="0"/>
    <xf numFmtId="0" fontId="32" fillId="0" borderId="6" applyNumberFormat="0" applyAlignment="0" applyProtection="0">
      <alignment horizontal="left" vertical="center"/>
    </xf>
    <xf numFmtId="0" fontId="32" fillId="0" borderId="7">
      <alignment horizontal="left" vertical="center"/>
    </xf>
    <xf numFmtId="0" fontId="59" fillId="0" borderId="0" applyNumberFormat="0" applyFill="0" applyBorder="0" applyAlignment="0" applyProtection="0">
      <alignment vertical="top"/>
      <protection locked="0"/>
    </xf>
    <xf numFmtId="10" fontId="58" fillId="18" borderId="8" applyNumberFormat="0" applyBorder="0" applyAlignment="0" applyProtection="0"/>
    <xf numFmtId="211" fontId="49" fillId="0" borderId="0" applyFill="0" applyBorder="0" applyAlignment="0"/>
    <xf numFmtId="208" fontId="55" fillId="0" borderId="0" applyFill="0" applyBorder="0" applyAlignment="0"/>
    <xf numFmtId="211" fontId="49" fillId="0" borderId="0" applyFill="0" applyBorder="0" applyAlignment="0"/>
    <xf numFmtId="212" fontId="55" fillId="0" borderId="0" applyFill="0" applyBorder="0" applyAlignment="0"/>
    <xf numFmtId="208" fontId="55" fillId="0" borderId="0" applyFill="0" applyBorder="0" applyAlignment="0"/>
    <xf numFmtId="38" fontId="35" fillId="0" borderId="0" applyFont="0" applyFill="0" applyBorder="0" applyAlignment="0" applyProtection="0"/>
    <xf numFmtId="40" fontId="35" fillId="0" borderId="0" applyFont="0" applyFill="0" applyBorder="0" applyAlignment="0" applyProtection="0"/>
    <xf numFmtId="216" fontId="35" fillId="0" borderId="0" applyFont="0" applyFill="0" applyBorder="0" applyAlignment="0" applyProtection="0"/>
    <xf numFmtId="217" fontId="35" fillId="0" borderId="0" applyFont="0" applyFill="0" applyBorder="0" applyAlignment="0" applyProtection="0"/>
    <xf numFmtId="181" fontId="33" fillId="0" borderId="0" applyFont="0" applyFill="0" applyBorder="0" applyAlignment="0" applyProtection="0"/>
    <xf numFmtId="184" fontId="33" fillId="0" borderId="0" applyFont="0" applyFill="0" applyBorder="0" applyAlignment="0" applyProtection="0"/>
    <xf numFmtId="0" fontId="8" fillId="0" borderId="0"/>
    <xf numFmtId="0" fontId="34" fillId="0" borderId="0"/>
    <xf numFmtId="218" fontId="49" fillId="0" borderId="0" applyFont="0" applyFill="0" applyBorder="0" applyAlignment="0" applyProtection="0"/>
    <xf numFmtId="211" fontId="49" fillId="0" borderId="0" applyFont="0" applyFill="0" applyBorder="0" applyAlignment="0" applyProtection="0"/>
    <xf numFmtId="209" fontId="55" fillId="0" borderId="0" applyFont="0" applyFill="0" applyBorder="0" applyAlignment="0" applyProtection="0"/>
    <xf numFmtId="210" fontId="55" fillId="0" borderId="0" applyFont="0" applyFill="0" applyBorder="0" applyAlignment="0" applyProtection="0"/>
    <xf numFmtId="10" fontId="34" fillId="0" borderId="0" applyFont="0" applyFill="0" applyBorder="0" applyAlignment="0" applyProtection="0"/>
    <xf numFmtId="208" fontId="55" fillId="0" borderId="0" applyFont="0" applyFill="0" applyBorder="0" applyAlignment="0" applyProtection="0"/>
    <xf numFmtId="211" fontId="49" fillId="0" borderId="0" applyFill="0" applyBorder="0" applyAlignment="0"/>
    <xf numFmtId="208" fontId="55" fillId="0" borderId="0" applyFill="0" applyBorder="0" applyAlignment="0"/>
    <xf numFmtId="211" fontId="49" fillId="0" borderId="0" applyFill="0" applyBorder="0" applyAlignment="0"/>
    <xf numFmtId="212" fontId="55" fillId="0" borderId="0" applyFill="0" applyBorder="0" applyAlignment="0"/>
    <xf numFmtId="208" fontId="55" fillId="0" borderId="0" applyFill="0" applyBorder="0" applyAlignment="0"/>
    <xf numFmtId="4" fontId="31" fillId="0" borderId="0">
      <alignment horizontal="right"/>
    </xf>
    <xf numFmtId="0" fontId="35" fillId="0" borderId="0" applyNumberFormat="0" applyFont="0" applyFill="0" applyBorder="0" applyAlignment="0" applyProtection="0">
      <alignment horizontal="left"/>
    </xf>
    <xf numFmtId="0" fontId="36" fillId="0" borderId="9">
      <alignment horizontal="center"/>
    </xf>
    <xf numFmtId="4" fontId="37" fillId="0" borderId="0">
      <alignment horizontal="right"/>
    </xf>
    <xf numFmtId="0" fontId="38" fillId="0" borderId="0">
      <alignment horizontal="left"/>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xf numFmtId="0" fontId="44" fillId="0" borderId="0">
      <alignment vertical="center"/>
    </xf>
    <xf numFmtId="49" fontId="30" fillId="0" borderId="0" applyFill="0" applyBorder="0" applyAlignment="0"/>
    <xf numFmtId="208" fontId="55" fillId="0" borderId="0" applyFill="0" applyBorder="0" applyAlignment="0"/>
    <xf numFmtId="0" fontId="49" fillId="0" borderId="0" applyFill="0" applyBorder="0" applyAlignment="0"/>
    <xf numFmtId="0" fontId="39" fillId="0" borderId="0">
      <alignment horizontal="center"/>
    </xf>
    <xf numFmtId="226" fontId="23" fillId="0" borderId="0" applyFont="0" applyFill="0" applyBorder="0" applyAlignment="0" applyProtection="0"/>
    <xf numFmtId="227" fontId="23" fillId="0" borderId="0" applyFont="0" applyFill="0" applyBorder="0" applyAlignment="0" applyProtection="0"/>
    <xf numFmtId="228" fontId="23" fillId="0" borderId="0" applyFont="0" applyFill="0" applyBorder="0" applyAlignment="0" applyProtection="0"/>
    <xf numFmtId="229" fontId="23" fillId="0" borderId="0" applyFont="0" applyFill="0" applyBorder="0" applyAlignment="0" applyProtection="0"/>
    <xf numFmtId="219" fontId="49" fillId="0" borderId="0" applyFont="0" applyFill="0" applyBorder="0" applyAlignment="0" applyProtection="0"/>
    <xf numFmtId="220" fontId="49" fillId="0" borderId="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22" borderId="0" applyNumberFormat="0" applyBorder="0" applyAlignment="0" applyProtection="0">
      <alignment vertical="center"/>
    </xf>
    <xf numFmtId="206" fontId="44" fillId="0" borderId="5" applyFill="0" applyBorder="0" applyAlignment="0" applyProtection="0"/>
    <xf numFmtId="0" fontId="44" fillId="0" borderId="10" applyFill="0" applyBorder="0" applyAlignment="0" applyProtection="0"/>
    <xf numFmtId="0" fontId="5" fillId="0" borderId="0" applyNumberFormat="0" applyFill="0" applyBorder="0" applyAlignment="0" applyProtection="0">
      <alignment vertical="center"/>
    </xf>
    <xf numFmtId="0" fontId="6" fillId="23" borderId="11" applyNumberFormat="0" applyAlignment="0" applyProtection="0">
      <alignment vertical="center"/>
    </xf>
    <xf numFmtId="0" fontId="7" fillId="24" borderId="0" applyNumberFormat="0" applyBorder="0" applyAlignment="0" applyProtection="0">
      <alignment vertical="center"/>
    </xf>
    <xf numFmtId="221" fontId="49" fillId="0" borderId="0" applyFont="0" applyFill="0" applyBorder="0" applyAlignment="0" applyProtection="0"/>
    <xf numFmtId="222" fontId="49" fillId="0" borderId="0" applyFont="0" applyFill="0" applyBorder="0" applyAlignment="0" applyProtection="0"/>
    <xf numFmtId="0" fontId="49" fillId="0" borderId="12" applyFont="0" applyFill="0" applyBorder="0" applyProtection="0">
      <alignment horizontal="centerContinuous"/>
    </xf>
    <xf numFmtId="9" fontId="2" fillId="0" borderId="0" applyFont="0" applyFill="0" applyBorder="0" applyAlignment="0" applyProtection="0">
      <alignment vertical="center"/>
    </xf>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185" fontId="43" fillId="0" borderId="0" applyFill="0" applyBorder="0"/>
    <xf numFmtId="0" fontId="63" fillId="0" borderId="0"/>
    <xf numFmtId="0" fontId="8" fillId="25" borderId="13" applyNumberFormat="0" applyFont="0" applyAlignment="0" applyProtection="0">
      <alignment vertical="center"/>
    </xf>
    <xf numFmtId="41" fontId="34" fillId="0" borderId="0" applyFont="0" applyFill="0" applyBorder="0" applyAlignment="0" applyProtection="0"/>
    <xf numFmtId="4" fontId="63" fillId="0" borderId="0" applyFont="0" applyFill="0" applyBorder="0" applyAlignment="0" applyProtection="0"/>
    <xf numFmtId="0" fontId="9" fillId="0" borderId="14" applyNumberFormat="0" applyFill="0" applyAlignment="0" applyProtection="0">
      <alignment vertical="center"/>
    </xf>
    <xf numFmtId="0" fontId="10" fillId="4" borderId="0" applyNumberFormat="0" applyBorder="0" applyAlignment="0" applyProtection="0">
      <alignment vertical="center"/>
    </xf>
    <xf numFmtId="204" fontId="64" fillId="0" borderId="15" applyFont="0" applyFill="0" applyBorder="0" applyAlignment="0" applyProtection="0">
      <alignment horizontal="center" vertical="center"/>
    </xf>
    <xf numFmtId="0" fontId="49" fillId="0" borderId="16"/>
    <xf numFmtId="0" fontId="49" fillId="0" borderId="16"/>
    <xf numFmtId="0" fontId="49" fillId="0" borderId="16"/>
    <xf numFmtId="186" fontId="33" fillId="0" borderId="0" applyFont="0" applyFill="0" applyBorder="0" applyAlignment="0" applyProtection="0"/>
    <xf numFmtId="0" fontId="33" fillId="0" borderId="0" applyFont="0" applyFill="0" applyBorder="0" applyAlignment="0" applyProtection="0"/>
    <xf numFmtId="187" fontId="43" fillId="0" borderId="0" applyFont="0" applyFill="0" applyBorder="0" applyAlignment="0" applyProtection="0"/>
    <xf numFmtId="188" fontId="43" fillId="0" borderId="0" applyFont="0" applyFill="0" applyBorder="0" applyAlignment="0" applyProtection="0"/>
    <xf numFmtId="189" fontId="43" fillId="0" borderId="0" applyFont="0" applyFill="0" applyBorder="0" applyAlignment="0" applyProtection="0"/>
    <xf numFmtId="190" fontId="43" fillId="0" borderId="0" applyFont="0" applyFill="0" applyBorder="0" applyAlignment="0" applyProtection="0"/>
    <xf numFmtId="191" fontId="43" fillId="0" borderId="0" applyFont="0" applyFill="0" applyBorder="0" applyAlignment="0" applyProtection="0"/>
    <xf numFmtId="192" fontId="43" fillId="0" borderId="0" applyFont="0" applyFill="0" applyBorder="0" applyAlignment="0" applyProtection="0"/>
    <xf numFmtId="193" fontId="43" fillId="0" borderId="0" applyFont="0" applyFill="0" applyBorder="0" applyAlignment="0" applyProtection="0"/>
    <xf numFmtId="194" fontId="43" fillId="0" borderId="0" applyFont="0" applyFill="0" applyBorder="0" applyAlignment="0" applyProtection="0"/>
    <xf numFmtId="195" fontId="43" fillId="0" borderId="0" applyFont="0" applyFill="0" applyBorder="0" applyAlignment="0" applyProtection="0"/>
    <xf numFmtId="196" fontId="43" fillId="0" borderId="0" applyFont="0" applyFill="0" applyBorder="0" applyAlignment="0" applyProtection="0"/>
    <xf numFmtId="197" fontId="43" fillId="0" borderId="0" applyFont="0" applyFill="0" applyBorder="0" applyAlignment="0" applyProtection="0"/>
    <xf numFmtId="0" fontId="55" fillId="0" borderId="0"/>
    <xf numFmtId="198" fontId="44" fillId="0" borderId="17" applyFont="0" applyFill="0" applyBorder="0" applyAlignment="0" applyProtection="0"/>
    <xf numFmtId="231" fontId="44" fillId="0" borderId="18" applyFont="0" applyFill="0" applyBorder="0" applyAlignment="0" applyProtection="0"/>
    <xf numFmtId="230" fontId="49" fillId="0" borderId="18" applyFont="0" applyFill="0" applyBorder="0" applyAlignment="0" applyProtection="0"/>
    <xf numFmtId="199" fontId="43" fillId="0" borderId="0" applyFont="0" applyFill="0" applyBorder="0" applyAlignment="0" applyProtection="0"/>
    <xf numFmtId="0" fontId="11" fillId="26" borderId="19"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3" fontId="23" fillId="0" borderId="5"/>
    <xf numFmtId="40" fontId="22" fillId="0" borderId="0" applyFont="0" applyFill="0" applyBorder="0" applyAlignment="0" applyProtection="0"/>
    <xf numFmtId="40" fontId="65" fillId="0" borderId="0" applyFont="0" applyFill="0" applyAlignment="0" applyProtection="0"/>
    <xf numFmtId="38" fontId="22" fillId="0" borderId="0" applyFont="0" applyFill="0" applyBorder="0" applyAlignment="0" applyProtection="0"/>
    <xf numFmtId="38" fontId="22" fillId="0" borderId="0" applyFont="0" applyFill="0" applyBorder="0" applyAlignment="0" applyProtection="0"/>
    <xf numFmtId="38" fontId="66" fillId="0" borderId="0" applyFont="0" applyFill="0" applyBorder="0" applyAlignment="0" applyProtection="0"/>
    <xf numFmtId="38" fontId="67" fillId="0" borderId="0" applyFont="0" applyFill="0" applyBorder="0" applyAlignment="0" applyProtection="0"/>
    <xf numFmtId="38" fontId="22" fillId="0" borderId="0" applyFont="0" applyFill="0" applyBorder="0" applyAlignment="0" applyProtection="0"/>
    <xf numFmtId="38" fontId="23" fillId="0" borderId="0" applyFont="0" applyFill="0" applyBorder="0" applyAlignment="0" applyProtection="0"/>
    <xf numFmtId="38" fontId="44" fillId="0" borderId="0" applyFont="0" applyFill="0" applyBorder="0" applyAlignment="0" applyProtection="0"/>
    <xf numFmtId="38" fontId="3" fillId="0" borderId="0" applyFont="0" applyFill="0" applyBorder="0" applyAlignment="0" applyProtection="0">
      <alignment vertical="center"/>
    </xf>
    <xf numFmtId="38" fontId="23" fillId="0" borderId="0" applyFont="0" applyFill="0" applyBorder="0" applyAlignment="0" applyProtection="0"/>
    <xf numFmtId="38" fontId="3" fillId="0" borderId="0" applyFont="0" applyFill="0" applyBorder="0" applyAlignment="0" applyProtection="0">
      <alignment vertical="center"/>
    </xf>
    <xf numFmtId="38" fontId="55" fillId="0" borderId="0" applyFont="0" applyFill="0" applyBorder="0" applyAlignment="0" applyProtection="0"/>
    <xf numFmtId="38" fontId="22" fillId="0" borderId="0" applyFont="0" applyFill="0" applyBorder="0" applyAlignment="0" applyProtection="0"/>
    <xf numFmtId="0" fontId="13" fillId="0" borderId="20" applyNumberFormat="0" applyFill="0" applyAlignment="0" applyProtection="0">
      <alignment vertical="center"/>
    </xf>
    <xf numFmtId="0" fontId="14" fillId="0" borderId="21" applyNumberFormat="0" applyFill="0" applyAlignment="0" applyProtection="0">
      <alignment vertical="center"/>
    </xf>
    <xf numFmtId="0" fontId="15" fillId="0" borderId="22" applyNumberFormat="0" applyFill="0" applyAlignment="0" applyProtection="0">
      <alignment vertical="center"/>
    </xf>
    <xf numFmtId="0" fontId="15" fillId="0" borderId="0" applyNumberFormat="0" applyFill="0" applyBorder="0" applyAlignment="0" applyProtection="0">
      <alignment vertical="center"/>
    </xf>
    <xf numFmtId="0" fontId="16" fillId="0" borderId="23" applyNumberFormat="0" applyFill="0" applyAlignment="0" applyProtection="0">
      <alignment vertical="center"/>
    </xf>
    <xf numFmtId="0" fontId="17" fillId="26" borderId="24" applyNumberFormat="0" applyAlignment="0" applyProtection="0">
      <alignment vertical="center"/>
    </xf>
    <xf numFmtId="0" fontId="44" fillId="0" borderId="25" applyNumberFormat="0" applyBorder="0" applyAlignment="0">
      <alignment horizontal="center" vertical="center"/>
    </xf>
    <xf numFmtId="0" fontId="43" fillId="0" borderId="0">
      <alignment vertical="center"/>
    </xf>
    <xf numFmtId="232" fontId="44" fillId="0" borderId="2" applyFont="0" applyFill="0" applyBorder="0" applyProtection="0">
      <alignment horizontal="right"/>
    </xf>
    <xf numFmtId="200" fontId="44" fillId="0" borderId="17" applyFont="0" applyFill="0" applyBorder="0" applyAlignment="0" applyProtection="0"/>
    <xf numFmtId="0" fontId="43" fillId="0" borderId="8" applyBorder="0">
      <alignment vertical="center"/>
    </xf>
    <xf numFmtId="1" fontId="43" fillId="0" borderId="8">
      <alignment horizontal="center" vertical="center"/>
    </xf>
    <xf numFmtId="0" fontId="18" fillId="0" borderId="0" applyNumberFormat="0" applyFill="0" applyBorder="0" applyAlignment="0" applyProtection="0">
      <alignment vertical="center"/>
    </xf>
    <xf numFmtId="177" fontId="45" fillId="0" borderId="0" applyFont="0" applyFill="0" applyBorder="0" applyAlignment="0" applyProtection="0"/>
    <xf numFmtId="176" fontId="45" fillId="0" borderId="0" applyFont="0" applyFill="0" applyBorder="0" applyAlignment="0" applyProtection="0"/>
    <xf numFmtId="0" fontId="44" fillId="0" borderId="18" applyFill="0" applyBorder="0" applyProtection="0">
      <alignment horizontal="center"/>
    </xf>
    <xf numFmtId="3" fontId="49" fillId="0" borderId="0" applyFont="0" applyFill="0" applyBorder="0" applyAlignment="0" applyProtection="0"/>
    <xf numFmtId="0" fontId="68" fillId="0" borderId="26" applyFill="0" applyBorder="0" applyProtection="0">
      <alignment horizontal="left" vertical="center"/>
    </xf>
    <xf numFmtId="0" fontId="34" fillId="0" borderId="0" applyFont="0" applyFill="0" applyBorder="0" applyAlignment="0" applyProtection="0"/>
    <xf numFmtId="0" fontId="34" fillId="0" borderId="0" applyFont="0" applyFill="0" applyBorder="0" applyAlignment="0" applyProtection="0"/>
    <xf numFmtId="6" fontId="22" fillId="0" borderId="0" applyFont="0" applyFill="0" applyBorder="0" applyAlignment="0" applyProtection="0"/>
    <xf numFmtId="6" fontId="22" fillId="0" borderId="0" applyFont="0" applyFill="0" applyBorder="0" applyAlignment="0" applyProtection="0"/>
    <xf numFmtId="0" fontId="44" fillId="0" borderId="2" applyFill="0" applyBorder="0" applyAlignment="0" applyProtection="0"/>
    <xf numFmtId="0" fontId="44" fillId="0" borderId="12" applyFill="0" applyBorder="0" applyProtection="0">
      <alignment vertical="center"/>
      <protection locked="0"/>
    </xf>
    <xf numFmtId="0" fontId="46" fillId="0" borderId="27">
      <alignment vertical="top"/>
    </xf>
    <xf numFmtId="49" fontId="47" fillId="0" borderId="28" applyBorder="0">
      <alignment horizontal="center" vertical="center"/>
    </xf>
    <xf numFmtId="0" fontId="19" fillId="8" borderId="19" applyNumberFormat="0" applyAlignment="0" applyProtection="0">
      <alignment vertical="center"/>
    </xf>
    <xf numFmtId="181" fontId="48" fillId="27" borderId="29" applyNumberFormat="0" applyBorder="0" applyAlignment="0">
      <protection locked="0"/>
    </xf>
    <xf numFmtId="0" fontId="48" fillId="27" borderId="0" applyNumberFormat="0" applyBorder="0" applyAlignment="0">
      <protection locked="0"/>
    </xf>
    <xf numFmtId="181" fontId="48" fillId="27" borderId="30" applyBorder="0" applyAlignment="0">
      <protection locked="0"/>
    </xf>
    <xf numFmtId="201" fontId="43" fillId="0" borderId="0" applyFont="0" applyFill="0" applyBorder="0" applyAlignment="0" applyProtection="0"/>
    <xf numFmtId="0" fontId="44" fillId="0" borderId="5" applyFill="0" applyBorder="0" applyAlignment="0" applyProtection="0"/>
    <xf numFmtId="233" fontId="49" fillId="0" borderId="29" applyFont="0" applyFill="0" applyBorder="0" applyProtection="0">
      <alignment horizontal="left"/>
    </xf>
    <xf numFmtId="206" fontId="49" fillId="0" borderId="12" applyFont="0" applyFill="0" applyBorder="0" applyProtection="0"/>
    <xf numFmtId="0" fontId="44" fillId="0" borderId="0"/>
    <xf numFmtId="37" fontId="43" fillId="0" borderId="0"/>
    <xf numFmtId="0" fontId="72" fillId="0" borderId="0"/>
    <xf numFmtId="0" fontId="22" fillId="0" borderId="0"/>
    <xf numFmtId="0" fontId="22" fillId="0" borderId="0" applyBorder="0"/>
    <xf numFmtId="0" fontId="43" fillId="0" borderId="0"/>
    <xf numFmtId="0" fontId="22" fillId="0" borderId="0"/>
    <xf numFmtId="0" fontId="22" fillId="0" borderId="0"/>
    <xf numFmtId="0" fontId="23" fillId="0" borderId="0"/>
    <xf numFmtId="0" fontId="49" fillId="0" borderId="0"/>
    <xf numFmtId="0" fontId="44" fillId="0" borderId="0"/>
    <xf numFmtId="0" fontId="43" fillId="0" borderId="0"/>
    <xf numFmtId="0" fontId="3" fillId="0" borderId="0">
      <alignment vertical="center"/>
    </xf>
    <xf numFmtId="0" fontId="55" fillId="0" borderId="0"/>
    <xf numFmtId="0" fontId="22" fillId="0" borderId="0"/>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8" fillId="0" borderId="0"/>
    <xf numFmtId="0" fontId="8" fillId="0" borderId="0"/>
    <xf numFmtId="0" fontId="21" fillId="0" borderId="0"/>
    <xf numFmtId="0" fontId="23" fillId="0" borderId="0"/>
    <xf numFmtId="223" fontId="44" fillId="0" borderId="0"/>
    <xf numFmtId="0" fontId="44" fillId="0" borderId="8">
      <alignment vertical="center" wrapText="1"/>
    </xf>
    <xf numFmtId="0" fontId="49" fillId="0" borderId="0"/>
    <xf numFmtId="0" fontId="49" fillId="0" borderId="0"/>
    <xf numFmtId="0" fontId="49" fillId="0" borderId="0"/>
    <xf numFmtId="0" fontId="44" fillId="0" borderId="0" applyFill="0" applyBorder="0" applyAlignment="0" applyProtection="0"/>
    <xf numFmtId="0" fontId="69" fillId="0" borderId="0" applyNumberFormat="0" applyBorder="0" applyAlignment="0"/>
    <xf numFmtId="0" fontId="69" fillId="0" borderId="0" applyFill="0" applyBorder="0" applyAlignment="0"/>
    <xf numFmtId="0" fontId="20" fillId="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8">
    <xf numFmtId="0" fontId="0" fillId="0" borderId="0" xfId="0">
      <alignment vertical="center"/>
    </xf>
    <xf numFmtId="0" fontId="25" fillId="0" borderId="0" xfId="256" applyFont="1"/>
    <xf numFmtId="49" fontId="25" fillId="0" borderId="31" xfId="256" applyNumberFormat="1" applyFont="1" applyBorder="1" applyAlignment="1">
      <alignment horizontal="center"/>
    </xf>
    <xf numFmtId="0" fontId="26" fillId="0" borderId="32" xfId="253" applyFont="1" applyBorder="1" applyAlignment="1">
      <alignment horizontal="left"/>
    </xf>
    <xf numFmtId="49" fontId="25" fillId="0" borderId="32" xfId="256" applyNumberFormat="1" applyFont="1" applyBorder="1" applyAlignment="1">
      <alignment horizontal="left"/>
    </xf>
    <xf numFmtId="38" fontId="25" fillId="0" borderId="32" xfId="182" applyFont="1" applyFill="1" applyBorder="1" applyAlignment="1">
      <alignment horizontal="right"/>
    </xf>
    <xf numFmtId="38" fontId="25" fillId="0" borderId="33" xfId="182" applyFont="1" applyFill="1" applyBorder="1" applyAlignment="1">
      <alignment horizontal="left" vertical="center"/>
    </xf>
    <xf numFmtId="0" fontId="25" fillId="0" borderId="0" xfId="253" applyFont="1" applyAlignment="1">
      <alignment vertical="center"/>
    </xf>
    <xf numFmtId="0" fontId="27" fillId="0" borderId="0" xfId="256" applyFont="1"/>
    <xf numFmtId="49" fontId="25" fillId="0" borderId="34" xfId="256" applyNumberFormat="1" applyFont="1" applyBorder="1" applyAlignment="1">
      <alignment horizontal="center"/>
    </xf>
    <xf numFmtId="49" fontId="25" fillId="0" borderId="35" xfId="256" applyNumberFormat="1" applyFont="1" applyBorder="1" applyAlignment="1">
      <alignment horizontal="left"/>
    </xf>
    <xf numFmtId="0" fontId="26" fillId="0" borderId="35" xfId="250" applyFont="1" applyBorder="1" applyAlignment="1">
      <alignment horizontal="left" vertical="center"/>
    </xf>
    <xf numFmtId="38" fontId="25" fillId="0" borderId="35" xfId="182" applyFont="1" applyFill="1" applyBorder="1" applyAlignment="1">
      <alignment horizontal="right"/>
    </xf>
    <xf numFmtId="3" fontId="25" fillId="0" borderId="35" xfId="182" applyNumberFormat="1" applyFont="1" applyFill="1" applyBorder="1" applyAlignment="1">
      <alignment horizontal="left"/>
    </xf>
    <xf numFmtId="38" fontId="25" fillId="0" borderId="36" xfId="182" applyFont="1" applyFill="1" applyBorder="1" applyAlignment="1">
      <alignment horizontal="left" vertical="center"/>
    </xf>
    <xf numFmtId="49" fontId="25" fillId="0" borderId="37" xfId="256" applyNumberFormat="1" applyFont="1" applyBorder="1" applyAlignment="1">
      <alignment horizontal="left"/>
    </xf>
    <xf numFmtId="3" fontId="25" fillId="0" borderId="37" xfId="182" applyNumberFormat="1" applyFont="1" applyFill="1" applyBorder="1" applyAlignment="1">
      <alignment horizontal="left"/>
    </xf>
    <xf numFmtId="49" fontId="25" fillId="0" borderId="38" xfId="256" applyNumberFormat="1" applyFont="1" applyBorder="1" applyAlignment="1">
      <alignment horizontal="left"/>
    </xf>
    <xf numFmtId="38" fontId="26" fillId="0" borderId="32" xfId="252" applyNumberFormat="1" applyFont="1" applyBorder="1" applyAlignment="1">
      <alignment horizontal="right" vertical="center"/>
    </xf>
    <xf numFmtId="38" fontId="26" fillId="0" borderId="32" xfId="182" applyFont="1" applyFill="1" applyBorder="1" applyAlignment="1">
      <alignment horizontal="right"/>
    </xf>
    <xf numFmtId="38" fontId="25" fillId="0" borderId="32" xfId="182" applyFont="1" applyFill="1" applyBorder="1" applyAlignment="1">
      <alignment horizontal="left"/>
    </xf>
    <xf numFmtId="38" fontId="26" fillId="0" borderId="35" xfId="252" applyNumberFormat="1" applyFont="1" applyBorder="1" applyAlignment="1">
      <alignment horizontal="right" vertical="center"/>
    </xf>
    <xf numFmtId="38" fontId="26" fillId="0" borderId="35" xfId="182" applyFont="1" applyFill="1" applyBorder="1" applyAlignment="1">
      <alignment horizontal="right"/>
    </xf>
    <xf numFmtId="38" fontId="25" fillId="0" borderId="35" xfId="182" applyFont="1" applyFill="1" applyBorder="1" applyAlignment="1">
      <alignment horizontal="left"/>
    </xf>
    <xf numFmtId="38" fontId="25" fillId="0" borderId="37" xfId="182" applyFont="1" applyFill="1" applyBorder="1" applyAlignment="1">
      <alignment horizontal="left"/>
    </xf>
    <xf numFmtId="38" fontId="26" fillId="0" borderId="35" xfId="251" applyNumberFormat="1" applyFont="1" applyBorder="1" applyAlignment="1">
      <alignment horizontal="right" vertical="center"/>
    </xf>
    <xf numFmtId="0" fontId="26" fillId="0" borderId="37" xfId="252" applyFont="1" applyBorder="1" applyAlignment="1">
      <alignment horizontal="left" vertical="center"/>
    </xf>
    <xf numFmtId="0" fontId="26" fillId="0" borderId="32" xfId="252" applyFont="1" applyBorder="1" applyAlignment="1">
      <alignment horizontal="left" vertical="center"/>
    </xf>
    <xf numFmtId="0" fontId="26" fillId="0" borderId="35" xfId="253" applyFont="1" applyBorder="1" applyAlignment="1">
      <alignment horizontal="left"/>
    </xf>
    <xf numFmtId="0" fontId="26" fillId="0" borderId="35" xfId="252" applyFont="1" applyBorder="1" applyAlignment="1">
      <alignment horizontal="left" vertical="center"/>
    </xf>
    <xf numFmtId="0" fontId="26" fillId="0" borderId="32" xfId="250" applyFont="1" applyBorder="1" applyAlignment="1">
      <alignment horizontal="left" vertical="center"/>
    </xf>
    <xf numFmtId="38" fontId="26" fillId="0" borderId="32" xfId="251" applyNumberFormat="1" applyFont="1" applyBorder="1" applyAlignment="1">
      <alignment horizontal="right" vertical="center"/>
    </xf>
    <xf numFmtId="0" fontId="25" fillId="0" borderId="37" xfId="253" applyFont="1" applyBorder="1" applyAlignment="1">
      <alignment horizontal="left"/>
    </xf>
    <xf numFmtId="0" fontId="26" fillId="0" borderId="38" xfId="253" applyFont="1" applyBorder="1" applyAlignment="1">
      <alignment horizontal="left"/>
    </xf>
    <xf numFmtId="0" fontId="25" fillId="0" borderId="31" xfId="253" applyFont="1" applyBorder="1" applyAlignment="1">
      <alignment horizontal="center"/>
    </xf>
    <xf numFmtId="0" fontId="25" fillId="0" borderId="34" xfId="253" applyFont="1" applyBorder="1" applyAlignment="1">
      <alignment horizontal="center"/>
    </xf>
    <xf numFmtId="0" fontId="25" fillId="0" borderId="35" xfId="253" applyFont="1" applyBorder="1" applyAlignment="1">
      <alignment horizontal="left"/>
    </xf>
    <xf numFmtId="0" fontId="25" fillId="0" borderId="0" xfId="253" applyFont="1" applyAlignment="1">
      <alignment horizontal="left" vertical="center"/>
    </xf>
    <xf numFmtId="0" fontId="25" fillId="0" borderId="12" xfId="253" applyFont="1" applyBorder="1" applyAlignment="1">
      <alignment horizontal="center"/>
    </xf>
    <xf numFmtId="0" fontId="26" fillId="0" borderId="39" xfId="252" applyFont="1" applyBorder="1" applyAlignment="1">
      <alignment horizontal="left" vertical="center"/>
    </xf>
    <xf numFmtId="38" fontId="26" fillId="0" borderId="39" xfId="252" applyNumberFormat="1" applyFont="1" applyBorder="1" applyAlignment="1">
      <alignment horizontal="right" vertical="center"/>
    </xf>
    <xf numFmtId="38" fontId="26" fillId="0" borderId="39" xfId="182" applyFont="1" applyFill="1" applyBorder="1" applyAlignment="1">
      <alignment horizontal="right"/>
    </xf>
    <xf numFmtId="38" fontId="25" fillId="0" borderId="39" xfId="182" applyFont="1" applyFill="1" applyBorder="1" applyAlignment="1">
      <alignment horizontal="left"/>
    </xf>
    <xf numFmtId="38" fontId="25" fillId="0" borderId="40" xfId="182" applyFont="1" applyFill="1" applyBorder="1" applyAlignment="1">
      <alignment horizontal="left" vertical="center"/>
    </xf>
    <xf numFmtId="0" fontId="26" fillId="0" borderId="41" xfId="253" applyFont="1" applyBorder="1" applyAlignment="1">
      <alignment horizontal="left"/>
    </xf>
    <xf numFmtId="38" fontId="25" fillId="0" borderId="42" xfId="182" applyFont="1" applyFill="1" applyBorder="1" applyAlignment="1">
      <alignment horizontal="left" vertical="center"/>
    </xf>
    <xf numFmtId="49" fontId="25" fillId="0" borderId="0" xfId="256" applyNumberFormat="1" applyFont="1" applyAlignment="1">
      <alignment horizontal="center"/>
    </xf>
    <xf numFmtId="49" fontId="25" fillId="0" borderId="0" xfId="256" applyNumberFormat="1" applyFont="1" applyAlignment="1">
      <alignment horizontal="left"/>
    </xf>
    <xf numFmtId="40" fontId="25" fillId="0" borderId="0" xfId="182" applyNumberFormat="1" applyFont="1" applyFill="1" applyAlignment="1">
      <alignment horizontal="right"/>
    </xf>
    <xf numFmtId="3" fontId="25" fillId="0" borderId="0" xfId="182" applyNumberFormat="1" applyFont="1" applyFill="1" applyAlignment="1">
      <alignment horizontal="right"/>
    </xf>
    <xf numFmtId="38" fontId="25" fillId="0" borderId="0" xfId="182" applyFont="1" applyFill="1" applyAlignment="1">
      <alignment horizontal="left"/>
    </xf>
    <xf numFmtId="49" fontId="25" fillId="0" borderId="5" xfId="256" applyNumberFormat="1" applyFont="1" applyBorder="1" applyAlignment="1">
      <alignment horizontal="center"/>
    </xf>
    <xf numFmtId="49" fontId="25" fillId="0" borderId="41" xfId="256" applyNumberFormat="1" applyFont="1" applyBorder="1" applyAlignment="1">
      <alignment horizontal="left"/>
    </xf>
    <xf numFmtId="38" fontId="25" fillId="0" borderId="41" xfId="182" applyFont="1" applyFill="1" applyBorder="1" applyAlignment="1">
      <alignment horizontal="right"/>
    </xf>
    <xf numFmtId="3" fontId="25" fillId="0" borderId="41" xfId="182" applyNumberFormat="1" applyFont="1" applyFill="1" applyBorder="1" applyAlignment="1">
      <alignment horizontal="left"/>
    </xf>
    <xf numFmtId="0" fontId="25" fillId="0" borderId="43" xfId="255" applyFont="1" applyBorder="1" applyAlignment="1">
      <alignment horizontal="center"/>
    </xf>
    <xf numFmtId="0" fontId="25" fillId="0" borderId="38" xfId="255" applyFont="1" applyBorder="1" applyAlignment="1">
      <alignment horizontal="center"/>
    </xf>
    <xf numFmtId="0" fontId="25" fillId="0" borderId="37" xfId="255" applyFont="1" applyBorder="1" applyAlignment="1">
      <alignment horizontal="center"/>
    </xf>
    <xf numFmtId="0" fontId="25" fillId="0" borderId="44" xfId="255" applyFont="1" applyBorder="1" applyAlignment="1">
      <alignment horizontal="center"/>
    </xf>
    <xf numFmtId="180" fontId="25" fillId="0" borderId="43" xfId="255" applyNumberFormat="1" applyFont="1" applyBorder="1"/>
    <xf numFmtId="180" fontId="25" fillId="0" borderId="38" xfId="255" applyNumberFormat="1" applyFont="1" applyBorder="1"/>
    <xf numFmtId="180" fontId="25" fillId="0" borderId="37" xfId="255" applyNumberFormat="1" applyFont="1" applyBorder="1"/>
    <xf numFmtId="180" fontId="25" fillId="0" borderId="44" xfId="255" applyNumberFormat="1" applyFont="1" applyBorder="1"/>
    <xf numFmtId="0" fontId="26" fillId="0" borderId="38" xfId="250" applyFont="1" applyBorder="1" applyAlignment="1">
      <alignment horizontal="left" vertical="center"/>
    </xf>
    <xf numFmtId="49" fontId="25" fillId="0" borderId="45" xfId="256" applyNumberFormat="1" applyFont="1" applyBorder="1" applyAlignment="1">
      <alignment horizontal="left"/>
    </xf>
    <xf numFmtId="49" fontId="25" fillId="0" borderId="35" xfId="256" applyNumberFormat="1" applyFont="1" applyBorder="1" applyAlignment="1">
      <alignment horizontal="center"/>
    </xf>
    <xf numFmtId="3" fontId="25" fillId="0" borderId="32" xfId="182" applyNumberFormat="1" applyFont="1" applyFill="1" applyBorder="1" applyAlignment="1">
      <alignment horizontal="left"/>
    </xf>
    <xf numFmtId="182" fontId="25" fillId="0" borderId="38" xfId="256" applyNumberFormat="1" applyFont="1" applyBorder="1" applyAlignment="1">
      <alignment horizontal="left"/>
    </xf>
    <xf numFmtId="49" fontId="25" fillId="0" borderId="37" xfId="257" applyNumberFormat="1" applyFont="1" applyBorder="1" applyAlignment="1">
      <alignment vertical="center" shrinkToFit="1"/>
    </xf>
    <xf numFmtId="0" fontId="25" fillId="0" borderId="32" xfId="250" applyFont="1" applyBorder="1" applyAlignment="1">
      <alignment horizontal="left" vertical="center"/>
    </xf>
    <xf numFmtId="179" fontId="25" fillId="0" borderId="37" xfId="254" applyNumberFormat="1" applyFont="1" applyBorder="1" applyAlignment="1">
      <alignment horizontal="center"/>
    </xf>
    <xf numFmtId="0" fontId="25" fillId="0" borderId="37" xfId="254" applyFont="1" applyBorder="1" applyAlignment="1">
      <alignment horizontal="center"/>
    </xf>
    <xf numFmtId="38" fontId="25" fillId="0" borderId="32" xfId="251" applyNumberFormat="1" applyFont="1" applyBorder="1" applyAlignment="1">
      <alignment horizontal="right" vertical="center"/>
    </xf>
    <xf numFmtId="0" fontId="25" fillId="0" borderId="38" xfId="248" applyFont="1" applyBorder="1" applyAlignment="1">
      <alignment horizontal="center" vertical="center"/>
    </xf>
    <xf numFmtId="0" fontId="25" fillId="0" borderId="35" xfId="250" applyFont="1" applyBorder="1" applyAlignment="1">
      <alignment horizontal="left" vertical="center"/>
    </xf>
    <xf numFmtId="179" fontId="25" fillId="0" borderId="38" xfId="254" applyNumberFormat="1" applyFont="1" applyBorder="1" applyAlignment="1">
      <alignment horizontal="center"/>
    </xf>
    <xf numFmtId="0" fontId="25" fillId="0" borderId="38" xfId="254" applyFont="1" applyBorder="1" applyAlignment="1">
      <alignment horizontal="center"/>
    </xf>
    <xf numFmtId="38" fontId="25" fillId="0" borderId="35" xfId="251" applyNumberFormat="1" applyFont="1" applyBorder="1" applyAlignment="1">
      <alignment horizontal="right" vertical="center"/>
    </xf>
    <xf numFmtId="10" fontId="25" fillId="0" borderId="35" xfId="182" applyNumberFormat="1" applyFont="1" applyFill="1" applyBorder="1" applyAlignment="1">
      <alignment horizontal="left"/>
    </xf>
    <xf numFmtId="49" fontId="25" fillId="0" borderId="32" xfId="257" applyNumberFormat="1" applyFont="1" applyBorder="1" applyAlignment="1">
      <alignment vertical="center" shrinkToFit="1"/>
    </xf>
    <xf numFmtId="38" fontId="25" fillId="0" borderId="32" xfId="252" applyNumberFormat="1" applyFont="1" applyBorder="1" applyAlignment="1">
      <alignment horizontal="right" vertical="center"/>
    </xf>
    <xf numFmtId="38" fontId="25" fillId="0" borderId="35" xfId="252" applyNumberFormat="1" applyFont="1" applyBorder="1" applyAlignment="1">
      <alignment horizontal="right" vertical="center"/>
    </xf>
    <xf numFmtId="178" fontId="25" fillId="0" borderId="37" xfId="254" applyNumberFormat="1" applyFont="1" applyBorder="1" applyAlignment="1">
      <alignment horizontal="center"/>
    </xf>
    <xf numFmtId="0" fontId="25" fillId="0" borderId="45" xfId="250" applyFont="1" applyBorder="1" applyAlignment="1">
      <alignment horizontal="left" vertical="center"/>
    </xf>
    <xf numFmtId="0" fontId="25" fillId="0" borderId="32" xfId="249" applyFont="1" applyBorder="1" applyAlignment="1">
      <alignment horizontal="left" vertical="center"/>
    </xf>
    <xf numFmtId="0" fontId="25" fillId="0" borderId="35" xfId="249" applyFont="1" applyBorder="1" applyAlignment="1">
      <alignment horizontal="left" vertical="center"/>
    </xf>
    <xf numFmtId="0" fontId="25" fillId="0" borderId="38" xfId="248" applyFont="1" applyBorder="1" applyAlignment="1">
      <alignment horizontal="left" vertical="center"/>
    </xf>
    <xf numFmtId="0" fontId="25" fillId="0" borderId="35" xfId="248" applyFont="1" applyBorder="1" applyAlignment="1">
      <alignment horizontal="center" vertical="center"/>
    </xf>
    <xf numFmtId="0" fontId="25" fillId="0" borderId="35" xfId="248" applyFont="1" applyBorder="1" applyAlignment="1">
      <alignment vertical="center"/>
    </xf>
    <xf numFmtId="0" fontId="25" fillId="0" borderId="38" xfId="248" applyFont="1" applyBorder="1" applyAlignment="1">
      <alignment vertical="center"/>
    </xf>
    <xf numFmtId="0" fontId="25" fillId="0" borderId="37" xfId="248" applyFont="1" applyBorder="1" applyAlignment="1">
      <alignment horizontal="left" vertical="center"/>
    </xf>
    <xf numFmtId="49" fontId="25" fillId="0" borderId="37" xfId="257" applyNumberFormat="1" applyFont="1" applyBorder="1" applyAlignment="1">
      <alignment horizontal="left" vertical="center"/>
    </xf>
    <xf numFmtId="0" fontId="25" fillId="0" borderId="35" xfId="248" applyFont="1" applyBorder="1" applyAlignment="1">
      <alignment horizontal="left" vertical="center"/>
    </xf>
    <xf numFmtId="0" fontId="52" fillId="0" borderId="0" xfId="0" applyFont="1">
      <alignment vertical="center"/>
    </xf>
    <xf numFmtId="0" fontId="25" fillId="0" borderId="46" xfId="255" applyFont="1" applyBorder="1" applyAlignment="1">
      <alignment horizontal="center"/>
    </xf>
    <xf numFmtId="49" fontId="25" fillId="0" borderId="46" xfId="256" applyNumberFormat="1" applyFont="1" applyBorder="1" applyAlignment="1">
      <alignment horizontal="left"/>
    </xf>
    <xf numFmtId="3" fontId="25" fillId="0" borderId="46" xfId="182" applyNumberFormat="1" applyFont="1" applyFill="1" applyBorder="1" applyAlignment="1">
      <alignment horizontal="left"/>
    </xf>
    <xf numFmtId="0" fontId="25" fillId="0" borderId="35" xfId="256" applyFont="1" applyBorder="1" applyAlignment="1">
      <alignment horizontal="left"/>
    </xf>
    <xf numFmtId="202" fontId="25" fillId="0" borderId="38" xfId="182" applyNumberFormat="1" applyFont="1" applyFill="1" applyBorder="1" applyAlignment="1"/>
    <xf numFmtId="202" fontId="25" fillId="0" borderId="37" xfId="182" applyNumberFormat="1" applyFont="1" applyFill="1" applyBorder="1" applyAlignment="1"/>
    <xf numFmtId="0" fontId="26" fillId="0" borderId="35" xfId="253" applyFont="1" applyBorder="1" applyAlignment="1">
      <alignment horizontal="center"/>
    </xf>
    <xf numFmtId="49" fontId="25" fillId="0" borderId="39" xfId="256" applyNumberFormat="1" applyFont="1" applyBorder="1" applyAlignment="1">
      <alignment horizontal="left"/>
    </xf>
    <xf numFmtId="38" fontId="25" fillId="0" borderId="39" xfId="182" applyFont="1" applyFill="1" applyBorder="1" applyAlignment="1">
      <alignment horizontal="right"/>
    </xf>
    <xf numFmtId="3" fontId="25" fillId="0" borderId="39" xfId="182" applyNumberFormat="1" applyFont="1" applyFill="1" applyBorder="1" applyAlignment="1">
      <alignment horizontal="left"/>
    </xf>
    <xf numFmtId="180" fontId="25" fillId="0" borderId="46" xfId="255" applyNumberFormat="1" applyFont="1" applyBorder="1"/>
    <xf numFmtId="49" fontId="25" fillId="0" borderId="12" xfId="256" applyNumberFormat="1" applyFont="1" applyBorder="1" applyAlignment="1">
      <alignment horizontal="center"/>
    </xf>
    <xf numFmtId="3" fontId="25" fillId="0" borderId="35" xfId="182" applyNumberFormat="1" applyFont="1" applyFill="1" applyBorder="1" applyAlignment="1">
      <alignment horizontal="right" vertical="center"/>
    </xf>
    <xf numFmtId="38" fontId="27" fillId="0" borderId="0" xfId="182" applyFont="1" applyFill="1" applyBorder="1" applyAlignment="1"/>
    <xf numFmtId="0" fontId="27" fillId="0" borderId="31" xfId="256" applyFont="1" applyBorder="1" applyAlignment="1">
      <alignment horizontal="center"/>
    </xf>
    <xf numFmtId="0" fontId="27" fillId="0" borderId="37" xfId="256" applyFont="1" applyBorder="1" applyAlignment="1">
      <alignment horizontal="left"/>
    </xf>
    <xf numFmtId="49" fontId="27" fillId="0" borderId="32" xfId="256" applyNumberFormat="1" applyFont="1" applyBorder="1" applyAlignment="1">
      <alignment horizontal="left"/>
    </xf>
    <xf numFmtId="202" fontId="27" fillId="0" borderId="37" xfId="182" applyNumberFormat="1" applyFont="1" applyFill="1" applyBorder="1" applyAlignment="1"/>
    <xf numFmtId="0" fontId="27" fillId="0" borderId="37" xfId="255" applyFont="1" applyBorder="1" applyAlignment="1">
      <alignment horizontal="center"/>
    </xf>
    <xf numFmtId="38" fontId="27" fillId="0" borderId="32" xfId="182" applyFont="1" applyFill="1" applyBorder="1" applyAlignment="1">
      <alignment horizontal="right"/>
    </xf>
    <xf numFmtId="3" fontId="27" fillId="0" borderId="37" xfId="182" applyNumberFormat="1" applyFont="1" applyFill="1" applyBorder="1" applyAlignment="1">
      <alignment horizontal="left"/>
    </xf>
    <xf numFmtId="38" fontId="27" fillId="0" borderId="33" xfId="182" applyFont="1" applyFill="1" applyBorder="1" applyAlignment="1">
      <alignment horizontal="left" vertical="center"/>
    </xf>
    <xf numFmtId="0" fontId="27" fillId="0" borderId="0" xfId="253" applyFont="1" applyAlignment="1">
      <alignment vertical="center"/>
    </xf>
    <xf numFmtId="38" fontId="27" fillId="0" borderId="0" xfId="182" applyFont="1" applyFill="1" applyBorder="1" applyAlignment="1">
      <alignment vertical="center"/>
    </xf>
    <xf numFmtId="0" fontId="27" fillId="0" borderId="34" xfId="256" applyFont="1" applyBorder="1" applyAlignment="1">
      <alignment horizontal="center"/>
    </xf>
    <xf numFmtId="0" fontId="27" fillId="0" borderId="38" xfId="256" applyFont="1" applyBorder="1" applyAlignment="1">
      <alignment horizontal="left"/>
    </xf>
    <xf numFmtId="49" fontId="27" fillId="0" borderId="35" xfId="256" applyNumberFormat="1" applyFont="1" applyBorder="1" applyAlignment="1">
      <alignment horizontal="left"/>
    </xf>
    <xf numFmtId="202" fontId="27" fillId="0" borderId="38" xfId="182" applyNumberFormat="1" applyFont="1" applyFill="1" applyBorder="1" applyAlignment="1"/>
    <xf numFmtId="0" fontId="27" fillId="0" borderId="38" xfId="255" applyFont="1" applyBorder="1" applyAlignment="1">
      <alignment horizontal="center"/>
    </xf>
    <xf numFmtId="38" fontId="27" fillId="0" borderId="35" xfId="182" applyFont="1" applyFill="1" applyBorder="1" applyAlignment="1">
      <alignment horizontal="right"/>
    </xf>
    <xf numFmtId="3" fontId="27" fillId="0" borderId="35" xfId="182" applyNumberFormat="1" applyFont="1" applyFill="1" applyBorder="1" applyAlignment="1">
      <alignment horizontal="left"/>
    </xf>
    <xf numFmtId="38" fontId="27" fillId="0" borderId="36" xfId="182" applyFont="1" applyFill="1" applyBorder="1" applyAlignment="1">
      <alignment horizontal="left" vertical="center"/>
    </xf>
    <xf numFmtId="0" fontId="27" fillId="0" borderId="46" xfId="253" applyFont="1" applyBorder="1" applyAlignment="1">
      <alignment horizontal="left"/>
    </xf>
    <xf numFmtId="0" fontId="27" fillId="0" borderId="32" xfId="250" applyFont="1" applyBorder="1" applyAlignment="1">
      <alignment horizontal="left" vertical="center"/>
    </xf>
    <xf numFmtId="38" fontId="27" fillId="0" borderId="32" xfId="252" applyNumberFormat="1" applyFont="1" applyBorder="1" applyAlignment="1">
      <alignment horizontal="right" vertical="center"/>
    </xf>
    <xf numFmtId="38" fontId="27" fillId="0" borderId="46" xfId="182" applyFont="1" applyFill="1" applyBorder="1" applyAlignment="1">
      <alignment horizontal="left"/>
    </xf>
    <xf numFmtId="38" fontId="27" fillId="0" borderId="35" xfId="251" applyNumberFormat="1" applyFont="1" applyBorder="1" applyAlignment="1">
      <alignment horizontal="right" vertical="center"/>
    </xf>
    <xf numFmtId="235" fontId="27" fillId="0" borderId="0" xfId="182" applyNumberFormat="1" applyFont="1" applyFill="1" applyBorder="1" applyAlignment="1"/>
    <xf numFmtId="10" fontId="27" fillId="0" borderId="0" xfId="142" applyNumberFormat="1" applyFont="1" applyFill="1" applyBorder="1" applyAlignment="1"/>
    <xf numFmtId="235" fontId="27" fillId="0" borderId="0" xfId="182" applyNumberFormat="1" applyFont="1" applyFill="1" applyAlignment="1"/>
    <xf numFmtId="38" fontId="27" fillId="0" borderId="37" xfId="182" applyFont="1" applyFill="1" applyBorder="1" applyAlignment="1">
      <alignment horizontal="left"/>
    </xf>
    <xf numFmtId="0" fontId="27" fillId="0" borderId="35" xfId="253" applyFont="1" applyBorder="1" applyAlignment="1">
      <alignment horizontal="left"/>
    </xf>
    <xf numFmtId="0" fontId="27" fillId="0" borderId="35" xfId="250" applyFont="1" applyBorder="1" applyAlignment="1">
      <alignment horizontal="left" vertical="center"/>
    </xf>
    <xf numFmtId="38" fontId="27" fillId="0" borderId="35" xfId="252" applyNumberFormat="1" applyFont="1" applyBorder="1" applyAlignment="1">
      <alignment horizontal="right" vertical="center"/>
    </xf>
    <xf numFmtId="38" fontId="27" fillId="0" borderId="35" xfId="182" applyFont="1" applyFill="1" applyBorder="1" applyAlignment="1">
      <alignment horizontal="left"/>
    </xf>
    <xf numFmtId="0" fontId="27" fillId="0" borderId="32" xfId="256" applyFont="1" applyBorder="1" applyAlignment="1">
      <alignment horizontal="left"/>
    </xf>
    <xf numFmtId="38" fontId="27" fillId="0" borderId="32" xfId="251" applyNumberFormat="1" applyFont="1" applyBorder="1" applyAlignment="1">
      <alignment horizontal="right" vertical="center"/>
    </xf>
    <xf numFmtId="0" fontId="27" fillId="0" borderId="35" xfId="256" applyFont="1" applyBorder="1" applyAlignment="1">
      <alignment horizontal="left"/>
    </xf>
    <xf numFmtId="236" fontId="27" fillId="0" borderId="0" xfId="256" applyNumberFormat="1" applyFont="1"/>
    <xf numFmtId="38" fontId="27" fillId="0" borderId="32" xfId="182" applyFont="1" applyFill="1" applyBorder="1" applyAlignment="1">
      <alignment horizontal="left"/>
    </xf>
    <xf numFmtId="235" fontId="70" fillId="0" borderId="0" xfId="182" applyNumberFormat="1" applyFont="1" applyFill="1" applyAlignment="1"/>
    <xf numFmtId="38" fontId="27" fillId="0" borderId="47" xfId="182" applyFont="1" applyFill="1" applyBorder="1" applyAlignment="1">
      <alignment horizontal="left" vertical="center"/>
    </xf>
    <xf numFmtId="49" fontId="27" fillId="0" borderId="31" xfId="256" applyNumberFormat="1" applyFont="1" applyBorder="1" applyAlignment="1">
      <alignment horizontal="center"/>
    </xf>
    <xf numFmtId="0" fontId="27" fillId="0" borderId="0" xfId="253" applyFont="1" applyAlignment="1">
      <alignment horizontal="left" vertical="center"/>
    </xf>
    <xf numFmtId="0" fontId="27" fillId="0" borderId="35" xfId="256" applyFont="1" applyBorder="1"/>
    <xf numFmtId="49" fontId="27" fillId="0" borderId="45" xfId="256" applyNumberFormat="1" applyFont="1" applyBorder="1" applyAlignment="1">
      <alignment horizontal="left"/>
    </xf>
    <xf numFmtId="0" fontId="27" fillId="0" borderId="35" xfId="253" applyFont="1" applyBorder="1"/>
    <xf numFmtId="0" fontId="27" fillId="0" borderId="37" xfId="256" applyFont="1" applyBorder="1"/>
    <xf numFmtId="0" fontId="27" fillId="0" borderId="35" xfId="252" applyFont="1" applyBorder="1" applyAlignment="1">
      <alignment horizontal="left" vertical="center"/>
    </xf>
    <xf numFmtId="0" fontId="27" fillId="0" borderId="35" xfId="250" applyFont="1" applyBorder="1">
      <alignment vertical="center"/>
    </xf>
    <xf numFmtId="38" fontId="27" fillId="0" borderId="35" xfId="251" applyNumberFormat="1" applyFont="1" applyBorder="1">
      <alignment vertical="center"/>
    </xf>
    <xf numFmtId="49" fontId="27" fillId="0" borderId="32" xfId="256" applyNumberFormat="1" applyFont="1" applyBorder="1"/>
    <xf numFmtId="38" fontId="27" fillId="0" borderId="32" xfId="251" applyNumberFormat="1" applyFont="1" applyBorder="1">
      <alignment vertical="center"/>
    </xf>
    <xf numFmtId="0" fontId="27" fillId="0" borderId="12" xfId="256" applyFont="1" applyBorder="1" applyAlignment="1">
      <alignment horizontal="center"/>
    </xf>
    <xf numFmtId="0" fontId="27" fillId="0" borderId="39" xfId="252" applyFont="1" applyBorder="1" applyAlignment="1">
      <alignment horizontal="left" vertical="center"/>
    </xf>
    <xf numFmtId="202" fontId="27" fillId="0" borderId="44" xfId="182" applyNumberFormat="1" applyFont="1" applyFill="1" applyBorder="1" applyAlignment="1"/>
    <xf numFmtId="0" fontId="27" fillId="0" borderId="44" xfId="255" applyFont="1" applyBorder="1" applyAlignment="1">
      <alignment horizontal="center"/>
    </xf>
    <xf numFmtId="38" fontId="27" fillId="0" borderId="39" xfId="252" applyNumberFormat="1" applyFont="1" applyBorder="1" applyAlignment="1">
      <alignment horizontal="right" vertical="center"/>
    </xf>
    <xf numFmtId="38" fontId="27" fillId="0" borderId="39" xfId="182" applyFont="1" applyFill="1" applyBorder="1" applyAlignment="1">
      <alignment horizontal="right"/>
    </xf>
    <xf numFmtId="3" fontId="27" fillId="0" borderId="39" xfId="182" applyNumberFormat="1" applyFont="1" applyFill="1" applyBorder="1" applyAlignment="1">
      <alignment horizontal="left"/>
    </xf>
    <xf numFmtId="38" fontId="27" fillId="0" borderId="40" xfId="182" applyFont="1" applyFill="1" applyBorder="1" applyAlignment="1">
      <alignment horizontal="left" vertical="center"/>
    </xf>
    <xf numFmtId="0" fontId="27" fillId="0" borderId="0" xfId="256" applyFont="1" applyAlignment="1">
      <alignment horizontal="center"/>
    </xf>
    <xf numFmtId="0" fontId="27" fillId="0" borderId="0" xfId="256" applyFont="1" applyAlignment="1">
      <alignment horizontal="left"/>
    </xf>
    <xf numFmtId="49" fontId="27" fillId="0" borderId="0" xfId="256" applyNumberFormat="1" applyFont="1" applyAlignment="1">
      <alignment horizontal="left"/>
    </xf>
    <xf numFmtId="202" fontId="27" fillId="0" borderId="0" xfId="182" applyNumberFormat="1" applyFont="1" applyFill="1" applyAlignment="1">
      <alignment horizontal="right"/>
    </xf>
    <xf numFmtId="49" fontId="27" fillId="0" borderId="0" xfId="256" applyNumberFormat="1" applyFont="1" applyAlignment="1">
      <alignment horizontal="center"/>
    </xf>
    <xf numFmtId="3" fontId="27" fillId="0" borderId="0" xfId="182" applyNumberFormat="1" applyFont="1" applyFill="1" applyAlignment="1">
      <alignment horizontal="right"/>
    </xf>
    <xf numFmtId="38" fontId="27" fillId="0" borderId="0" xfId="182" applyFont="1" applyFill="1" applyAlignment="1">
      <alignment horizontal="left"/>
    </xf>
    <xf numFmtId="0" fontId="27" fillId="0" borderId="35" xfId="256" applyFont="1" applyBorder="1" applyAlignment="1">
      <alignment horizontal="center"/>
    </xf>
    <xf numFmtId="202" fontId="27" fillId="0" borderId="43" xfId="182" applyNumberFormat="1" applyFont="1" applyFill="1" applyBorder="1" applyAlignment="1"/>
    <xf numFmtId="38" fontId="27" fillId="0" borderId="41" xfId="182" applyFont="1" applyFill="1" applyBorder="1" applyAlignment="1">
      <alignment horizontal="right"/>
    </xf>
    <xf numFmtId="3" fontId="27" fillId="0" borderId="43" xfId="182" applyNumberFormat="1" applyFont="1" applyFill="1" applyBorder="1" applyAlignment="1">
      <alignment horizontal="left"/>
    </xf>
    <xf numFmtId="38" fontId="27" fillId="0" borderId="42" xfId="182" applyFont="1" applyFill="1" applyBorder="1" applyAlignment="1">
      <alignment horizontal="left" vertical="center"/>
    </xf>
    <xf numFmtId="9" fontId="27" fillId="0" borderId="35" xfId="250" applyNumberFormat="1" applyFont="1" applyBorder="1" applyAlignment="1">
      <alignment horizontal="left" vertical="center"/>
    </xf>
    <xf numFmtId="38" fontId="75" fillId="0" borderId="37" xfId="182" applyFont="1" applyFill="1" applyBorder="1" applyAlignment="1">
      <alignment horizontal="right"/>
    </xf>
    <xf numFmtId="38" fontId="71" fillId="0" borderId="36" xfId="182" applyFont="1" applyFill="1" applyBorder="1" applyAlignment="1">
      <alignment horizontal="left" vertical="center"/>
    </xf>
    <xf numFmtId="238" fontId="27" fillId="0" borderId="35" xfId="182" applyNumberFormat="1" applyFont="1" applyFill="1" applyBorder="1" applyAlignment="1">
      <alignment horizontal="right"/>
    </xf>
    <xf numFmtId="248" fontId="27" fillId="0" borderId="0" xfId="142" applyNumberFormat="1" applyFont="1" applyFill="1" applyBorder="1" applyAlignment="1"/>
    <xf numFmtId="249" fontId="27" fillId="0" borderId="0" xfId="142" applyNumberFormat="1" applyFont="1" applyFill="1" applyBorder="1" applyAlignment="1"/>
    <xf numFmtId="250" fontId="27" fillId="0" borderId="0" xfId="182" applyNumberFormat="1" applyFont="1" applyFill="1" applyAlignment="1"/>
    <xf numFmtId="248" fontId="27" fillId="0" borderId="0" xfId="182" applyNumberFormat="1" applyFont="1" applyFill="1" applyBorder="1" applyAlignment="1"/>
    <xf numFmtId="249" fontId="27" fillId="0" borderId="0" xfId="182" applyNumberFormat="1" applyFont="1" applyFill="1" applyBorder="1" applyAlignment="1"/>
    <xf numFmtId="238" fontId="27" fillId="0" borderId="38" xfId="182" applyNumberFormat="1" applyFont="1" applyFill="1" applyBorder="1" applyAlignment="1">
      <alignment horizontal="right"/>
    </xf>
    <xf numFmtId="38" fontId="27" fillId="0" borderId="36" xfId="182" applyFont="1" applyFill="1" applyBorder="1" applyAlignment="1">
      <alignment horizontal="left"/>
    </xf>
    <xf numFmtId="202" fontId="27" fillId="0" borderId="54" xfId="182" applyNumberFormat="1" applyFont="1" applyFill="1" applyBorder="1" applyAlignment="1"/>
    <xf numFmtId="238" fontId="27" fillId="0" borderId="53" xfId="182" applyNumberFormat="1" applyFont="1" applyFill="1" applyBorder="1" applyAlignment="1">
      <alignment horizontal="right"/>
    </xf>
    <xf numFmtId="3" fontId="27" fillId="0" borderId="53" xfId="182" applyNumberFormat="1" applyFont="1" applyFill="1" applyBorder="1" applyAlignment="1">
      <alignment horizontal="left"/>
    </xf>
    <xf numFmtId="38" fontId="27" fillId="0" borderId="55" xfId="182" applyFont="1" applyFill="1" applyBorder="1" applyAlignment="1">
      <alignment horizontal="left" vertical="center"/>
    </xf>
    <xf numFmtId="238" fontId="27" fillId="0" borderId="54" xfId="182" applyNumberFormat="1" applyFont="1" applyFill="1" applyBorder="1" applyAlignment="1">
      <alignment horizontal="right"/>
    </xf>
    <xf numFmtId="38" fontId="27" fillId="0" borderId="35" xfId="182" applyFont="1" applyFill="1" applyBorder="1" applyAlignment="1">
      <alignment horizontal="left" shrinkToFit="1"/>
    </xf>
    <xf numFmtId="38" fontId="27" fillId="0" borderId="53" xfId="182" applyFont="1" applyFill="1" applyBorder="1" applyAlignment="1">
      <alignment horizontal="left" shrinkToFit="1"/>
    </xf>
    <xf numFmtId="202" fontId="27" fillId="0" borderId="0" xfId="182" applyNumberFormat="1" applyFont="1" applyFill="1" applyBorder="1" applyAlignment="1"/>
    <xf numFmtId="0" fontId="27" fillId="0" borderId="0" xfId="255" applyFont="1" applyAlignment="1">
      <alignment horizontal="center"/>
    </xf>
    <xf numFmtId="38" fontId="27" fillId="0" borderId="0" xfId="182" applyFont="1" applyFill="1" applyBorder="1" applyAlignment="1">
      <alignment horizontal="right"/>
    </xf>
    <xf numFmtId="3" fontId="27" fillId="0" borderId="0" xfId="182" applyNumberFormat="1" applyFont="1" applyFill="1" applyBorder="1" applyAlignment="1">
      <alignment horizontal="left"/>
    </xf>
    <xf numFmtId="0" fontId="27" fillId="0" borderId="0" xfId="250" applyFont="1" applyAlignment="1">
      <alignment horizontal="left" vertical="center"/>
    </xf>
    <xf numFmtId="0" fontId="27" fillId="0" borderId="0" xfId="253" applyFont="1" applyAlignment="1">
      <alignment horizontal="left"/>
    </xf>
    <xf numFmtId="38" fontId="27" fillId="0" borderId="0" xfId="252" applyNumberFormat="1" applyFont="1" applyAlignment="1">
      <alignment horizontal="right" vertical="center"/>
    </xf>
    <xf numFmtId="38" fontId="27" fillId="0" borderId="0" xfId="182" applyFont="1" applyFill="1" applyBorder="1" applyAlignment="1">
      <alignment horizontal="left"/>
    </xf>
    <xf numFmtId="38" fontId="27" fillId="0" borderId="0" xfId="251" applyNumberFormat="1" applyFont="1" applyAlignment="1">
      <alignment horizontal="right" vertical="center"/>
    </xf>
    <xf numFmtId="202" fontId="27" fillId="0" borderId="46" xfId="182" applyNumberFormat="1" applyFont="1" applyFill="1" applyBorder="1" applyAlignment="1"/>
    <xf numFmtId="0" fontId="27" fillId="0" borderId="46" xfId="255" applyFont="1" applyBorder="1" applyAlignment="1">
      <alignment horizontal="center"/>
    </xf>
    <xf numFmtId="38" fontId="27" fillId="0" borderId="0" xfId="182" applyFont="1" applyFill="1" applyBorder="1" applyAlignment="1">
      <alignment horizontal="left" vertical="center"/>
    </xf>
    <xf numFmtId="0" fontId="71" fillId="0" borderId="0" xfId="250" applyFont="1" applyAlignment="1">
      <alignment horizontal="left" vertical="center"/>
    </xf>
    <xf numFmtId="38" fontId="71" fillId="0" borderId="37" xfId="182" applyFont="1" applyFill="1" applyBorder="1" applyAlignment="1">
      <alignment horizontal="right"/>
    </xf>
    <xf numFmtId="38" fontId="27" fillId="0" borderId="52" xfId="182" applyFont="1" applyFill="1" applyBorder="1" applyAlignment="1">
      <alignment horizontal="left" vertical="center"/>
    </xf>
    <xf numFmtId="0" fontId="27" fillId="0" borderId="0" xfId="142" applyNumberFormat="1" applyFont="1" applyFill="1" applyBorder="1" applyAlignment="1"/>
    <xf numFmtId="0" fontId="27" fillId="0" borderId="0" xfId="182" applyNumberFormat="1" applyFont="1" applyFill="1" applyBorder="1" applyAlignment="1"/>
    <xf numFmtId="3" fontId="27" fillId="0" borderId="35" xfId="182" applyNumberFormat="1" applyFont="1" applyFill="1" applyBorder="1" applyAlignment="1">
      <alignment horizontal="right"/>
    </xf>
    <xf numFmtId="38" fontId="27" fillId="0" borderId="37" xfId="182" applyFont="1" applyFill="1" applyBorder="1" applyAlignment="1">
      <alignment horizontal="right"/>
    </xf>
    <xf numFmtId="0" fontId="27" fillId="0" borderId="35" xfId="252" applyFont="1" applyBorder="1" applyAlignment="1">
      <alignment horizontal="center" vertical="center"/>
    </xf>
    <xf numFmtId="0" fontId="27" fillId="0" borderId="5" xfId="256" applyFont="1" applyBorder="1" applyAlignment="1">
      <alignment horizontal="center"/>
    </xf>
    <xf numFmtId="0" fontId="27" fillId="0" borderId="43" xfId="256" applyFont="1" applyBorder="1" applyAlignment="1">
      <alignment horizontal="left"/>
    </xf>
    <xf numFmtId="49" fontId="27" fillId="0" borderId="41" xfId="256" applyNumberFormat="1" applyFont="1" applyBorder="1" applyAlignment="1">
      <alignment horizontal="left"/>
    </xf>
    <xf numFmtId="0" fontId="27" fillId="0" borderId="43" xfId="255" applyFont="1" applyBorder="1" applyAlignment="1">
      <alignment horizontal="center"/>
    </xf>
    <xf numFmtId="0" fontId="27" fillId="0" borderId="38" xfId="250" applyFont="1" applyBorder="1" applyAlignment="1">
      <alignment horizontal="left" vertical="center"/>
    </xf>
    <xf numFmtId="0" fontId="27" fillId="0" borderId="35" xfId="253" applyFont="1" applyBorder="1" applyAlignment="1">
      <alignment horizontal="center"/>
    </xf>
    <xf numFmtId="0" fontId="71" fillId="0" borderId="35" xfId="250" applyFont="1" applyBorder="1" applyAlignment="1">
      <alignment horizontal="left" vertical="center"/>
    </xf>
    <xf numFmtId="38" fontId="71" fillId="0" borderId="37" xfId="182" applyFont="1" applyFill="1" applyBorder="1" applyAlignment="1">
      <alignment horizontal="left"/>
    </xf>
    <xf numFmtId="0" fontId="27" fillId="0" borderId="35" xfId="252" applyFont="1" applyBorder="1">
      <alignment vertical="center"/>
    </xf>
    <xf numFmtId="0" fontId="27" fillId="0" borderId="39" xfId="252" applyFont="1" applyBorder="1">
      <alignment vertical="center"/>
    </xf>
    <xf numFmtId="238" fontId="27" fillId="0" borderId="39" xfId="182" applyNumberFormat="1" applyFont="1" applyFill="1" applyBorder="1" applyAlignment="1">
      <alignment horizontal="right"/>
    </xf>
    <xf numFmtId="38" fontId="27" fillId="0" borderId="39" xfId="182" applyFont="1" applyFill="1" applyBorder="1" applyAlignment="1">
      <alignment horizontal="left"/>
    </xf>
    <xf numFmtId="3" fontId="27" fillId="0" borderId="47" xfId="182" applyNumberFormat="1" applyFont="1" applyFill="1" applyBorder="1" applyAlignment="1">
      <alignment horizontal="left"/>
    </xf>
    <xf numFmtId="0" fontId="27" fillId="0" borderId="39" xfId="252" applyFont="1" applyBorder="1" applyAlignment="1">
      <alignment horizontal="center" vertical="center"/>
    </xf>
    <xf numFmtId="237" fontId="27" fillId="0" borderId="38" xfId="182" applyNumberFormat="1" applyFont="1" applyFill="1" applyBorder="1" applyAlignment="1"/>
    <xf numFmtId="0" fontId="27" fillId="0" borderId="35" xfId="253" applyFont="1" applyBorder="1" applyAlignment="1">
      <alignment horizontal="left" shrinkToFit="1"/>
    </xf>
    <xf numFmtId="0" fontId="27" fillId="0" borderId="35" xfId="250" applyFont="1" applyBorder="1" applyAlignment="1">
      <alignment horizontal="left" vertical="center" shrinkToFit="1"/>
    </xf>
    <xf numFmtId="3" fontId="27" fillId="0" borderId="37" xfId="182" applyNumberFormat="1" applyFont="1" applyFill="1" applyBorder="1" applyAlignment="1">
      <alignment horizontal="right"/>
    </xf>
    <xf numFmtId="248" fontId="27" fillId="0" borderId="0" xfId="253" applyNumberFormat="1" applyFont="1" applyAlignment="1">
      <alignment vertical="center"/>
    </xf>
    <xf numFmtId="249" fontId="27" fillId="0" borderId="0" xfId="253" applyNumberFormat="1" applyFont="1" applyAlignment="1">
      <alignment vertical="center"/>
    </xf>
    <xf numFmtId="250" fontId="27" fillId="0" borderId="0" xfId="253" applyNumberFormat="1" applyFont="1" applyAlignment="1">
      <alignment vertical="center"/>
    </xf>
    <xf numFmtId="248" fontId="27" fillId="0" borderId="0" xfId="256" applyNumberFormat="1" applyFont="1" applyAlignment="1">
      <alignment horizontal="center"/>
    </xf>
    <xf numFmtId="249" fontId="27" fillId="0" borderId="0" xfId="256" applyNumberFormat="1" applyFont="1" applyAlignment="1">
      <alignment horizontal="center"/>
    </xf>
    <xf numFmtId="0" fontId="27" fillId="0" borderId="35" xfId="250" applyFont="1" applyBorder="1" applyAlignment="1">
      <alignment horizontal="left"/>
    </xf>
    <xf numFmtId="249" fontId="27" fillId="0" borderId="0" xfId="256" applyNumberFormat="1" applyFont="1"/>
    <xf numFmtId="248" fontId="27" fillId="0" borderId="0" xfId="256" applyNumberFormat="1" applyFont="1"/>
    <xf numFmtId="0" fontId="27" fillId="0" borderId="51" xfId="256" applyFont="1" applyBorder="1" applyAlignment="1">
      <alignment horizontal="center"/>
    </xf>
    <xf numFmtId="0" fontId="27" fillId="0" borderId="53" xfId="256" applyFont="1" applyBorder="1" applyAlignment="1">
      <alignment horizontal="left"/>
    </xf>
    <xf numFmtId="0" fontId="27" fillId="0" borderId="53" xfId="250" applyFont="1" applyBorder="1" applyAlignment="1">
      <alignment horizontal="left" vertical="center"/>
    </xf>
    <xf numFmtId="0" fontId="27" fillId="0" borderId="54" xfId="255" applyFont="1" applyBorder="1" applyAlignment="1">
      <alignment horizontal="center"/>
    </xf>
    <xf numFmtId="38" fontId="27" fillId="0" borderId="53" xfId="252" applyNumberFormat="1" applyFont="1" applyBorder="1" applyAlignment="1">
      <alignment horizontal="right"/>
    </xf>
    <xf numFmtId="0" fontId="27" fillId="0" borderId="35" xfId="252" applyFont="1" applyBorder="1" applyAlignment="1">
      <alignment horizontal="left"/>
    </xf>
    <xf numFmtId="38" fontId="27" fillId="0" borderId="35" xfId="252" applyNumberFormat="1" applyFont="1" applyBorder="1" applyAlignment="1">
      <alignment horizontal="right"/>
    </xf>
    <xf numFmtId="0" fontId="27" fillId="0" borderId="53" xfId="253" applyFont="1" applyBorder="1" applyAlignment="1">
      <alignment horizontal="left"/>
    </xf>
    <xf numFmtId="0" fontId="27" fillId="0" borderId="53" xfId="250" applyFont="1" applyBorder="1" applyAlignment="1">
      <alignment horizontal="left"/>
    </xf>
    <xf numFmtId="0" fontId="71" fillId="0" borderId="53" xfId="250" applyFont="1" applyBorder="1" applyAlignment="1">
      <alignment horizontal="left" vertical="center"/>
    </xf>
    <xf numFmtId="0" fontId="71" fillId="0" borderId="53" xfId="250" applyFont="1" applyBorder="1" applyAlignment="1">
      <alignment horizontal="left"/>
    </xf>
    <xf numFmtId="250" fontId="27" fillId="0" borderId="0" xfId="256" applyNumberFormat="1" applyFont="1"/>
    <xf numFmtId="40" fontId="27" fillId="0" borderId="38" xfId="182" applyNumberFormat="1" applyFont="1" applyFill="1" applyBorder="1" applyAlignment="1"/>
    <xf numFmtId="38" fontId="71" fillId="0" borderId="32" xfId="182" applyFont="1" applyFill="1" applyBorder="1" applyAlignment="1">
      <alignment horizontal="left"/>
    </xf>
    <xf numFmtId="0" fontId="27" fillId="0" borderId="32" xfId="253" applyFont="1" applyBorder="1" applyAlignment="1">
      <alignment horizontal="left"/>
    </xf>
    <xf numFmtId="0" fontId="27" fillId="0" borderId="39" xfId="253" applyFont="1" applyBorder="1" applyAlignment="1">
      <alignment horizontal="left"/>
    </xf>
    <xf numFmtId="0" fontId="27" fillId="0" borderId="39" xfId="250" applyFont="1" applyBorder="1">
      <alignment vertical="center"/>
    </xf>
    <xf numFmtId="0" fontId="27" fillId="0" borderId="46" xfId="256" applyFont="1" applyBorder="1" applyAlignment="1">
      <alignment horizontal="left"/>
    </xf>
    <xf numFmtId="238" fontId="27" fillId="0" borderId="32" xfId="182" applyNumberFormat="1" applyFont="1" applyFill="1" applyBorder="1" applyAlignment="1">
      <alignment horizontal="right"/>
    </xf>
    <xf numFmtId="0" fontId="27" fillId="0" borderId="38" xfId="253" applyFont="1" applyBorder="1" applyAlignment="1">
      <alignment horizontal="left"/>
    </xf>
    <xf numFmtId="0" fontId="27" fillId="0" borderId="32" xfId="252" applyFont="1" applyBorder="1" applyAlignment="1">
      <alignment horizontal="left" vertical="center"/>
    </xf>
    <xf numFmtId="0" fontId="27" fillId="0" borderId="48" xfId="256" applyFont="1" applyBorder="1" applyAlignment="1">
      <alignment horizontal="center"/>
    </xf>
    <xf numFmtId="0" fontId="27" fillId="0" borderId="45" xfId="256" applyFont="1" applyBorder="1" applyAlignment="1">
      <alignment horizontal="left"/>
    </xf>
    <xf numFmtId="38" fontId="27" fillId="0" borderId="45" xfId="251" applyNumberFormat="1" applyFont="1" applyBorder="1" applyAlignment="1">
      <alignment horizontal="right" vertical="center"/>
    </xf>
    <xf numFmtId="38" fontId="27" fillId="0" borderId="45" xfId="182" applyFont="1" applyFill="1" applyBorder="1" applyAlignment="1">
      <alignment horizontal="right"/>
    </xf>
    <xf numFmtId="38" fontId="27" fillId="0" borderId="44" xfId="182" applyFont="1" applyFill="1" applyBorder="1" applyAlignment="1">
      <alignment horizontal="left"/>
    </xf>
    <xf numFmtId="0" fontId="27" fillId="0" borderId="37" xfId="253" applyFont="1" applyBorder="1"/>
    <xf numFmtId="49" fontId="27" fillId="0" borderId="39" xfId="256" applyNumberFormat="1" applyFont="1" applyBorder="1" applyAlignment="1">
      <alignment horizontal="left"/>
    </xf>
    <xf numFmtId="0" fontId="27" fillId="0" borderId="43" xfId="256" applyFont="1" applyBorder="1"/>
    <xf numFmtId="0" fontId="27" fillId="0" borderId="46" xfId="256" applyFont="1" applyBorder="1"/>
    <xf numFmtId="0" fontId="27" fillId="0" borderId="39" xfId="253" applyFont="1" applyBorder="1"/>
    <xf numFmtId="0" fontId="27" fillId="0" borderId="38" xfId="253" applyFont="1" applyBorder="1"/>
    <xf numFmtId="0" fontId="27" fillId="0" borderId="39" xfId="256" applyFont="1" applyBorder="1" applyAlignment="1">
      <alignment horizontal="left"/>
    </xf>
    <xf numFmtId="0" fontId="27" fillId="0" borderId="39" xfId="250" applyFont="1" applyBorder="1" applyAlignment="1">
      <alignment horizontal="left" vertical="center"/>
    </xf>
    <xf numFmtId="0" fontId="27" fillId="0" borderId="39" xfId="253" applyFont="1" applyBorder="1" applyAlignment="1">
      <alignment horizontal="center"/>
    </xf>
    <xf numFmtId="0" fontId="27" fillId="0" borderId="45" xfId="250" applyFont="1" applyBorder="1" applyAlignment="1">
      <alignment horizontal="left" vertical="center"/>
    </xf>
    <xf numFmtId="49" fontId="27" fillId="0" borderId="38" xfId="255" applyNumberFormat="1" applyFont="1" applyBorder="1" applyAlignment="1">
      <alignment horizontal="center"/>
    </xf>
    <xf numFmtId="49" fontId="27" fillId="0" borderId="44" xfId="255" applyNumberFormat="1" applyFont="1" applyBorder="1" applyAlignment="1">
      <alignment horizontal="center"/>
    </xf>
    <xf numFmtId="49" fontId="27" fillId="0" borderId="45" xfId="256" applyNumberFormat="1" applyFont="1" applyBorder="1"/>
    <xf numFmtId="38" fontId="27" fillId="0" borderId="0" xfId="256" applyNumberFormat="1" applyFont="1"/>
    <xf numFmtId="3" fontId="27" fillId="0" borderId="44" xfId="182" applyNumberFormat="1" applyFont="1" applyFill="1" applyBorder="1" applyAlignment="1">
      <alignment horizontal="left"/>
    </xf>
    <xf numFmtId="49" fontId="27" fillId="0" borderId="41" xfId="256" applyNumberFormat="1" applyFont="1" applyBorder="1"/>
    <xf numFmtId="38" fontId="27" fillId="0" borderId="41" xfId="251" applyNumberFormat="1" applyFont="1" applyBorder="1">
      <alignment vertical="center"/>
    </xf>
    <xf numFmtId="3" fontId="27" fillId="0" borderId="38" xfId="182" applyNumberFormat="1" applyFont="1" applyFill="1" applyBorder="1" applyAlignment="1">
      <alignment horizontal="left"/>
    </xf>
    <xf numFmtId="38" fontId="71" fillId="0" borderId="46" xfId="182" applyFont="1" applyFill="1" applyBorder="1" applyAlignment="1">
      <alignment horizontal="left"/>
    </xf>
    <xf numFmtId="3" fontId="71" fillId="0" borderId="35" xfId="182" applyNumberFormat="1" applyFont="1" applyFill="1" applyBorder="1" applyAlignment="1">
      <alignment horizontal="left"/>
    </xf>
    <xf numFmtId="3" fontId="71" fillId="0" borderId="37" xfId="182" applyNumberFormat="1" applyFont="1" applyFill="1" applyBorder="1" applyAlignment="1">
      <alignment horizontal="left"/>
    </xf>
    <xf numFmtId="3" fontId="71" fillId="0" borderId="32" xfId="182" applyNumberFormat="1" applyFont="1" applyFill="1" applyBorder="1" applyAlignment="1">
      <alignment horizontal="left"/>
    </xf>
    <xf numFmtId="242" fontId="27" fillId="0" borderId="38" xfId="182" applyNumberFormat="1" applyFont="1" applyFill="1" applyBorder="1" applyAlignment="1"/>
    <xf numFmtId="38" fontId="71" fillId="0" borderId="33" xfId="182" applyFont="1" applyFill="1" applyBorder="1" applyAlignment="1">
      <alignment horizontal="left" vertical="center"/>
    </xf>
    <xf numFmtId="38" fontId="27" fillId="0" borderId="36" xfId="182" applyFont="1" applyFill="1" applyBorder="1" applyAlignment="1">
      <alignment horizontal="left" vertical="center" shrinkToFit="1"/>
    </xf>
    <xf numFmtId="38" fontId="71" fillId="0" borderId="35" xfId="182" applyFont="1" applyFill="1" applyBorder="1" applyAlignment="1">
      <alignment horizontal="left" shrinkToFit="1"/>
    </xf>
    <xf numFmtId="38" fontId="27" fillId="0" borderId="32" xfId="182" applyFont="1" applyFill="1" applyBorder="1" applyAlignment="1">
      <alignment horizontal="left" shrinkToFit="1"/>
    </xf>
    <xf numFmtId="49" fontId="27" fillId="0" borderId="38" xfId="256" applyNumberFormat="1" applyFont="1" applyBorder="1" applyAlignment="1">
      <alignment horizontal="left"/>
    </xf>
    <xf numFmtId="3" fontId="27" fillId="0" borderId="35" xfId="182" applyNumberFormat="1" applyFont="1" applyFill="1" applyBorder="1" applyAlignment="1">
      <alignment horizontal="left" shrinkToFit="1"/>
    </xf>
    <xf numFmtId="49" fontId="27" fillId="0" borderId="32" xfId="256" applyNumberFormat="1" applyFont="1" applyBorder="1" applyAlignment="1">
      <alignment horizontal="right" shrinkToFit="1"/>
    </xf>
    <xf numFmtId="49" fontId="27" fillId="0" borderId="35" xfId="256" applyNumberFormat="1" applyFont="1" applyBorder="1" applyAlignment="1">
      <alignment horizontal="left" shrinkToFit="1"/>
    </xf>
    <xf numFmtId="38" fontId="27" fillId="0" borderId="35" xfId="182" applyFont="1" applyFill="1" applyBorder="1" applyAlignment="1">
      <alignment horizontal="right" shrinkToFit="1"/>
    </xf>
    <xf numFmtId="38" fontId="27" fillId="0" borderId="45" xfId="252" applyNumberFormat="1" applyFont="1" applyBorder="1" applyAlignment="1">
      <alignment horizontal="right" vertical="center"/>
    </xf>
    <xf numFmtId="238" fontId="27" fillId="0" borderId="37" xfId="182" applyNumberFormat="1" applyFont="1" applyFill="1" applyBorder="1" applyAlignment="1">
      <alignment horizontal="right"/>
    </xf>
    <xf numFmtId="237" fontId="27" fillId="0" borderId="37" xfId="182" applyNumberFormat="1" applyFont="1" applyFill="1" applyBorder="1" applyAlignment="1"/>
    <xf numFmtId="2" fontId="27" fillId="0" borderId="0" xfId="142" applyNumberFormat="1" applyFont="1" applyFill="1" applyBorder="1" applyAlignment="1"/>
    <xf numFmtId="251" fontId="27" fillId="0" borderId="38" xfId="182" applyNumberFormat="1" applyFont="1" applyFill="1" applyBorder="1" applyAlignment="1"/>
    <xf numFmtId="0" fontId="27" fillId="0" borderId="37" xfId="250" applyFont="1" applyBorder="1" applyAlignment="1">
      <alignment horizontal="left" vertical="center"/>
    </xf>
    <xf numFmtId="49" fontId="27" fillId="0" borderId="37" xfId="182" applyNumberFormat="1" applyFont="1" applyFill="1" applyBorder="1" applyAlignment="1">
      <alignment horizontal="right"/>
    </xf>
    <xf numFmtId="49" fontId="27" fillId="0" borderId="32" xfId="252" applyNumberFormat="1" applyFont="1" applyBorder="1" applyAlignment="1">
      <alignment horizontal="right" vertical="center"/>
    </xf>
    <xf numFmtId="49" fontId="27" fillId="0" borderId="32" xfId="182" applyNumberFormat="1" applyFont="1" applyFill="1" applyBorder="1" applyAlignment="1">
      <alignment horizontal="right"/>
    </xf>
    <xf numFmtId="49" fontId="27" fillId="0" borderId="34" xfId="256" applyNumberFormat="1" applyFont="1" applyBorder="1" applyAlignment="1">
      <alignment horizontal="center"/>
    </xf>
    <xf numFmtId="0" fontId="50" fillId="0" borderId="0" xfId="0" applyFont="1" applyAlignment="1">
      <alignment horizontal="center" vertical="center"/>
    </xf>
    <xf numFmtId="0" fontId="51" fillId="0" borderId="0" xfId="0" applyFont="1" applyAlignment="1">
      <alignment horizontal="center" vertical="center"/>
    </xf>
    <xf numFmtId="38" fontId="25" fillId="0" borderId="42" xfId="182" applyFont="1" applyFill="1" applyBorder="1" applyAlignment="1">
      <alignment horizontal="center" vertical="center"/>
    </xf>
    <xf numFmtId="38" fontId="25" fillId="0" borderId="40" xfId="182" applyFont="1" applyFill="1" applyBorder="1" applyAlignment="1">
      <alignment horizontal="center" vertical="center"/>
    </xf>
    <xf numFmtId="40" fontId="25" fillId="0" borderId="43" xfId="182" applyNumberFormat="1" applyFont="1" applyFill="1" applyBorder="1" applyAlignment="1">
      <alignment horizontal="center" vertical="center"/>
    </xf>
    <xf numFmtId="40" fontId="25" fillId="0" borderId="44" xfId="182" quotePrefix="1" applyNumberFormat="1" applyFont="1" applyFill="1" applyBorder="1" applyAlignment="1">
      <alignment horizontal="center" vertical="center"/>
    </xf>
    <xf numFmtId="49" fontId="25" fillId="0" borderId="43" xfId="257" applyNumberFormat="1" applyFont="1" applyBorder="1" applyAlignment="1">
      <alignment horizontal="center" vertical="center"/>
    </xf>
    <xf numFmtId="49" fontId="25" fillId="0" borderId="44" xfId="257" applyNumberFormat="1" applyFont="1" applyBorder="1" applyAlignment="1">
      <alignment horizontal="center" vertical="center"/>
    </xf>
    <xf numFmtId="3" fontId="25" fillId="0" borderId="43" xfId="182" applyNumberFormat="1" applyFont="1" applyFill="1" applyBorder="1" applyAlignment="1">
      <alignment horizontal="center" vertical="center"/>
    </xf>
    <xf numFmtId="3" fontId="25" fillId="0" borderId="44" xfId="182" quotePrefix="1" applyNumberFormat="1" applyFont="1" applyFill="1" applyBorder="1" applyAlignment="1">
      <alignment horizontal="center" vertical="center"/>
    </xf>
    <xf numFmtId="49" fontId="24" fillId="0" borderId="49" xfId="256" applyNumberFormat="1" applyFont="1" applyBorder="1" applyAlignment="1">
      <alignment horizontal="center" vertical="center"/>
    </xf>
    <xf numFmtId="49" fontId="24" fillId="0" borderId="50" xfId="256" applyNumberFormat="1" applyFont="1" applyBorder="1" applyAlignment="1">
      <alignment horizontal="center" vertical="center"/>
    </xf>
    <xf numFmtId="38" fontId="25" fillId="0" borderId="43" xfId="182" applyFont="1" applyFill="1" applyBorder="1" applyAlignment="1">
      <alignment horizontal="center" vertical="center"/>
    </xf>
    <xf numFmtId="38" fontId="25" fillId="0" borderId="44" xfId="182" quotePrefix="1" applyFont="1" applyFill="1" applyBorder="1" applyAlignment="1">
      <alignment horizontal="center" vertical="center"/>
    </xf>
    <xf numFmtId="49" fontId="25" fillId="0" borderId="41" xfId="257" applyNumberFormat="1" applyFont="1" applyBorder="1" applyAlignment="1">
      <alignment horizontal="center" vertical="center"/>
    </xf>
    <xf numFmtId="49" fontId="25" fillId="0" borderId="39" xfId="257" quotePrefix="1" applyNumberFormat="1" applyFont="1" applyBorder="1" applyAlignment="1">
      <alignment horizontal="center" vertical="center"/>
    </xf>
    <xf numFmtId="38" fontId="77" fillId="0" borderId="0" xfId="182" applyFont="1" applyFill="1" applyBorder="1" applyAlignment="1">
      <alignment horizontal="center" vertical="top"/>
    </xf>
    <xf numFmtId="0" fontId="77" fillId="0" borderId="0" xfId="256" applyFont="1" applyAlignment="1">
      <alignment horizontal="center"/>
    </xf>
    <xf numFmtId="0" fontId="76" fillId="0" borderId="0" xfId="256" applyFont="1" applyAlignment="1">
      <alignment horizontal="center"/>
    </xf>
    <xf numFmtId="3" fontId="27" fillId="0" borderId="0" xfId="182" applyNumberFormat="1" applyFont="1" applyFill="1" applyBorder="1" applyAlignment="1">
      <alignment horizontal="center" vertical="center"/>
    </xf>
    <xf numFmtId="3" fontId="27" fillId="0" borderId="0" xfId="182" quotePrefix="1" applyNumberFormat="1" applyFont="1" applyFill="1" applyBorder="1" applyAlignment="1">
      <alignment horizontal="center" vertical="center"/>
    </xf>
    <xf numFmtId="38" fontId="27" fillId="0" borderId="0" xfId="182" applyFont="1" applyFill="1" applyBorder="1" applyAlignment="1">
      <alignment horizontal="center" vertical="center"/>
    </xf>
    <xf numFmtId="38" fontId="27" fillId="0" borderId="0" xfId="182" quotePrefix="1" applyFont="1" applyFill="1" applyBorder="1" applyAlignment="1">
      <alignment horizontal="center" vertical="center"/>
    </xf>
    <xf numFmtId="0" fontId="27" fillId="0" borderId="0" xfId="256" applyFont="1" applyAlignment="1">
      <alignment horizontal="center" vertical="center"/>
    </xf>
    <xf numFmtId="0" fontId="27" fillId="0" borderId="0" xfId="257" applyFont="1" applyAlignment="1">
      <alignment horizontal="center" vertical="center"/>
    </xf>
    <xf numFmtId="49" fontId="27" fillId="0" borderId="0" xfId="257" applyNumberFormat="1" applyFont="1" applyAlignment="1">
      <alignment horizontal="center" vertical="center"/>
    </xf>
    <xf numFmtId="49" fontId="27" fillId="0" borderId="0" xfId="257" quotePrefix="1" applyNumberFormat="1" applyFont="1" applyAlignment="1">
      <alignment horizontal="center" vertical="center"/>
    </xf>
    <xf numFmtId="202" fontId="27" fillId="0" borderId="0" xfId="182" applyNumberFormat="1" applyFont="1" applyFill="1" applyBorder="1" applyAlignment="1">
      <alignment horizontal="center" vertical="center"/>
    </xf>
    <xf numFmtId="202" fontId="27" fillId="0" borderId="0" xfId="182" quotePrefix="1" applyNumberFormat="1" applyFont="1" applyFill="1" applyBorder="1" applyAlignment="1">
      <alignment horizontal="center" vertical="center"/>
    </xf>
    <xf numFmtId="3" fontId="27" fillId="0" borderId="43" xfId="182" applyNumberFormat="1" applyFont="1" applyFill="1" applyBorder="1" applyAlignment="1">
      <alignment horizontal="center" vertical="center"/>
    </xf>
    <xf numFmtId="3" fontId="27" fillId="0" borderId="44" xfId="182" quotePrefix="1" applyNumberFormat="1" applyFont="1" applyFill="1" applyBorder="1" applyAlignment="1">
      <alignment horizontal="center" vertical="center"/>
    </xf>
    <xf numFmtId="38" fontId="27" fillId="0" borderId="43" xfId="182" applyFont="1" applyFill="1" applyBorder="1" applyAlignment="1">
      <alignment horizontal="center" vertical="center"/>
    </xf>
    <xf numFmtId="38" fontId="27" fillId="0" borderId="44" xfId="182" quotePrefix="1" applyFont="1" applyFill="1" applyBorder="1" applyAlignment="1">
      <alignment horizontal="center" vertical="center"/>
    </xf>
    <xf numFmtId="38" fontId="27" fillId="0" borderId="42" xfId="182" applyFont="1" applyFill="1" applyBorder="1" applyAlignment="1">
      <alignment horizontal="center" vertical="center"/>
    </xf>
    <xf numFmtId="38" fontId="27" fillId="0" borderId="40" xfId="182" applyFont="1" applyFill="1" applyBorder="1" applyAlignment="1">
      <alignment horizontal="center" vertical="center"/>
    </xf>
    <xf numFmtId="0" fontId="27" fillId="0" borderId="49" xfId="256" applyFont="1" applyBorder="1" applyAlignment="1">
      <alignment horizontal="center" vertical="center"/>
    </xf>
    <xf numFmtId="0" fontId="27" fillId="0" borderId="50" xfId="256" applyFont="1" applyBorder="1" applyAlignment="1">
      <alignment horizontal="center" vertical="center"/>
    </xf>
    <xf numFmtId="0" fontId="27" fillId="0" borderId="43" xfId="257" applyFont="1" applyBorder="1" applyAlignment="1">
      <alignment horizontal="center" vertical="center"/>
    </xf>
    <xf numFmtId="0" fontId="27" fillId="0" borderId="44" xfId="257" applyFont="1" applyBorder="1" applyAlignment="1">
      <alignment horizontal="center" vertical="center"/>
    </xf>
    <xf numFmtId="49" fontId="27" fillId="0" borderId="41" xfId="257" applyNumberFormat="1" applyFont="1" applyBorder="1" applyAlignment="1">
      <alignment horizontal="center" vertical="center"/>
    </xf>
    <xf numFmtId="49" fontId="27" fillId="0" borderId="39" xfId="257" quotePrefix="1" applyNumberFormat="1" applyFont="1" applyBorder="1" applyAlignment="1">
      <alignment horizontal="center" vertical="center"/>
    </xf>
    <xf numFmtId="202" fontId="27" fillId="0" borderId="43" xfId="182" applyNumberFormat="1" applyFont="1" applyFill="1" applyBorder="1" applyAlignment="1">
      <alignment horizontal="center" vertical="center"/>
    </xf>
    <xf numFmtId="202" fontId="27" fillId="0" borderId="44" xfId="182" quotePrefix="1" applyNumberFormat="1" applyFont="1" applyFill="1" applyBorder="1" applyAlignment="1">
      <alignment horizontal="center" vertical="center"/>
    </xf>
    <xf numFmtId="49" fontId="27" fillId="0" borderId="43" xfId="257" applyNumberFormat="1" applyFont="1" applyBorder="1" applyAlignment="1">
      <alignment horizontal="center" vertical="center"/>
    </xf>
    <xf numFmtId="49" fontId="27" fillId="0" borderId="44" xfId="257" applyNumberFormat="1" applyFont="1" applyBorder="1" applyAlignment="1">
      <alignment horizontal="center" vertical="center"/>
    </xf>
    <xf numFmtId="0" fontId="27" fillId="0" borderId="0" xfId="256" applyFont="1" applyAlignment="1">
      <alignment horizontal="center"/>
    </xf>
    <xf numFmtId="38" fontId="27" fillId="0" borderId="0" xfId="182" applyFont="1" applyFill="1" applyBorder="1" applyAlignment="1">
      <alignment horizontal="center"/>
    </xf>
    <xf numFmtId="248" fontId="27" fillId="0" borderId="0" xfId="256" applyNumberFormat="1" applyFont="1" applyAlignment="1">
      <alignment horizontal="center"/>
    </xf>
    <xf numFmtId="250" fontId="27" fillId="0" borderId="0" xfId="256" applyNumberFormat="1" applyFont="1" applyAlignment="1">
      <alignment horizontal="center"/>
    </xf>
  </cellXfs>
  <cellStyles count="270">
    <cellStyle name="??" xfId="1" xr:uid="{D6263BDF-D903-42A7-8663-63DDE9FCE58E}"/>
    <cellStyle name="?? [0.00]_PERSONAL" xfId="2" xr:uid="{9AD55EFC-BCBD-451C-A64F-DEEC27334309}"/>
    <cellStyle name="???? [0.00]_PERSONAL" xfId="3" xr:uid="{ACA996B1-FBD7-43D3-937B-2770AD654C57}"/>
    <cellStyle name="????_PERSONAL" xfId="4" xr:uid="{7FB04E34-10D2-43CA-94E5-95B2BFB59F19}"/>
    <cellStyle name="??_PERSONAL" xfId="5" xr:uid="{27600483-8253-4AF0-AA3E-6A9A67653318}"/>
    <cellStyle name="=C:\WINDOWS\SYSTEM32\COMMAND.COM" xfId="6" xr:uid="{A247BFFE-8F55-49C5-983D-9CAB92359BCE}"/>
    <cellStyle name="0" xfId="7" xr:uid="{73AEF494-599B-4606-A93F-066FE9943EBF}"/>
    <cellStyle name="0%" xfId="8" xr:uid="{1FDFB7DA-5157-407C-979E-03D1014C1397}"/>
    <cellStyle name="0.0%" xfId="9" xr:uid="{843FE9C7-ECC7-4B63-A1B7-09480BFB9F75}"/>
    <cellStyle name="0.00%" xfId="10" xr:uid="{702D1557-8CB7-4287-B6E4-26D189AAA421}"/>
    <cellStyle name="0_韓国内訳" xfId="11" xr:uid="{D1F6F36B-EA1A-4C72-9F98-9A6E68B2AC3C}"/>
    <cellStyle name="0_韓国内訳_文書韓国" xfId="12" xr:uid="{56BF3B28-651A-48A6-8DFA-E427295296A6}"/>
    <cellStyle name="0_電気予算書" xfId="13" xr:uid="{44779F4B-B911-45D4-88EA-654145ADCE2F}"/>
    <cellStyle name="0_文書韓国" xfId="14" xr:uid="{4DDF4F1A-D8FB-49D0-8A49-D05D7BEF6229}"/>
    <cellStyle name="０を非表示" xfId="15" xr:uid="{EC6BC3E6-58EF-4591-AD9C-0E436D0E8166}"/>
    <cellStyle name="1" xfId="16" xr:uid="{C9D4D432-402C-45ED-8DEA-3D54E9387DBF}"/>
    <cellStyle name="20% - アクセント 1" xfId="17" builtinId="30" customBuiltin="1"/>
    <cellStyle name="20% - アクセント 2" xfId="18" builtinId="34" customBuiltin="1"/>
    <cellStyle name="20% - アクセント 3" xfId="19" builtinId="38" customBuiltin="1"/>
    <cellStyle name="20% - アクセント 4" xfId="20" builtinId="42" customBuiltin="1"/>
    <cellStyle name="20% - アクセント 5" xfId="21" builtinId="46" customBuiltin="1"/>
    <cellStyle name="20% - アクセント 6" xfId="22" builtinId="50" customBuiltin="1"/>
    <cellStyle name="40% - アクセント 1" xfId="23" builtinId="31" customBuiltin="1"/>
    <cellStyle name="40% - アクセント 2" xfId="24" builtinId="35" customBuiltin="1"/>
    <cellStyle name="40% - アクセント 3" xfId="25" builtinId="39" customBuiltin="1"/>
    <cellStyle name="40% - アクセント 4" xfId="26" builtinId="43" customBuiltin="1"/>
    <cellStyle name="40% - アクセント 5" xfId="27" builtinId="47" customBuiltin="1"/>
    <cellStyle name="40% - アクセント 6" xfId="28" builtinId="51" customBuiltin="1"/>
    <cellStyle name="60% - アクセント 1" xfId="29" builtinId="32" customBuiltin="1"/>
    <cellStyle name="60% - アクセント 2" xfId="30" builtinId="36" customBuiltin="1"/>
    <cellStyle name="60% - アクセント 3" xfId="31" builtinId="40" customBuiltin="1"/>
    <cellStyle name="60% - アクセント 4" xfId="32" builtinId="44" customBuiltin="1"/>
    <cellStyle name="60% - アクセント 5" xfId="33" builtinId="48" customBuiltin="1"/>
    <cellStyle name="60% - アクセント 6" xfId="34" builtinId="52" customBuiltin="1"/>
    <cellStyle name="A4MITUMO" xfId="35" xr:uid="{73C6E0AD-C9B6-4279-A2BF-817F8461996F}"/>
    <cellStyle name="Calc Currency (0)" xfId="36" xr:uid="{4BA5C07C-09E7-4624-877E-9FA347789855}"/>
    <cellStyle name="Calc Currency (2)" xfId="37" xr:uid="{B6C5B606-2009-41F7-8D97-3F7894DEE154}"/>
    <cellStyle name="Calc Percent (0)" xfId="38" xr:uid="{6ED75EE1-3B5C-4E31-9337-E2A91C8B3988}"/>
    <cellStyle name="Calc Percent (1)" xfId="39" xr:uid="{0137E40A-B1D4-462E-B97A-C304D665D046}"/>
    <cellStyle name="Calc Percent (2)" xfId="40" xr:uid="{9905D886-00FC-4964-88EC-FD461495B104}"/>
    <cellStyle name="Calc Units (0)" xfId="41" xr:uid="{C6345F70-1F68-4127-B1C1-C0BF1F255437}"/>
    <cellStyle name="Calc Units (1)" xfId="42" xr:uid="{837607FC-6E55-481F-AF20-25C5E6156D06}"/>
    <cellStyle name="Calc Units (2)" xfId="43" xr:uid="{D7F3DACC-7092-4BD2-A418-6679EBCAE64C}"/>
    <cellStyle name="Col Heads" xfId="44" xr:uid="{9F7B4543-36A7-4191-9373-6D60B148A8E0}"/>
    <cellStyle name="Comma [0]_#6 Temps &amp; Contractors" xfId="45" xr:uid="{F82DA8CF-87D8-4AC5-9B36-E05460EC2487}"/>
    <cellStyle name="Comma [00]" xfId="46" xr:uid="{7D761291-5BF2-4B09-82F6-B5947E15B33F}"/>
    <cellStyle name="Comma,0" xfId="47" xr:uid="{6FAB20C0-C814-4A67-8601-404BF5C6EFE6}"/>
    <cellStyle name="Comma,1" xfId="48" xr:uid="{22233CB6-BAF5-4079-97CA-DFF24A402C6B}"/>
    <cellStyle name="Comma,2" xfId="49" xr:uid="{F477A744-B183-432C-BE91-EEEF316E0F69}"/>
    <cellStyle name="Comma_#6 Temps &amp; Contractors" xfId="50" xr:uid="{6EF49C82-2228-45BB-BBD9-BD8C2239AFCE}"/>
    <cellStyle name="Currency [0]_#6 Temps &amp; Contractors" xfId="51" xr:uid="{06DC271C-F0DC-401F-95FD-F9C483089480}"/>
    <cellStyle name="Currency [00]" xfId="52" xr:uid="{0385E0E8-77EB-4767-BC45-8BE5858CE7B3}"/>
    <cellStyle name="Currency,0" xfId="53" xr:uid="{DFDEDCA9-90A6-481D-A870-58E7EEDF582E}"/>
    <cellStyle name="Currency,2" xfId="54" xr:uid="{8BC5257B-D621-4C49-A838-A3BABBADE7B0}"/>
    <cellStyle name="Currency_#6 Temps &amp; Contractors" xfId="55" xr:uid="{1238900F-383B-4527-87BF-CF529E01FD14}"/>
    <cellStyle name="D･E列" xfId="56" xr:uid="{927C0408-8A45-4432-A9E4-97D9A7E11A1D}"/>
    <cellStyle name="Date Short" xfId="57" xr:uid="{9CFA033D-6581-411A-8570-2937A959900B}"/>
    <cellStyle name="Enter Currency (0)" xfId="58" xr:uid="{CB8696A8-41DE-48C2-9124-A259FA2F5E55}"/>
    <cellStyle name="Enter Currency (2)" xfId="59" xr:uid="{2C9A837D-7A19-47F2-8774-279A75FF4EA2}"/>
    <cellStyle name="Enter Units (0)" xfId="60" xr:uid="{4B30A113-ED1B-465A-8808-455A9DE3A308}"/>
    <cellStyle name="Enter Units (1)" xfId="61" xr:uid="{E729ADF1-2C44-4513-A90A-B78D2C805433}"/>
    <cellStyle name="Enter Units (2)" xfId="62" xr:uid="{BD16B513-5A66-4D41-A29B-914EB9E0DA62}"/>
    <cellStyle name="entry" xfId="63" xr:uid="{6EEF39E6-3C34-492D-9765-9EA156311D82}"/>
    <cellStyle name="Euro" xfId="64" xr:uid="{354C6415-DEA0-4FDB-B79C-986A643B8CF9}"/>
    <cellStyle name="Followed Hyperlink" xfId="65" xr:uid="{9D81C94F-E271-416B-99EF-3F7FABD65F5E}"/>
    <cellStyle name="Grey" xfId="66" xr:uid="{EE37CFCB-06A5-48E1-80E8-077F82F8F228}"/>
    <cellStyle name="Header1" xfId="67" xr:uid="{5316FA00-A8FA-41D9-A08F-7388F052C99B}"/>
    <cellStyle name="Header2" xfId="68" xr:uid="{99152B23-758D-443B-9984-DB0E479765D7}"/>
    <cellStyle name="Hyperlink" xfId="69" xr:uid="{6CD12A50-BB32-43AE-B59E-5959B95D9945}"/>
    <cellStyle name="Input [yellow]" xfId="70" xr:uid="{CC8FEAE6-1F25-4E46-B7B5-B126718C0195}"/>
    <cellStyle name="Link Currency (0)" xfId="71" xr:uid="{A9F54DB7-003C-43B5-A3E8-A5462D4E343E}"/>
    <cellStyle name="Link Currency (2)" xfId="72" xr:uid="{A6F8AF16-1351-45F2-9787-BC41BF7C9E23}"/>
    <cellStyle name="Link Units (0)" xfId="73" xr:uid="{8BB8C71C-17E0-4B4B-8CFE-40135D705A17}"/>
    <cellStyle name="Link Units (1)" xfId="74" xr:uid="{ED241F94-78EC-48AD-8FB2-D7DD113C6315}"/>
    <cellStyle name="Link Units (2)" xfId="75" xr:uid="{2A90AA4C-8BF9-4091-B958-997B5A639D1E}"/>
    <cellStyle name="Milliers [0]_AR1194" xfId="76" xr:uid="{461DB7BB-7235-499E-89F4-3462D66F2A56}"/>
    <cellStyle name="Milliers_AR1194" xfId="77" xr:uid="{DF3B7FB8-0682-409A-BB41-C31F46236564}"/>
    <cellStyle name="Mon騁aire [0]_AR1194" xfId="78" xr:uid="{C15FB2A2-736A-4F75-959C-576EB2F15BE4}"/>
    <cellStyle name="Mon騁aire_AR1194" xfId="79" xr:uid="{0945FE02-D933-421E-8962-93FB5E8DEAA5}"/>
    <cellStyle name="ｍ単位" xfId="80" xr:uid="{B05550D4-B6C9-49E8-8109-904D677AF392}"/>
    <cellStyle name="ｍ単位[－]赤表示" xfId="81" xr:uid="{3F69DBAA-84BB-4B76-B181-10FB8ABB699B}"/>
    <cellStyle name="Normal - Style1" xfId="82" xr:uid="{97D879D1-8F3E-4866-BF19-FFEA2CFAE8DA}"/>
    <cellStyle name="Normal_# 41-Market &amp;Trends" xfId="83" xr:uid="{13A6EA19-2549-46E6-9433-6F9A9680706D}"/>
    <cellStyle name="ParaBirimi [0]_RESULTS" xfId="84" xr:uid="{53DE488B-EB2D-401B-B7D4-29AFD08D3F03}"/>
    <cellStyle name="ParaBirimi_RESULTS" xfId="85" xr:uid="{14A53235-F7C4-4F66-84FA-37EC12372513}"/>
    <cellStyle name="Percent [0]" xfId="86" xr:uid="{549C048F-BFB2-47B0-A7D0-4EB642BEC376}"/>
    <cellStyle name="Percent [00]" xfId="87" xr:uid="{30549D3A-284C-44E8-BC70-AB07285D526A}"/>
    <cellStyle name="Percent [2]" xfId="88" xr:uid="{DDF7AE4A-878F-4637-89CC-663C7C6A0237}"/>
    <cellStyle name="Percent_#6 Temps &amp; Contractors" xfId="89" xr:uid="{3DB8CBFB-2E15-441A-B74D-D4CBD5BBF4F0}"/>
    <cellStyle name="PrePop Currency (0)" xfId="90" xr:uid="{B774B1FA-FFD1-45E1-9CFD-E152E11FE53C}"/>
    <cellStyle name="PrePop Currency (2)" xfId="91" xr:uid="{D44B3825-5291-4E49-89A1-1E909D0F7726}"/>
    <cellStyle name="PrePop Units (0)" xfId="92" xr:uid="{D7BCDCB8-C4A6-4322-A952-AF07DBF1C24D}"/>
    <cellStyle name="PrePop Units (1)" xfId="93" xr:uid="{022275C5-8570-4B7E-8B43-C1D5F13FE49E}"/>
    <cellStyle name="PrePop Units (2)" xfId="94" xr:uid="{7A1496F1-4AAE-4593-9AF7-9033DB432EB0}"/>
    <cellStyle name="price" xfId="95" xr:uid="{71CE1484-A281-4F76-BFB9-DE8EAFED4800}"/>
    <cellStyle name="PSChar" xfId="96" xr:uid="{32BBB231-04D8-4CD6-8C6E-A67421C34C26}"/>
    <cellStyle name="PSHeading" xfId="97" xr:uid="{804CA324-908E-4370-9D4E-58B8CC729AA2}"/>
    <cellStyle name="revised" xfId="98" xr:uid="{C4EAC8A4-78D5-4824-9B16-8ECF271700DD}"/>
    <cellStyle name="section" xfId="99" xr:uid="{F912E6EE-C704-436E-9D9B-0B3F54133CD3}"/>
    <cellStyle name="STYL0 - ｽﾀｲﾙ1" xfId="100" xr:uid="{14BD7D7A-4EF8-47C4-AA0B-8F996EED0399}"/>
    <cellStyle name="STYL0 - スタイル1" xfId="101" xr:uid="{68925CAA-F6B4-4FED-AAC0-925DBD6AFF92}"/>
    <cellStyle name="STYL1 - ｽﾀｲﾙ2" xfId="102" xr:uid="{D1562673-F7DD-40BA-B9EF-5A6E848FDAE2}"/>
    <cellStyle name="STYL1 - スタイル2" xfId="103" xr:uid="{B43C8A26-09C8-4230-AC83-3DF8FDB6ACB8}"/>
    <cellStyle name="STYL2 - ｽﾀｲﾙ3" xfId="104" xr:uid="{798FCB25-BE9D-43F1-91FB-A8AD6324FA69}"/>
    <cellStyle name="STYL2 - スタイル3" xfId="105" xr:uid="{606E6820-DD34-415A-9E0B-D904E9EAC4AF}"/>
    <cellStyle name="STYL3 - ｽﾀｲﾙ4" xfId="106" xr:uid="{52BF341E-D54F-4025-8E8B-9A49F9D25238}"/>
    <cellStyle name="STYL3 - スタイル4" xfId="107" xr:uid="{F87B9DFD-6F33-499E-92DC-EF99F641F54B}"/>
    <cellStyle name="STYL4 - ｽﾀｲﾙ5" xfId="108" xr:uid="{3B326E2E-7891-424A-8FB8-CD2604B97623}"/>
    <cellStyle name="STYL4 - スタイル5" xfId="109" xr:uid="{EA9C2DA1-778B-402B-A1EB-4D361CC59434}"/>
    <cellStyle name="STYL5 - ｽﾀｲﾙ6" xfId="110" xr:uid="{541431F4-6203-4B76-A20D-CA8FB5CF6920}"/>
    <cellStyle name="STYL5 - スタイル6" xfId="111" xr:uid="{20E5B394-EBD7-4B21-9E67-E7A18CBD13DF}"/>
    <cellStyle name="STYL6 - ｽﾀｲﾙ7" xfId="112" xr:uid="{F90DD6B6-BB26-4464-A495-C88E623E7057}"/>
    <cellStyle name="STYL6 - スタイル7" xfId="113" xr:uid="{34AC68E4-3A34-4FA0-989F-6DD02D246454}"/>
    <cellStyle name="STYL7 - ｽﾀｲﾙ8" xfId="114" xr:uid="{AF9E08E1-5CAB-4E08-8100-B1085E84C9EB}"/>
    <cellStyle name="STYL7 - スタイル8" xfId="115" xr:uid="{50A7DE0E-D569-4CDB-A59B-88FED459A080}"/>
    <cellStyle name="subhead" xfId="116" xr:uid="{FABDFE67-C314-499D-9153-835A89DC7F0F}"/>
    <cellStyle name="T 's 01" xfId="117" xr:uid="{097450DC-C150-45C9-8ED2-7C957A760146}"/>
    <cellStyle name="Text Indent A" xfId="118" xr:uid="{046D39E4-C984-4186-8EA7-F69811CC7BEB}"/>
    <cellStyle name="Text Indent B" xfId="119" xr:uid="{0F58AA11-D7A5-45C0-975E-CDD6F6F0950B}"/>
    <cellStyle name="Text Indent C" xfId="120" xr:uid="{AC03B384-CB90-4F57-8B08-C991F84EC7FB}"/>
    <cellStyle name="title" xfId="121" xr:uid="{42B90786-A640-4AC4-AE4D-8EAE02D01A2F}"/>
    <cellStyle name="Tusental (0)_pldt" xfId="122" xr:uid="{8EEF7490-2FE8-436F-BB90-AC082CB884DE}"/>
    <cellStyle name="Tusental_pldt" xfId="123" xr:uid="{AF509C42-1301-4877-ABD7-BDB8C71ED73B}"/>
    <cellStyle name="Valuta (0)_pldt" xfId="124" xr:uid="{0AE20784-36A0-4F04-920C-BD74C3DE16E6}"/>
    <cellStyle name="Valuta_pldt" xfId="125" xr:uid="{D2317B16-C73D-48FC-A32C-459291D03ABD}"/>
    <cellStyle name="Virg・ [0]_RESULTS" xfId="126" xr:uid="{A6DB70D7-82DD-4600-8500-6B57479DF74A}"/>
    <cellStyle name="Virg・_RESULTS" xfId="127" xr:uid="{0B5ACB29-54AD-41A6-AF3E-F2C02A502C4C}"/>
    <cellStyle name="アクセント 1" xfId="128" builtinId="29" customBuiltin="1"/>
    <cellStyle name="アクセント 2" xfId="129" builtinId="33" customBuiltin="1"/>
    <cellStyle name="アクセント 3" xfId="130" builtinId="37" customBuiltin="1"/>
    <cellStyle name="アクセント 4" xfId="131" builtinId="41" customBuiltin="1"/>
    <cellStyle name="アクセント 5" xfId="132" builtinId="45" customBuiltin="1"/>
    <cellStyle name="アクセント 6" xfId="133" builtinId="49" customBuiltin="1"/>
    <cellStyle name="その他(L)" xfId="134" xr:uid="{C6BEE95B-6E22-4949-A5BD-91E16E84E4C5}"/>
    <cellStyle name="その他(R)" xfId="135" xr:uid="{F4D0ED28-75C4-4B89-A7DB-5216BD6400D9}"/>
    <cellStyle name="タイトル" xfId="136" builtinId="15" customBuiltin="1"/>
    <cellStyle name="チェック セル" xfId="137" builtinId="23" customBuiltin="1"/>
    <cellStyle name="どちらでもない" xfId="138" builtinId="28" customBuiltin="1"/>
    <cellStyle name="ﾄ褊褂燾・[0]_PERSONAL" xfId="139" xr:uid="{DC2CFD72-3743-4683-8293-7CAD74B51846}"/>
    <cellStyle name="ﾄ褊褂燾饑PERSONAL" xfId="140" xr:uid="{15BE4D02-72EE-41EA-A50F-32A33ECA5118}"/>
    <cellStyle name="ナンバー" xfId="141" xr:uid="{419CC678-48FB-4E54-9F2A-A7391D533106}"/>
    <cellStyle name="パーセント" xfId="142" builtinId="5"/>
    <cellStyle name="パーセント 2" xfId="143" xr:uid="{96E87B8A-107F-47DF-858B-C4918649B5C0}"/>
    <cellStyle name="パーセント 2 2" xfId="144" xr:uid="{DBD3797E-42FB-4E83-934D-64289610221A}"/>
    <cellStyle name="パーセント 3" xfId="145" xr:uid="{744C62CF-93F2-4327-BD4A-046C1F9D30CA}"/>
    <cellStyle name="パーセント 4" xfId="146" xr:uid="{3097807C-F3FE-4D83-96BA-C51B95817B14}"/>
    <cellStyle name="パーセント 5" xfId="269" xr:uid="{460234B3-F354-441E-81C5-1F53E23FE896}"/>
    <cellStyle name="ハイパーリンク 2" xfId="147" xr:uid="{0D7D18D4-38CF-4F25-BDC6-EF43599B837A}"/>
    <cellStyle name="ハイパーリンク 2 2" xfId="148" xr:uid="{229FAC34-B74C-4B86-A779-BCC2DB7BD5B3}"/>
    <cellStyle name="ハイパーリンク 2_井原高校概算(機械)" xfId="149" xr:uid="{2DD66422-8CD2-4676-9292-74086EDEC9CB}"/>
    <cellStyle name="ハイパーリンク 3" xfId="150" xr:uid="{65B0F883-6AD5-4F30-84CA-47904582D5BD}"/>
    <cellStyle name="ページ" xfId="151" xr:uid="{321D417D-457A-4870-A318-851E467438EE}"/>
    <cellStyle name="ﾎ磊隆_PERSONAL" xfId="152" xr:uid="{97815075-E89D-4449-9983-18DB9E60168F}"/>
    <cellStyle name="メモ" xfId="153" builtinId="10" customBuiltin="1"/>
    <cellStyle name="ﾔ竟瑙糺・[0]_PERSONAL" xfId="154" xr:uid="{0FEABFDA-A95A-439A-919B-3B3280B4E11B}"/>
    <cellStyle name="ﾔ竟瑙糺饑PERSONAL" xfId="155" xr:uid="{5F281ACA-6500-46AB-8C54-73F7C13306BC}"/>
    <cellStyle name="リンク セル" xfId="156" builtinId="24" customBuiltin="1"/>
    <cellStyle name="悪い" xfId="157" builtinId="27" customBuiltin="1"/>
    <cellStyle name="円" xfId="158" xr:uid="{7F24DDE2-25AF-4317-A9D7-DEE551BB608B}"/>
    <cellStyle name="科目内訳" xfId="159" xr:uid="{1EC5BA28-854C-43B6-B2DB-CB9F2E137B78}"/>
    <cellStyle name="科目内訳 2" xfId="160" xr:uid="{7C444E77-3C2C-4C3A-A91A-317400B270EE}"/>
    <cellStyle name="科目内訳_01_設計委託用内訳書等書式(機械)" xfId="161" xr:uid="{8FFBFE66-3CEE-4EC9-8122-4760E5A61791}"/>
    <cellStyle name="角度入力" xfId="162" xr:uid="{27ED701C-EAE0-4E85-9232-CAAE312B1298}"/>
    <cellStyle name="角度表示" xfId="163" xr:uid="{FFDCE63B-6761-48D1-AD1E-F239AC5400DB}"/>
    <cellStyle name="掛け率５０％" xfId="164" xr:uid="{B456010F-7004-4192-9794-EBCEC6424124}"/>
    <cellStyle name="掛け率５５％" xfId="165" xr:uid="{8091777F-85CF-45C3-97CE-A43F875A44B8}"/>
    <cellStyle name="掛け率６０％" xfId="166" xr:uid="{03008F48-7C92-4837-A633-61F2AAFF023C}"/>
    <cellStyle name="掛け率６５％" xfId="167" xr:uid="{6E6CF4DC-4C6D-45A7-BD3A-4D411BA164BB}"/>
    <cellStyle name="掛け率７０％" xfId="168" xr:uid="{886989DE-5CA1-4004-8814-5F2FAC4EAF3A}"/>
    <cellStyle name="掛け率７５％" xfId="169" xr:uid="{4287E45F-6507-4955-8657-59D4171D593A}"/>
    <cellStyle name="掛け率８０％" xfId="170" xr:uid="{B02CADAE-501C-49A4-A2C0-AEA54C272608}"/>
    <cellStyle name="掛け率８５％" xfId="171" xr:uid="{14FEC91C-A6C6-4CB1-913B-777D03110814}"/>
    <cellStyle name="掛け率９０％" xfId="172" xr:uid="{19421CA8-38D8-4679-B7B3-47533FA76034}"/>
    <cellStyle name="掛け率９５％" xfId="173" xr:uid="{7F4B7C52-12E5-4155-A122-36AE227A004E}"/>
    <cellStyle name="掛け率のみ" xfId="174" xr:uid="{58227BE3-DF74-4B16-B40A-204EDDD8B467}"/>
    <cellStyle name="橋岡" xfId="175" xr:uid="{8097498D-CA58-4416-9966-CE18A553CF3C}"/>
    <cellStyle name="金額" xfId="176" xr:uid="{3095DE00-B2FF-4A02-9175-77DBA92439E1}"/>
    <cellStyle name="金額(外部･内部計)" xfId="177" xr:uid="{95EC4570-E432-456D-A76A-F9E6DAAADB6B}"/>
    <cellStyle name="金額_井原高校概算(機械)" xfId="178" xr:uid="{A89E269B-CA5C-4402-ABB8-5DEB512455FD}"/>
    <cellStyle name="金額のみ" xfId="179" xr:uid="{1B1093DE-49F3-47B8-9F73-47C1E48B427D}"/>
    <cellStyle name="計算" xfId="180" builtinId="22" customBuiltin="1"/>
    <cellStyle name="警告文" xfId="181" builtinId="11" customBuiltin="1"/>
    <cellStyle name="桁区切り" xfId="182" builtinId="6"/>
    <cellStyle name="桁区切り [0.0]" xfId="183" xr:uid="{07F420B2-BCBF-49A5-939A-C4C920454200}"/>
    <cellStyle name="桁区切り [0.00] 2" xfId="184" xr:uid="{AC229AB5-B3F7-4A41-AF1E-7D544D760CDE}"/>
    <cellStyle name="桁区切り [0.000]" xfId="185" xr:uid="{8D49DA29-1C42-4346-9878-34B21D3D92A3}"/>
    <cellStyle name="桁区切り 2" xfId="186" xr:uid="{2C3670D3-985F-4322-B393-37DE519B480C}"/>
    <cellStyle name="桁区切り 2 2" xfId="187" xr:uid="{33EB5E75-D136-4475-8396-D59650249490}"/>
    <cellStyle name="桁区切り 3" xfId="188" xr:uid="{627120A7-4ED0-4915-9A6F-2644BE2C1865}"/>
    <cellStyle name="桁区切り 3 2" xfId="189" xr:uid="{BE4BAFF1-6AE8-43D5-BAE5-7458A1432EC8}"/>
    <cellStyle name="桁区切り 3 2 2" xfId="190" xr:uid="{5DBD930B-8F14-4C36-A56C-05807F5E3370}"/>
    <cellStyle name="桁区切り 3 3" xfId="191" xr:uid="{1EE43951-19BE-4428-96E5-C54B9F97711A}"/>
    <cellStyle name="桁区切り 3 4" xfId="192" xr:uid="{8E42383F-1423-4850-A9B9-730309368970}"/>
    <cellStyle name="桁区切り 4" xfId="193" xr:uid="{5A44827A-D532-4E8E-B841-7BF2C1411DBE}"/>
    <cellStyle name="桁区切り 4 2" xfId="194" xr:uid="{4962844F-9079-45DD-9557-E903A67DD4B2}"/>
    <cellStyle name="桁区切り 5" xfId="195" xr:uid="{AABA8813-5462-4CEB-8A4C-CBC7A0707535}"/>
    <cellStyle name="桁区切り 6" xfId="196" xr:uid="{9BB8A833-B7A5-495F-B580-CA3EF561065B}"/>
    <cellStyle name="桁区切り 7" xfId="197" xr:uid="{D0781EB3-46F3-43C2-844A-005E67CD43EE}"/>
    <cellStyle name="桁区切り 8" xfId="268" xr:uid="{B5355B9D-7266-47C4-B05F-DE6145443574}"/>
    <cellStyle name="見出し 1" xfId="198" builtinId="16" customBuiltin="1"/>
    <cellStyle name="見出し 2" xfId="199" builtinId="17" customBuiltin="1"/>
    <cellStyle name="見出し 3" xfId="200" builtinId="18" customBuiltin="1"/>
    <cellStyle name="見出し 4" xfId="201" builtinId="19" customBuiltin="1"/>
    <cellStyle name="集計" xfId="202" builtinId="25" customBuiltin="1"/>
    <cellStyle name="出力" xfId="203" builtinId="21" customBuiltin="1"/>
    <cellStyle name="詳細" xfId="204" xr:uid="{E56D406E-8DE4-44F9-BF01-332A1406C04C}"/>
    <cellStyle name="新規" xfId="205" xr:uid="{8BFB9960-5749-4ADA-BC13-0C943BE4BC77}"/>
    <cellStyle name="図番" xfId="206" xr:uid="{69037A34-FF24-4EEA-86D6-D4FDE4952DCD}"/>
    <cellStyle name="数量" xfId="207" xr:uid="{04B8139B-997E-484C-ACA6-6DDFEBF1E34D}"/>
    <cellStyle name="積算" xfId="208" xr:uid="{9826B551-4F7C-4960-8057-16712278310B}"/>
    <cellStyle name="設計部" xfId="209" xr:uid="{7793B8EF-C985-4AF0-9091-CDA5ECF398D3}"/>
    <cellStyle name="説明文" xfId="210" builtinId="53" customBuiltin="1"/>
    <cellStyle name="脱浦 [0.00]_榛計書総括表" xfId="211" xr:uid="{0C53A966-2E25-4B81-9BF4-8D9231EB8949}"/>
    <cellStyle name="脱浦_榛計書総括表" xfId="212" xr:uid="{4169C6E7-F00D-4C35-A2E4-6F4309E0BE4D}"/>
    <cellStyle name="単位" xfId="213" xr:uid="{8ECCE3DE-EB01-4CA8-99CE-C47E8408746D}"/>
    <cellStyle name="単価" xfId="214" xr:uid="{4B2F0F76-FA7A-4250-B181-A83C866B13A6}"/>
    <cellStyle name="帳票" xfId="215" xr:uid="{AE4C466E-2D4B-4BCC-8299-4E8D4851B21E}"/>
    <cellStyle name="通浦 [0.00]_laroux" xfId="216" xr:uid="{32E3AB30-7518-439E-9BCA-1C183F4DAB1C}"/>
    <cellStyle name="通浦_laroux" xfId="217" xr:uid="{4CA9C597-8BF4-46EA-BE61-C4AE280261E6}"/>
    <cellStyle name="通貨 2" xfId="218" xr:uid="{3A4CE12F-249E-4592-BAD6-41959CA2215A}"/>
    <cellStyle name="通貨 3" xfId="219" xr:uid="{3EC1B7FC-A2E8-4918-9785-26F9BFD2127A}"/>
    <cellStyle name="摘要" xfId="220" xr:uid="{ACEB6595-592E-4C17-B0C7-A4F30BA15A4A}"/>
    <cellStyle name="内訳" xfId="221" xr:uid="{9111A273-D84B-4045-9494-AC73B7364FCA}"/>
    <cellStyle name="内訳書" xfId="222" xr:uid="{B80B5636-6569-4027-A9F1-98EE0E7B3DEF}"/>
    <cellStyle name="内訳書書式" xfId="223" xr:uid="{0A8AE2E3-AB9B-48D3-8B52-94176437D494}"/>
    <cellStyle name="入力" xfId="224" builtinId="20" customBuiltin="1"/>
    <cellStyle name="入力セル" xfId="225" xr:uid="{AF4C4106-B5E5-45D5-B946-CC1D9A426069}"/>
    <cellStyle name="入力セル　" xfId="226" xr:uid="{D6C64F35-484E-45D8-8A12-AB81B0E8E011}"/>
    <cellStyle name="入力セル_座標逆算" xfId="227" xr:uid="{3E6EE73B-31A3-4534-A1DC-9C79C441F3C2}"/>
    <cellStyle name="備考" xfId="228" xr:uid="{52195E3E-F715-49AB-92A9-3A0DEBBC69B9}"/>
    <cellStyle name="備考(上段・L・R)" xfId="229" xr:uid="{7906FA8B-4559-4552-B8E4-ACFD4E5A51CA}"/>
    <cellStyle name="備考(乗率)" xfId="230" xr:uid="{68AD1B86-274E-4E94-8953-5B33101F568C}"/>
    <cellStyle name="備考(単価)" xfId="231" xr:uid="{9D844D83-C32F-407F-8B49-42D0284D6E98}"/>
    <cellStyle name="標準" xfId="0" builtinId="0"/>
    <cellStyle name="標準 10" xfId="267" xr:uid="{705EC63A-D6C6-493A-A46E-853A183AD939}"/>
    <cellStyle name="標準 2" xfId="232" xr:uid="{628A8737-EA91-4D45-B845-41E6007A01C6}"/>
    <cellStyle name="標準 2 2" xfId="233" xr:uid="{B8789131-16B2-48A8-8CD1-A8D90606B9CA}"/>
    <cellStyle name="標準 2 2 2" xfId="234" xr:uid="{9C03A38C-1ADE-417B-84C2-75E80D20EA3B}"/>
    <cellStyle name="標準 2 3" xfId="235" xr:uid="{167E1817-F655-46D0-A800-DEA56EB60159}"/>
    <cellStyle name="標準 2 4" xfId="236" xr:uid="{DB2DE5BC-32A6-4C72-B918-EC674B159AE6}"/>
    <cellStyle name="標準 2 5" xfId="237" xr:uid="{280BF7CC-F777-45F7-AE41-D8D6E24FDCF4}"/>
    <cellStyle name="標準 2_井原高校概算(機械)" xfId="238" xr:uid="{5ECA0972-5715-4651-8EBF-5E146D544A18}"/>
    <cellStyle name="標準 3" xfId="239" xr:uid="{2450BE4E-AAB7-4BC4-8CC7-DE4E032CA836}"/>
    <cellStyle name="標準 3 2" xfId="240" xr:uid="{7E29A959-1212-4FFA-8F29-776E1A94DBBC}"/>
    <cellStyle name="標準 4" xfId="241" xr:uid="{AE714C38-E6EE-4A1A-B340-96164449FCBE}"/>
    <cellStyle name="標準 4 2" xfId="242" xr:uid="{52A7C694-0E80-4FB4-A7C9-9A1E61062E77}"/>
    <cellStyle name="標準 5" xfId="243" xr:uid="{DAE1C640-6198-4FF1-B636-8E49A28EC06D}"/>
    <cellStyle name="標準 6" xfId="244" xr:uid="{63B7F6D2-3835-4E8E-9B48-E126FFEB60BE}"/>
    <cellStyle name="標準 7" xfId="245" xr:uid="{2F117E3A-2C93-443F-B402-3C5DACB57B13}"/>
    <cellStyle name="標準 8" xfId="246" xr:uid="{16CE43E0-F0F4-4DA6-ABBF-768280AB96C9}"/>
    <cellStyle name="標準 9" xfId="247" xr:uid="{78C3ADBA-D242-4D05-AE99-D46EA8AD07BD}"/>
    <cellStyle name="標準_Ｅ案　見積書" xfId="248" xr:uid="{EF581B92-B4C2-4C5F-B19B-44F938133C7E}"/>
    <cellStyle name="標準_SHUKEI_コピー ～ 庭瀬駅ＥＶ新設に伴う建築(鉄骨）xls_ｸﾘｰﾝ岩手建築内訳書" xfId="249" xr:uid="{DB8D56C1-C4C5-4779-95DF-6DA0D45545A5}"/>
    <cellStyle name="標準_SHUKEI_コピー ～ 庭瀬駅ＥＶ新設に伴う建築(鉄骨）xls_ｸﾘｰﾝ岩手建築内訳書_兵庫西下水汚泥処理場建築内訳書" xfId="250" xr:uid="{75EB80B3-66E4-4F50-AE7E-F9A4F44D0C4F}"/>
    <cellStyle name="標準_SHUKEI_コピー ～ 庭瀬駅ＥＶ新設に伴う建築(鉄骨）xls_庭瀬駅ＥＶ新設に伴う建築" xfId="251" xr:uid="{17D783FF-1415-46CD-8107-F59E43496D70}"/>
    <cellStyle name="標準_SHUKEI_コピー ～ 庭瀬駅ＥＶ新設に伴う建築(鉄骨）xls_庭瀬駅ＥＶ新設に伴う建築_兵庫西下水汚泥処理場建築内訳書" xfId="252" xr:uid="{BFF150E6-2D7F-4480-A272-81501C105439}"/>
    <cellStyle name="標準_教育研究所･福祉交流センタ－・外構工事0417" xfId="253" xr:uid="{C565C7BD-2C5B-4396-986A-9D69F687DD16}"/>
    <cellStyle name="標準_内訳_安芸高田市給食ｾﾝﾀｰ新築工事" xfId="254" xr:uid="{D8B6FBFC-366B-4677-B60C-28BCF0B0CAAD}"/>
    <cellStyle name="標準_内訳_独立行政法人国立病院機構西多賀病院 診療研修棟建替整備" xfId="255" xr:uid="{83076D21-F14F-470F-90FB-DD5A3472F264}"/>
    <cellStyle name="標準_白紙明細" xfId="256" xr:uid="{F7BDDE43-227F-4AFB-AD4D-530A3343B36E}"/>
    <cellStyle name="標準_明細甲用紙 " xfId="257" xr:uid="{D477F30E-B05D-4093-A2B3-DC6DDE2E14DE}"/>
    <cellStyle name="標準Ａ" xfId="258" xr:uid="{C44F0195-2CD0-48B3-9BBB-F8A1F08DBEC1}"/>
    <cellStyle name="標準-電気内訳" xfId="259" xr:uid="{F25900EA-EB57-4B4B-80E0-C383EACADF72}"/>
    <cellStyle name="未定義" xfId="260" xr:uid="{54FF31E2-EC7D-4B9B-AC5A-F00551ABEE0D}"/>
    <cellStyle name="未定義 2" xfId="261" xr:uid="{22309F40-C2EA-49B5-B8A9-E544A373267B}"/>
    <cellStyle name="未定義_01_設計委託用内訳書等書式(機械)" xfId="262" xr:uid="{11864CC5-7FA6-4A8D-B1AA-E722FD036909}"/>
    <cellStyle name="名称" xfId="263" xr:uid="{0D4CAF91-4D59-4D49-898C-11C04E13ED34}"/>
    <cellStyle name="明朝 10" xfId="264" xr:uid="{5350BB19-017F-4D2F-A0CF-872911349EAD}"/>
    <cellStyle name="明朝　10" xfId="265" xr:uid="{88F83224-CF6D-4FE5-95F4-66705179C2EC}"/>
    <cellStyle name="良い" xfId="26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6" Type="http://schemas.openxmlformats.org/officeDocument/2006/relationships/externalLink" Target="externalLinks/externalLink7.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theme" Target="theme/theme1.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entohouse2\2012data\&#35373;&#35336;&#26360;\&#31309;&#31639;\&#30000;&#20013;\&#30495;&#24237;&#22320;&#21306;&#22534;&#32933;&#12475;&#12531;&#12479;&#12540;&#35373;&#3533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24037;&#21209;&#23554;&#29992;\My%20Documents\&#20013;&#27941;&#21830;&#26989;&#25563;&#27671;&#35373;&#20633;&#24037;&#20107;\&#22823;&#35215;&#27169;&#25913;&#36896;&#31309;&#31639;\&#8544;&#26399;&#24037;&#20107;\&#20195;&#20385;&#12539;&#35211;&#313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20234;&#34276;\D\&#32066;&#20102;&#29289;&#20214;\&#37329;&#23665;&#30010;&#20132;&#27969;&#65406;&#65437;&#65408;&#65392;\&#37329;&#23665;&#30010;&#27231;&#26800;&#35373;&#20633;&#24037;&#20107;&#20869;&#3537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x400\nx400\WINDOWS\&#65411;&#65438;&#65405;&#65400;&#65412;&#65391;&#65420;&#65439;\&#21315;&#24180;&#38651;&#27671;&#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epspacenine\d$\My%20File\&#21508;&#31278;&#20214;&#21517;\&#19977;&#33515;&#20844;&#27665;&#39208;\&#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epspacenine\d$\My%20File\&#21508;&#31278;&#20214;&#21517;\&#31119;&#23713;&#39640;&#36895;&#36947;&#36335;&#20844;&#31038;\&#30436;&#24037;&#2596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7827;&#37326;&#35373;&#20633;&#35373;&#35336;&#23460;\C\WINDOWS\&#65411;&#65438;&#65405;&#65400;&#65412;&#65391;&#65420;&#65439;\&#20013;&#27941;&#21830;&#26989;&#39640;&#26657;&#38651;&#27671;&#8544;&#26399;&#24037;&#20107;&#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t-sv\VOL\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ASD99819\lplans\CE7-857&#20849;&#26377;\1.H18\0715&#31119;&#23713;&#24066;&#27665;&#20307;&#32946;&#39208;\My%20Documents\&#20061;&#38651;&#24037;&#29066;&#26412;\&#65401;&#65392;&#65413;&#65398;&#65438;&#65392;&#65411;&#65438;&#65437;\EXCELDAT\&#65305;&#65303;&#65324;&#65297;&#65300;&#20869;&#35379;&#26126;&#3204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KYFS27\20050233$\ozaki&#65418;&#65438;&#65391;&#65400;&#65393;&#65391;&#65420;&#65439;\ozaki\H13&#20181;&#20107;\00-&#35199;&#36960;&#24037;&#20107;\01-&#36865;&#39080;&#27231;&#38468;&#24111;\&#35373;&#35336;&#26360;1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4037;&#21209;&#23554;&#29992;\H16-&#38651;&#27671;\&#65422;&#65439;&#65401;&#65391;&#65412;&#65418;&#65439;&#65392;&#65400;\&#31309;&#31639;\&#35373;&#35336;&#26360;\&#38651;&#27671;&#35373;&#20633;&#65418;&#65438;&#65391;&#65400;&#65411;&#65438;&#65392;&#6540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224fr1x\h\05\21-30\0530\&#27231;&#26800;\&#31309;&#31639;\&#26412;&#35373;\&#21029;&#24220;&#37197;&#31649;&#35079;&#21512;&#21336;&#20385;&#3492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ASD99819\lplans\&#22303;&#26408;\&#35373;&#35336;&#26360;\&#37329;&#20837;&#12426;\&#35373;&#35336;&#26360;&#65288;&#21336;&#20385;&#20837;&#26367;H14-10&#65289;\&#30707;&#30033;&#12509;&#12531;&#12503;&#22580;&#20195;&#2038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6519;&#30000;\C\My%20Documents\&#20013;&#27941;&#21830;&#26989;\&#31309;&#31639;\&#8544;&#26399;&#24037;&#20107;\&#20195;&#20385;&#12539;&#35211;&#313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0195;&#20385;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SVR1\&#19979;&#27700;&#36947;&#35506;\ozaki\H13&#20181;&#20107;\00-&#35199;&#36960;&#24037;&#20107;\02-&#25563;&#27671;&#25913;&#20462;\&#35373;&#35336;&#26360;07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079;&#21512;&#21336;&#20385;&#34920;'02.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d-hlan789\share\&#12456;&#12463;&#12475;&#12523;&#65293;&#65316;&#65313;&#65332;&#65313;\&#12363;&#34892;\&#24029;&#20869;&#26449;&#32946;&#33495;&#26045;&#35373;\&#24029;&#20869;&#26449;&#32946;&#33495;&#26045;&#35373;(4)&#25505;&#2999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USR\&#23777;&#26481;&#24195;&#22495;\&#29287;&#19992;&#12539;&#24481;&#24184;\1&#21495;&#20869;&#3537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ns005\&#26045;&#35373;&#25972;&#20633;&#35506;\new_050328\&#12373;&#34892;\(&#26666;)&#35373;&#35336;&#24037;&#25151;&#65325;\&#28716;&#25144;&#27972;&#21270;&#12475;&#12531;&#12479;&#12540;\AM&#25968;&#37327;&#65288;&#31649;&#29702;&#27231;&#26800;&#26847;&#65289;05_06_3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1002;&#34892;&#29289;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s005\&#26045;&#35373;&#25972;&#20633;&#35506;\Documents%20and%20Settings\oem\&#12487;&#12473;&#12463;&#12488;&#12483;&#12503;\&#20869;&#3537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t-sv\VOL\&#21463;&#35351;&#29289;&#20214;\&#19979;&#27700;\&#21462;&#25163;\&#22633;&#12467;&#12531;\&#35373;&#35336;&#26360;\&#26481;&#23614;&#20037;&#24314;&#31689;&#27231;&#2680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osv_1\c\&#38598;&#20869;&#27604;\&#26087;&#21220;&#24608;&#36039;\&#35430;&#20316;&#385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211;&#31309;&#26360;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ER\p_drv\&#29702;&#27700;\&#20061;&#24030;\&#21335;&#26377;&#39340;&#27972;&#21270;&#65406;&#65437;&#65408;&#65392;\&#31309;&#31639;\AE&#25968;&#37327;&#65288;&#26368;&#32066;&#27784;&#27583;&#27744;&#26847;&#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25152;&#38263;\&#35914;&#24220;&#39640;&#26657;\&#20849;&#26377;\&#20445;&#31649;&#24235;&#12539;&#37325;&#35201;&#65288;&#35373;&#35336;&#22259;&#12539;&#31309;&#31639;&#12487;&#12540;&#12479;&#65289;\&#24441;&#25152;&#38306;&#20418;&#12288;&#35373;&#35336;&#26360;&#12539;&#22259;&#38754;\&#30476;&#12288;&#26045;&#35373;&#25972;&#20633;\&#20013;&#27941;&#24037;&#39640;&#20307;\&#20013;&#27941;&#24037;&#20307;&#22823;&#35215;&#27169;&#65288;050405&#65289;\&#25552;&#20986;&#12456;&#12463;&#12475;&#12523;\&#20013;&#27941;&#24037;&#20307;&#12288;&#35373;&#35336;&#26360;&#12539;&#20195;&#20385;&#34920;&#20182;(&#12456;&#12463;&#12475;&#12523;&#65289;\&#20849;&#26377;\&#29694;&#22312;&#20316;&#26989;&#20013;\&#12371;&#12400;&#12392;\&#12456;&#12463;&#12475;&#12523;\&#32894;&#23398;&#26657;\&#38598;&#20869;&#27604;\&#26087;&#21220;&#24608;&#36039;\&#35430;&#20316;&#385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24441;&#25152;&#38306;&#20418;&#12288;&#35373;&#35336;&#26360;&#12539;&#22259;&#38754;\&#30476;&#12288;&#26045;&#35373;&#25972;&#20633;\02&#12539;1&#20013;&#23665;&#38291;&#20001;&#38498;&#20132;&#27969;\&#38598;&#20869;&#27604;\&#26087;&#21220;&#24608;&#36039;\&#35430;&#20316;&#385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2269;&#22303;&#20132;&#36890;&#30465;&#31309;&#31639;&#22522;&#28310;\&#35079;&#21512;&#21336;&#20385;&#65380;&#20195;&#20385;&#34920;\&#20195;&#20385;(&#30436;,&#22120;&#2085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ASD99819\lplans\&#24037;&#20107;&#38306;&#36899;\&#24481;&#31520;&#24029;\&#65398;&#65438;&#65405;&#22311;&#32302;&#27231;&#26847;\&#35373;&#35336;&#26360;(&#27231;&#268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1309;&#19978;&#12370;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omws001\c\My%20Documents\&#24179;&#20869;&#35373;&#35336;&#12288;H11.8.4\&#24179;&#20869;&#38598;&#35336;%20H11.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3567;&#37326;\&#39640;&#30000;&#20303;&#23429;&#65288;&#22320;&#12487;&#12472;&#65289;\Excel\&#20181;&#20107;&#12487;&#12540;&#12479;\&#36795;&#21407;&#35373;&#35336;\&#31689;&#19978;&#39208;\&#38738;&#26494;&#22290;&#12288;(&#20316;&#25104;&#12539;&#36861;&#21152;&#65289;&#20195;&#20385;&#34920;&#12539;&#35211;&#31309;&#27604;&#36611;12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B:\02&#38651;&#32218;&#390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26412;&#30000;\d\windows\TEMP\&#29992;&#32025;&#65319;\M\M&#35211;&#31309;&#3492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ERVER\&#24037;&#21209;&#23554;&#29992;\&#36786;&#26989;&#25216;&#34899;&#12475;&#12531;&#12479;&#1254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ns005\&#26045;&#35373;&#25972;&#20633;&#35506;\WINDOWS\&#65411;&#65438;&#65405;&#65400;&#65412;&#65391;&#65420;&#65439;\&#12491;&#12524;&#35373;&#35336;\&#30476;&#31435;&#21830;&#31185;&#22823;&#23398;\&#38651;&#27671;&#35373;&#20633;\&#21442;&#32771;\&#23567;&#26519;\H10-9\&#35373;157-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27827;&#37326;&#35373;&#20633;&#35373;&#35336;&#23460;\D\&#38598;&#20869;&#27604;\&#26087;&#21220;&#24608;&#36039;\&#35430;&#20316;&#3859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8DP4\&#20849;&#26377;&#12501;&#12457;&#12523;&#12480;\CADEWA\&#30000;&#21407;&#29992;\0_eq98a_d-drv\0D&#36039;&#26009;\excel_w\&#20195;&#20385;&#34920;\r2_&#38651;_&#3221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8dp4\&#20849;&#26377;&#12489;&#12461;&#12517;&#12513;&#12531;&#12488;\&#20849;&#26377;&#12501;&#12457;&#12523;&#12480;\02&#37326;&#21475;\&#20844;&#31038;&#20869;&#35379;&#26360;&#21407;&#2641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RVER\&#24037;&#21209;&#23554;&#29992;\T.Date\&#35373;&#35336;&#22259;&#26360;\&#24314;&#31689;\&#32207;&#21209;&#35506;\&#28040;&#38450;&#27231;&#24235;\5-3&#28040;&#38450;&#27231;&#24235;\&#35373;&#35336;&#36039;&#26009;\&#24314;&#31689;%20&#21336;&#20385;&#27604;&#36611;&#65288;11,19%20&#24066;&#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FORM\&#35373;&#35336;&#26360;\&#26045;&#35373;&#25972;&#20633;&#35506;&#20869;&#35379;&#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ASD99819\lplans\Users\King\Documents\Qsync0925&#26032;\oota\&#21442;&#32771;&#22259;\&#12458;&#12540;&#12523;&#20195;&#20385;\&#20195;&#20385;&#21442;&#32771;\&#22823;&#38442;&#12501;&#12449;&#12452;&#12523;\&#26093;&#12463;&#12522;&#12540;&#12531;&#12497;&#12540;&#12463;\&#26368;&#32066;\&#31309;&#31639;&#36039;&#26009;\&#22823;&#23798;&#20998;\&#20154;&#21513;&#29699;&#30952;&#20966;&#29702;&#12475;&#12531;&#12479;&#12540;05,12,01\&#20869;&#35379;&#65288;&#24314;&#31689;&#38651;&#2767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25968;&#37327;&#12539;&#35373;&#35336;&#26360;&#31561;\&#31309;&#31639;&#35506;\&#25454;&#20184;&#24037;&#35336;&#31639;EX.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ocuments%20and%20Settings\kp\My%20Documents\&#26494;&#26412;\&#35373;&#35336;&#12539;&#31309;&#31639;\TankaKeisa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rver\&#12511;&#12516;&#12469;&#12540;&#12496;\&#20185;&#21335;&#22475;&#31435;\&#35373;&#35336;&#20869;&#35379;\&#38651;&#27671;&#35336;&#35013;\&#24161;&#26481;&#34907;&#29983;\&#35373;&#35336;&#20869;&#35379;\&#20206;&#35373;&#20869;&#35379;\&#24161;&#26481;&#20206;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7\d\&#65393;&#65408;&#65398;\&#22823;&#26681;&#30000;\&#35336;&#31639;&#26360;\&#20195;&#20385;&#34920;\&#38651;&#32218;&#39006;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B:\&#31649;&#36335;&#24037;&#2010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gl42e\share\&#35576;&#29289;&#20214;&#65315;&#65313;&#65316;&#65288;&#65320;&#65316;&#65289;\&#20061;&#24030;&#22823;&#23398;\&#31309;&#31639;\&#26412;&#31309;&#31639;\&#31309;&#31639;&#12304;&#31354;&#35519;&#25563;&#27671;&#12305;\&#39340;&#20986;&#20445;&#32946;&#25152;\&#25968;&#37327;&#35519;&#26360;&#12288;&#39340;&#20986;&#12304;&#25563;&#27671;&#12480;&#12463;&#12488;&#12305;&#2641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My%20Documents\&#26412;&#39208;&#25913;&#2046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yasuko/Dropbox/&#12362;&#20181;&#20107;/&#20303;&#23429;&#24314;&#35373;/&#26481;&#21942;/&#65297;&#65298;&#24180;/&#35373;&#35336;&#26360;/&#65317;&#26847;&#12539;&#20844;&#22290;&#12539;&#38598;&#20250;&#25152;/&#27231;&#26800;/&#20869;&#35379;&#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B:\EXCEL5.0\&#38263;&#23713;&#65398;&#65438;&#65405;H\&#38263;&#23713;&#24066;&#35373;&#35336;&#26360;1(&#65398;&#65438;&#65405;&#65422;&#65433;&#65408;&#65438;&#12398;&#1241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26519;&#30000;\C\My%20Documents\&#20013;&#27941;&#21830;&#26989;\&#23665;&#39321;&#36786;&#26989;\&#27231;&#26800;&#35373;&#20633;&#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24037;&#21209;&#23554;&#29992;\My%20Documents\&#35373;&#35336;&#26360;\&#22823;&#22312;&#35199;&#23567;&#23398;&#26657;\&#22823;&#22312;&#32102;&#39135;\&#12503;&#12540;&#12523;&#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v13\a\MSOffice\Template\&#24037;&#20107;&#31309;&#31639;&#27096;&#24335;\DATA\95&#65411;&#65437;&#65420;&#65439;&#65434;&#65412;\&#24314;&#31689;&#27096;&#24335;.XLT"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ECTKY1\&#23546;&#30000;\WINDOWS\&#65411;&#65438;&#65405;&#65400;&#65412;&#65391;&#65420;&#65439;\&#26410;&#25972;&#29702;&#12508;&#12483;&#12463;&#12473;\&#19977;&#23798;&#30010;\&#33031;&#37326;&#30010;P&#22580;&#27231;&#38651;H10&#20986;&#26469;&#39640;&#25913;&#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224fr1x\h\03\61-90\71-80\0373\&#38651;&#27671;\&#38651;&#27671;&#20104;&#31639;&#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Ls-gleb7\share\WINDOWS\&#65411;&#65438;&#65405;&#65400;&#65412;&#65391;&#65420;&#65439;\&#28145;&#35895;&#28040;&#38450;\&#28145;&#35895;&#28040;&#38450;\&#22806;&#27083;&#12308;&#20869;&#35379;&#12309;0904&#29256;\&#20849;&#36890;&#20206;&#35373;(&#22806;&#27083;&#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erver\&#12511;&#12516;&#12469;&#12540;&#12496;\&#26149;&#26085;&#20013;&#25968;&#37327;&#35336;&#31639;&#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ASD99819\lplans\CE7-857&#20849;&#26377;\1.H18\0606&#23798;&#21407;&#31246;&#21209;&#32626;\&#23798;&#21407;&#25342;&#12356;&#26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Yano-server\&#27231;&#26800;&#35506;&#29992;\&#9733;&#26032;&#35215;&#9733;\&#22269;&#26481;&#30010;&#29305;&#29987;&#21697;&#36009;&#22770;&#25152;\&#19981;&#35201;\&#23614;&#26412;&#38598;&#20250;&#2515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6126;&#32048;.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SD99819\lplans\&#9734;15&#24180;&#24230;&#35373;&#35336;&#26360;\&#37329;&#20837;&#12426;\&#29289;&#20385;&#2925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25968;&#37327;&#12539;&#35373;&#35336;&#26360;&#31561;\&#35373;&#35336;&#26360;&#65288;&#26368;&#26032;&#30436;&#65289;\&#25454;&#20184;&#24037;&#35336;&#31639;H1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25968;&#37327;&#12539;&#35373;&#35336;&#26360;&#31561;\&#28023;&#32769;&#27743;\H13_5-7&#25913;&#31309;&#31639;&#12471;&#12540;&#1248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O1\&#12487;&#12540;&#12479;&#25972;&#29702;\&#20013;&#37096;&#36786;&#26519;&#22303;&#26408;\&#19982;&#37027;&#22478;&#20855;&#24535;&#24029;&#32218;&#12465;&#12540;&#12502;&#12523;&#31227;&#35373;&#24037;&#20107;&#35373;&#35336;&#65288;&#22303;&#26408;&#24046;&#12375;&#26367;&#12360;&#12289;&#26368;&#32066;&#65289;\&#26368;&#26032;&#20869;&#35379;\&#20869;&#35379;\&#20869;&#3537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ERVER\&#24037;&#21209;&#23554;&#29992;\&#33733;&#20195;&#34920;\&#29577;&#12494;&#20117;&#8594;&#33733;\&#32102;&#39135;&#35519;&#29702;&#22580;&#38651;&#27671;&#35373;&#20633;&#24037;&#20107;&#65288;&#65296;&#65294;&#65301;&#65289;&#12304;&#35373;&#35336;&#26360;&#123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ERVER\&#24037;&#21209;&#23554;&#29992;\&#12362;&#20181;&#20107;\&#12381;&#12398;&#20182;&#24037;&#20107;\&#65297;&#65303;&#24180;\&#26032;&#24066;&#35519;&#29702;&#22580;\&#23455;&#26045;&#35373;&#35336;\&#25104;&#26524;&#29289;\&#35373;&#35336;&#26360;&#65288;&#65297;&#22238;&#30446;&#65289;\&#35199;&#37096;&#32102;&#39135;&#35519;&#29702;&#22580;&#38651;&#27671;&#12304;&#35373;&#35336;&#26360;&#12305;.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Nns005\&#26045;&#35373;&#25972;&#20633;&#35506;\Documents%20and%20Settings\All%20Users\Documents\03_&#12487;&#12540;&#12479;\02_&#25104;&#26524;&#22259;&#38754;&#65288;H17_01&#20197;&#21069;&#65289;\&#12373;\&#21109;&#21644;&#35373;&#35336;\&#26032;&#24196;&#23567;&#23398;&#26657;&#32784;&#38663;&#25913;&#20462;\&#38651;&#27671;&#35373;&#20633;\&#35373;&#35336;&#26360;&#12487;&#12540;&#12479;\2\&#29987;&#24259;&#25968;&#3732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9821v13\c\Jwk_A\&#38738;&#24180;&#12398;&#23478;\&#20104;&#31639;&#26360;\&#25644;&#20837;&#25454;&#20184;&#3602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W9356099\&#38651;&#27671;&#35373;&#20633;&#25285;&#24403;\&#20303;&#23429;&#25913;&#36896;\&#65297;&#65300;&#24180;&#24230;\14&#24037;&#21306;\&#26032;&#31532;14&#24037;&#21306;&#35373;&#35336;&#2636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38651;&#32218;&#31649;,&#12508;&#12483;&#12463;&#1247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NASD99819\lplans\H17\&#22269;&#20998;&#65288;&#65297;&#65303;&#65289;\&#25552;&#20986;&#29992;\&#20869;&#37326;&#23567;\&#35336;&#31639;&#26360;\&#21335;&#26847;&#35336;&#31639;&#26360;\00\NTT\RNEW\&#31119;&#23713;\&#20843;&#24161;&#65298;&#26399;\&#12486;&#12524;&#12510;\&#36000;&#33655;&#35336;&#3163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EXCEL&#65411;&#65438;&#65392;&#65408;&#65392;\&#22823;&#20998;&#24066;\XLS\&#38598;&#20869;&#27604;\&#26087;&#21220;&#24608;&#36039;\&#35430;&#20316;&#3859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Nx400\nx400\KUWANO\&#21315;&#24180;\&#21315;&#24180;&#38651;&#27671;&#35373;&#35336;&#26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26412;&#30000;\d\windows\TEMP\KIN\&#38263;&#23713;&#35373;&#35336;&#26360;&#65288;&#37329;&#20837;&#1242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ASD99819\lplans\02&#27231;&#26800;\04%20%20&#35373;&#35336;&#26360;\01&#23453;&#31309;&#23546;\&#23453;&#31309;&#23546;&#35373;&#35336;&#26360;&#65288;&#37329;&#20837;&#12426;5&#26376;&#6528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27827;&#37326;&#35373;&#20633;&#35373;&#35336;&#23460;\C\&#65396;&#65400;&#65406;&#65433;02\&#26126;&#27835;&#23567;&#65412;&#65394;&#65434;\&#38651;&#27671;&#35373;&#20633;&#37329;&#25244;&#35373;&#35336;&#26360;&#26368;&#32066;.xls"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26032;&#31689;&#32076;&#36027;1"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1\&#20849;&#26377;\&#24196;&#20869;&#35373;&#35336;&#26360;\Jwk_A\&#33276;&#26485;&#35199;&#20013;\&#20104;&#31639;&#26360;\&#25644;&#20837;&#25454;&#20184;&#360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20234;&#34276;\D\&#23546;&#28580;BackData\Data_Excel\&#22810;&#27835;&#35211;&#24066;&#31435;&#27744;&#30000;&#20445;&#32946;&#22290;\&#35336;&#30011;\011206\&#32102;&#27700;&#31561;&#20869;&#35379;&#26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Users/yasuko/Dropbox/&#20849;&#26377;&#12501;&#12449;&#12452;&#12523;/&#26085;&#27700;&#12467;&#12531;/&#24179;&#25104;29&#24180;&#24230;/30.&#26978;&#21407;(4&#26376;&#20013;)/2018.02/&#35373;&#35336;&#26360;/ORG/&#37027;&#35207;&#27972;&#21270;&#12475;&#12531;&#12479;&#12540;2&#31995;&#27700;&#20966;&#29702;&#26045;&#35373;&#31561;&#35443;&#32048;&#35373;&#35336;&#26989;&#21209;&#22996;&#35351;&#35373;&#35336;&#26360;(&#37329;&#20837;&#1242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NASD99819\lplans\H17\&#22269;&#20998;&#65288;&#65297;&#65303;&#65289;\&#25552;&#20986;&#29992;\&#35914;&#12398;&#20181;&#20107;\&#35336;&#3163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KYFS27\20050233$\LL\L98014&#19978;&#31119;&#23713;\&#24179;&#25104;11&#24180;&#24230;&#27231;&#26800;&#38651;&#27671;&#30330;&#27880;&#35373;&#35336;\&#26368;&#32066;&#35373;&#35336;&#26360;\&#35576;&#32076;&#360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頭"/>
      <sheetName val="内訳"/>
      <sheetName val="集計"/>
      <sheetName val="FUKUTAN1"/>
      <sheetName val="比較"/>
      <sheetName val="比較 (2)"/>
      <sheetName val="配電盤"/>
      <sheetName val="土工事"/>
      <sheetName val="代価表"/>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sheetName val="単価表"/>
      <sheetName val="見積比較"/>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原稿"/>
      <sheetName val="★空調機器"/>
      <sheetName val="空調配管"/>
      <sheetName val="★ダクト"/>
      <sheetName val="換気"/>
      <sheetName val="★床暖房"/>
      <sheetName val="★自動制御"/>
      <sheetName val="給水"/>
      <sheetName val="★衛生器具"/>
      <sheetName val="排水通気"/>
      <sheetName val="給湯"/>
      <sheetName val="消火"/>
      <sheetName val="★ＬＰＧ"/>
      <sheetName val="浴槽ろ過"/>
      <sheetName val="★厨房器具"/>
      <sheetName val="集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入力部"/>
      <sheetName val="数量調書"/>
      <sheetName val="内訳書"/>
      <sheetName val="積算書表紙"/>
      <sheetName val="見積比較"/>
      <sheetName val="主要機器複合単価"/>
      <sheetName val="複合単価一般"/>
      <sheetName val="盤工数表"/>
      <sheetName val="土工事(幹線)"/>
      <sheetName val="土工事(電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盤工数表01"/>
      <sheetName val="盤工数表0２"/>
      <sheetName val="撤去盤工数表01"/>
      <sheetName val="撤去盤工数表０２"/>
      <sheetName val="撤去盤工数表０３"/>
      <sheetName val="撤去盤工数表０４"/>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工事概要"/>
      <sheetName val="設計書頭"/>
      <sheetName val="電気書頭"/>
      <sheetName val="外部種目"/>
      <sheetName val="機器設備頭"/>
      <sheetName val="機器設備内訳"/>
      <sheetName val="配管設備頭"/>
      <sheetName val="配管設備内訳"/>
      <sheetName val="主要機器"/>
      <sheetName val="印刷DLG"/>
      <sheetName val="設計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複合単価表"/>
      <sheetName val="見積比較表"/>
      <sheetName val="市場単価比較表"/>
      <sheetName val="資材単価調書"/>
      <sheetName val="代価表"/>
      <sheetName val="盤労務"/>
      <sheetName val="代価表(撤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名称"/>
      <sheetName val="鋼管"/>
      <sheetName val="SUS"/>
      <sheetName val="CIP"/>
      <sheetName val="LP"/>
      <sheetName val="VP"/>
      <sheetName val="冷媒"/>
      <sheetName val="新設配管複合単価表"/>
      <sheetName val="撤去配管複合単価表"/>
      <sheetName val="代価表 "/>
      <sheetName val="桝配管データ"/>
    </sheetNames>
    <sheetDataSet>
      <sheetData sheetId="0" refreshError="1">
        <row r="4">
          <cell r="B4">
            <v>1</v>
          </cell>
          <cell r="C4" t="str">
            <v>SGP-PA</v>
          </cell>
          <cell r="D4" t="str">
            <v>水道用ポリエチレン粉体ライニング鋼管</v>
          </cell>
          <cell r="E4" t="str">
            <v>（給水・冷却水）ねじ接合（管端防食継手）</v>
          </cell>
        </row>
        <row r="5">
          <cell r="B5">
            <v>2</v>
          </cell>
          <cell r="C5" t="str">
            <v>SGP-PB</v>
          </cell>
          <cell r="D5" t="str">
            <v>水道用ポリエチレン粉体ライニング鋼管</v>
          </cell>
          <cell r="E5" t="str">
            <v>（給水・冷却水）ねじ接合（管端防食継手）</v>
          </cell>
        </row>
        <row r="6">
          <cell r="B6">
            <v>3</v>
          </cell>
          <cell r="C6" t="str">
            <v>SGP-PD</v>
          </cell>
          <cell r="D6" t="str">
            <v>水道用ポリエチレン粉体ライニング鋼管</v>
          </cell>
          <cell r="E6" t="str">
            <v>（給水・冷却水）ねじ接合（管端防食継手）</v>
          </cell>
        </row>
        <row r="7">
          <cell r="B7">
            <v>4</v>
          </cell>
          <cell r="C7" t="str">
            <v>SGP-FPA</v>
          </cell>
          <cell r="D7" t="str">
            <v>フランジ付きポリエチレン粉体ライニング鋼管</v>
          </cell>
          <cell r="E7" t="str">
            <v>（給水・冷却水）フランジ接合</v>
          </cell>
        </row>
        <row r="8">
          <cell r="B8">
            <v>5</v>
          </cell>
          <cell r="C8" t="str">
            <v>SGP-FPB</v>
          </cell>
          <cell r="D8" t="str">
            <v>フランジ付きポリエチレン粉体ライニング鋼管</v>
          </cell>
          <cell r="E8" t="str">
            <v>（給水・冷却水）フランジ接合</v>
          </cell>
        </row>
        <row r="9">
          <cell r="B9">
            <v>6</v>
          </cell>
          <cell r="C9" t="str">
            <v>SGP-FPD</v>
          </cell>
          <cell r="D9" t="str">
            <v>フランジ付きポリエチレン粉体ライニング鋼管</v>
          </cell>
          <cell r="E9" t="str">
            <v>（給水・冷却水）フランジ接合</v>
          </cell>
        </row>
        <row r="10">
          <cell r="B10">
            <v>7</v>
          </cell>
          <cell r="C10" t="str">
            <v>SGP-VA</v>
          </cell>
          <cell r="D10" t="str">
            <v>水道用硬質塩化ビニルライニング鋼管</v>
          </cell>
          <cell r="E10" t="str">
            <v>（給水・冷却水）ねじ接合（管端防食継手）</v>
          </cell>
        </row>
        <row r="11">
          <cell r="B11">
            <v>8</v>
          </cell>
          <cell r="C11" t="str">
            <v>SGP-VB</v>
          </cell>
          <cell r="D11" t="str">
            <v>水道用硬質塩化ビニルライニング鋼管</v>
          </cell>
          <cell r="E11" t="str">
            <v>（給水・冷却水）ねじ接合（管端防食継手）</v>
          </cell>
        </row>
        <row r="12">
          <cell r="B12">
            <v>9</v>
          </cell>
          <cell r="C12" t="str">
            <v>SGP-VD</v>
          </cell>
          <cell r="D12" t="str">
            <v>水道用硬質塩化ビニルライニング鋼管</v>
          </cell>
          <cell r="E12" t="str">
            <v>（給水・冷却水）ねじ接合（管端防食継手）</v>
          </cell>
        </row>
        <row r="13">
          <cell r="B13">
            <v>10</v>
          </cell>
          <cell r="C13" t="str">
            <v>SGP-FVA</v>
          </cell>
          <cell r="D13" t="str">
            <v>水道用硬質塩化ビニルライニング鋼管</v>
          </cell>
          <cell r="E13" t="str">
            <v>（給水・冷却水）フランジ接合</v>
          </cell>
        </row>
        <row r="14">
          <cell r="B14">
            <v>11</v>
          </cell>
          <cell r="C14" t="str">
            <v>SGP-FVB</v>
          </cell>
          <cell r="D14" t="str">
            <v>水道用硬質塩化ビニルライニング鋼管</v>
          </cell>
          <cell r="E14" t="str">
            <v>（給水・冷却水）フランジ接合</v>
          </cell>
        </row>
        <row r="15">
          <cell r="B15">
            <v>12</v>
          </cell>
          <cell r="C15" t="str">
            <v>SGP-FVD</v>
          </cell>
          <cell r="D15" t="str">
            <v>水道用硬質塩化ビニルライニング鋼管</v>
          </cell>
          <cell r="E15" t="str">
            <v>（給水・冷却水）フランジ接合</v>
          </cell>
        </row>
        <row r="16">
          <cell r="B16">
            <v>13</v>
          </cell>
          <cell r="C16" t="str">
            <v>SGP-HVA</v>
          </cell>
          <cell r="D16" t="str">
            <v>水道用耐熱性硬質塩化ビニルライニング鋼管</v>
          </cell>
          <cell r="E16" t="str">
            <v>（給湯・冷温水）ねじ接合（管端防食継手）</v>
          </cell>
        </row>
        <row r="17">
          <cell r="B17">
            <v>14</v>
          </cell>
          <cell r="C17" t="str">
            <v>SGP-VA</v>
          </cell>
          <cell r="D17" t="str">
            <v>水道用塩化ビニルライニング鋼管</v>
          </cell>
          <cell r="E17" t="str">
            <v>（冷却水）ハウジング型継手</v>
          </cell>
        </row>
        <row r="18">
          <cell r="B18">
            <v>15</v>
          </cell>
          <cell r="C18" t="str">
            <v>SGP-PS</v>
          </cell>
          <cell r="D18" t="str">
            <v>消火用ポリエチレン外面被覆鋼管</v>
          </cell>
          <cell r="E18" t="str">
            <v>ねじ接合</v>
          </cell>
        </row>
        <row r="19">
          <cell r="B19">
            <v>16</v>
          </cell>
          <cell r="C19" t="str">
            <v>STPG 370 PS</v>
          </cell>
          <cell r="D19" t="str">
            <v>消火用ポリエチレン外面被覆鋼管</v>
          </cell>
          <cell r="E19" t="str">
            <v>ねじ接合</v>
          </cell>
        </row>
        <row r="20">
          <cell r="B20">
            <v>17</v>
          </cell>
          <cell r="C20" t="str">
            <v>SGP-VS</v>
          </cell>
          <cell r="D20" t="str">
            <v>消火用硬質塩化ビニル外面被覆鋼管</v>
          </cell>
          <cell r="E20" t="str">
            <v>ねじ接合</v>
          </cell>
        </row>
        <row r="21">
          <cell r="B21">
            <v>18</v>
          </cell>
          <cell r="C21" t="str">
            <v>STPG 370 VS</v>
          </cell>
          <cell r="D21" t="str">
            <v>消火用硬質塩化ビニル外面被覆鋼管</v>
          </cell>
          <cell r="E21" t="str">
            <v>ねじ接合</v>
          </cell>
        </row>
        <row r="22">
          <cell r="B22">
            <v>19</v>
          </cell>
          <cell r="C22" t="str">
            <v>STPG</v>
          </cell>
          <cell r="D22" t="str">
            <v>圧力配管用炭素鋼鋼管（白）</v>
          </cell>
          <cell r="E22" t="str">
            <v>（冷温水）ねじ接合</v>
          </cell>
        </row>
        <row r="23">
          <cell r="B23">
            <v>20</v>
          </cell>
          <cell r="C23" t="str">
            <v>STPG</v>
          </cell>
          <cell r="D23" t="str">
            <v>圧力配管用炭素鋼鋼管（白）</v>
          </cell>
          <cell r="E23" t="str">
            <v>（消火）ねじ接合</v>
          </cell>
        </row>
        <row r="24">
          <cell r="B24">
            <v>21</v>
          </cell>
          <cell r="C24" t="str">
            <v>STPG</v>
          </cell>
          <cell r="D24" t="str">
            <v>圧力配管用炭素鋼鋼管（白）</v>
          </cell>
          <cell r="E24" t="str">
            <v>（冷却水）ねじ接合</v>
          </cell>
        </row>
        <row r="25">
          <cell r="B25">
            <v>22</v>
          </cell>
          <cell r="C25" t="str">
            <v>STPG(黒)</v>
          </cell>
          <cell r="D25" t="str">
            <v>圧力配管用炭素鋼鋼管（黒）</v>
          </cell>
          <cell r="E25" t="str">
            <v>（低圧蒸気用）ねじ接合</v>
          </cell>
        </row>
        <row r="26">
          <cell r="B26">
            <v>23</v>
          </cell>
          <cell r="C26" t="str">
            <v>STPG</v>
          </cell>
          <cell r="D26" t="str">
            <v>圧力配管用炭素鋼鋼管（白）</v>
          </cell>
          <cell r="E26" t="str">
            <v>（消火・冷却水・冷温水）溶接接合</v>
          </cell>
        </row>
        <row r="27">
          <cell r="B27">
            <v>24</v>
          </cell>
          <cell r="C27" t="str">
            <v>STPG(黒)</v>
          </cell>
          <cell r="D27" t="str">
            <v>圧力配管用炭素鋼鋼管（黒）</v>
          </cell>
          <cell r="E27" t="str">
            <v>（蒸気給気管、蒸気還気用）溶接接合</v>
          </cell>
        </row>
        <row r="28">
          <cell r="B28">
            <v>25</v>
          </cell>
          <cell r="C28" t="str">
            <v>SGP(白)</v>
          </cell>
          <cell r="D28" t="str">
            <v>配管用炭素鋼鋼管（白）</v>
          </cell>
          <cell r="E28" t="str">
            <v>（排水）ねじ接合</v>
          </cell>
        </row>
        <row r="29">
          <cell r="B29">
            <v>26</v>
          </cell>
          <cell r="C29" t="str">
            <v>SGP(白)</v>
          </cell>
          <cell r="D29" t="str">
            <v>配管用炭素鋼鋼管（白）</v>
          </cell>
          <cell r="E29" t="str">
            <v>（冷温水）ねじ接合</v>
          </cell>
        </row>
        <row r="30">
          <cell r="B30">
            <v>27</v>
          </cell>
          <cell r="C30" t="str">
            <v>SGP(白)</v>
          </cell>
          <cell r="D30" t="str">
            <v>配管用炭素鋼鋼管（白）</v>
          </cell>
          <cell r="E30" t="str">
            <v>（通気・消火・給湯・プロパン）ねじ接合</v>
          </cell>
        </row>
        <row r="31">
          <cell r="B31">
            <v>28</v>
          </cell>
          <cell r="C31" t="str">
            <v>SGP(白)</v>
          </cell>
          <cell r="D31" t="str">
            <v>配管用炭素鋼鋼管（白）</v>
          </cell>
          <cell r="E31" t="str">
            <v>（冷却水）ねじ接合</v>
          </cell>
        </row>
        <row r="32">
          <cell r="B32">
            <v>29</v>
          </cell>
          <cell r="C32" t="str">
            <v>SGP(白)</v>
          </cell>
          <cell r="D32" t="str">
            <v>配管用炭素鋼鋼管（白）</v>
          </cell>
          <cell r="E32" t="str">
            <v>（通気・消火・給湯・プロパン・冷却水・冷温水）溶接接合</v>
          </cell>
        </row>
        <row r="33">
          <cell r="B33">
            <v>30</v>
          </cell>
          <cell r="C33" t="str">
            <v>SGP(白)</v>
          </cell>
          <cell r="D33" t="str">
            <v>配管用炭素鋼鋼管（白）</v>
          </cell>
          <cell r="E33" t="str">
            <v>（冷却水）ハウジング型管継手</v>
          </cell>
        </row>
        <row r="34">
          <cell r="B34">
            <v>31</v>
          </cell>
          <cell r="C34" t="str">
            <v>SGP(白)</v>
          </cell>
          <cell r="D34" t="str">
            <v>配管用炭素鋼鋼管（白）</v>
          </cell>
          <cell r="E34" t="str">
            <v>（冷温水・消火）ハウジング型管継手</v>
          </cell>
        </row>
        <row r="35">
          <cell r="B35">
            <v>32</v>
          </cell>
          <cell r="C35" t="str">
            <v>SGP(黒)</v>
          </cell>
          <cell r="D35" t="str">
            <v>配管用炭素鋼鋼管（黒）</v>
          </cell>
          <cell r="E35" t="str">
            <v>（蒸気・油）ねじ接合</v>
          </cell>
        </row>
        <row r="36">
          <cell r="B36">
            <v>33</v>
          </cell>
          <cell r="C36" t="str">
            <v>SGP(黒)</v>
          </cell>
          <cell r="D36" t="str">
            <v>配管用炭素鋼鋼管（黒）</v>
          </cell>
          <cell r="E36" t="str">
            <v>（蒸気・油）溶接接合</v>
          </cell>
        </row>
        <row r="37">
          <cell r="B37">
            <v>34</v>
          </cell>
          <cell r="C37" t="str">
            <v>D-VA(WSP042)</v>
          </cell>
          <cell r="D37" t="str">
            <v>排水用硬質塩化ビニルライニング鋼管（黒）</v>
          </cell>
          <cell r="E37" t="str">
            <v>MD継手</v>
          </cell>
        </row>
        <row r="38">
          <cell r="B38">
            <v>35</v>
          </cell>
          <cell r="C38" t="str">
            <v>SGP-TA(WSP032)</v>
          </cell>
          <cell r="D38" t="str">
            <v>排水用ﾀｰﾙｴﾎﾟｷｼ塗装鋼管</v>
          </cell>
          <cell r="E38" t="str">
            <v>ねじ接合</v>
          </cell>
        </row>
        <row r="39">
          <cell r="B39">
            <v>36</v>
          </cell>
          <cell r="C39" t="str">
            <v>SGP-TA(WSP032)</v>
          </cell>
          <cell r="D39" t="str">
            <v>排水用ﾀｰﾙｴﾎﾟｷｼ塗装鋼管</v>
          </cell>
          <cell r="E39" t="str">
            <v>MD継手</v>
          </cell>
        </row>
        <row r="40">
          <cell r="B40">
            <v>37</v>
          </cell>
          <cell r="C40" t="str">
            <v>HP</v>
          </cell>
          <cell r="D40" t="str">
            <v>遠心力鉄筋コンクリート管</v>
          </cell>
          <cell r="E40" t="str">
            <v>（排水）</v>
          </cell>
        </row>
        <row r="41">
          <cell r="B41">
            <v>38</v>
          </cell>
          <cell r="C41" t="str">
            <v>ARFA管</v>
          </cell>
          <cell r="D41" t="str">
            <v>排水用塩化ビニルコーティング鋼管</v>
          </cell>
          <cell r="E41" t="str">
            <v>ねじ接合</v>
          </cell>
        </row>
        <row r="42">
          <cell r="B42">
            <v>39</v>
          </cell>
          <cell r="C42" t="str">
            <v>ARFA管</v>
          </cell>
          <cell r="D42" t="str">
            <v>排水用塩化ビニルコーティング鋼管</v>
          </cell>
          <cell r="E42" t="str">
            <v>MD継手</v>
          </cell>
        </row>
        <row r="43">
          <cell r="B43">
            <v>40</v>
          </cell>
          <cell r="C43" t="str">
            <v>CUP</v>
          </cell>
          <cell r="D43" t="str">
            <v>銅管（Ｍ）</v>
          </cell>
          <cell r="E43" t="str">
            <v>（給湯・給水）</v>
          </cell>
        </row>
        <row r="44">
          <cell r="B44">
            <v>41</v>
          </cell>
          <cell r="C44" t="str">
            <v>SU</v>
          </cell>
          <cell r="D44" t="str">
            <v>ステンレス鋼鋼管</v>
          </cell>
          <cell r="E44" t="str">
            <v>（給水・給湯）圧縮・プレス</v>
          </cell>
        </row>
        <row r="45">
          <cell r="B45">
            <v>42</v>
          </cell>
          <cell r="C45" t="str">
            <v>SU</v>
          </cell>
          <cell r="D45" t="str">
            <v>ステンレス鋼鋼管</v>
          </cell>
          <cell r="E45" t="str">
            <v>（給水・給湯）拡管式</v>
          </cell>
        </row>
        <row r="46">
          <cell r="B46">
            <v>43</v>
          </cell>
          <cell r="C46" t="str">
            <v>SU</v>
          </cell>
          <cell r="D46" t="str">
            <v>ステンレス鋼鋼管</v>
          </cell>
          <cell r="E46" t="str">
            <v>（給水・給湯・蒸気還管・冷温水）溶接接合</v>
          </cell>
        </row>
        <row r="47">
          <cell r="B47">
            <v>44</v>
          </cell>
          <cell r="C47" t="str">
            <v>SU</v>
          </cell>
          <cell r="D47" t="str">
            <v>一般配管用ステンレス鋼鋼管</v>
          </cell>
          <cell r="E47" t="str">
            <v>（給水・給湯・冷温水）ハウジング型管継手</v>
          </cell>
        </row>
        <row r="48">
          <cell r="B48">
            <v>45</v>
          </cell>
          <cell r="C48" t="str">
            <v>CIP</v>
          </cell>
          <cell r="D48" t="str">
            <v>鋳鉄管</v>
          </cell>
          <cell r="E48" t="str">
            <v>(排水)メカニカル型継手</v>
          </cell>
        </row>
        <row r="49">
          <cell r="B49">
            <v>46</v>
          </cell>
          <cell r="C49" t="str">
            <v>CIP</v>
          </cell>
          <cell r="D49" t="str">
            <v>鋳鉄管</v>
          </cell>
          <cell r="E49" t="str">
            <v>(排水)メカニカル型継手(HASS 210 2種管)</v>
          </cell>
        </row>
        <row r="50">
          <cell r="B50">
            <v>47</v>
          </cell>
          <cell r="C50" t="str">
            <v>LP</v>
          </cell>
          <cell r="D50" t="str">
            <v>鉛管</v>
          </cell>
          <cell r="E50" t="str">
            <v>（排水）</v>
          </cell>
        </row>
        <row r="51">
          <cell r="B51">
            <v>48</v>
          </cell>
          <cell r="C51" t="str">
            <v>VP</v>
          </cell>
          <cell r="D51" t="str">
            <v>水道用硬質塩化ビニル管</v>
          </cell>
          <cell r="E51" t="str">
            <v>（給水）</v>
          </cell>
        </row>
        <row r="52">
          <cell r="B52">
            <v>49</v>
          </cell>
          <cell r="C52" t="str">
            <v>VP</v>
          </cell>
          <cell r="D52" t="str">
            <v>硬質塩化ビニル管</v>
          </cell>
          <cell r="E52" t="str">
            <v>（排水･通気）</v>
          </cell>
        </row>
        <row r="53">
          <cell r="B53">
            <v>50</v>
          </cell>
          <cell r="C53" t="str">
            <v>CUP</v>
          </cell>
          <cell r="D53" t="str">
            <v>冷媒用銅管</v>
          </cell>
          <cell r="E53" t="str">
            <v>（冷媒）</v>
          </cell>
        </row>
        <row r="54">
          <cell r="B54">
            <v>51</v>
          </cell>
          <cell r="C54" t="str">
            <v>CUP</v>
          </cell>
          <cell r="D54" t="str">
            <v>冷媒用被覆銅管</v>
          </cell>
          <cell r="E54" t="str">
            <v>（冷媒・被覆）</v>
          </cell>
        </row>
      </sheetData>
      <sheetData sheetId="1" refreshError="1">
        <row r="3">
          <cell r="B3" t="str">
            <v>CODE</v>
          </cell>
          <cell r="C3" t="str">
            <v>仕様</v>
          </cell>
          <cell r="D3" t="str">
            <v>流体・接続方法</v>
          </cell>
          <cell r="E3" t="str">
            <v>細目</v>
          </cell>
          <cell r="F3" t="str">
            <v>名称</v>
          </cell>
          <cell r="G3">
            <v>15</v>
          </cell>
          <cell r="H3">
            <v>20</v>
          </cell>
          <cell r="I3">
            <v>25</v>
          </cell>
          <cell r="J3">
            <v>32</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6">
          <cell r="B6">
            <v>1</v>
          </cell>
          <cell r="C6" t="str">
            <v>SGP-PA</v>
          </cell>
          <cell r="D6" t="str">
            <v>（給水・冷却水）ねじ接合（管端防食継手）</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1.05</v>
          </cell>
          <cell r="P6">
            <v>1.05</v>
          </cell>
          <cell r="Q6">
            <v>1.05</v>
          </cell>
          <cell r="R6">
            <v>1.05</v>
          </cell>
          <cell r="S6">
            <v>1.05</v>
          </cell>
          <cell r="T6">
            <v>1.05</v>
          </cell>
        </row>
        <row r="7">
          <cell r="B7">
            <v>2</v>
          </cell>
          <cell r="C7" t="str">
            <v>SGP-PB</v>
          </cell>
          <cell r="D7" t="str">
            <v>（給水・冷却水）ねじ接合（管端防食継手）</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1.05</v>
          </cell>
          <cell r="P7">
            <v>1.05</v>
          </cell>
          <cell r="Q7">
            <v>1.05</v>
          </cell>
          <cell r="R7">
            <v>1.05</v>
          </cell>
          <cell r="S7">
            <v>1.05</v>
          </cell>
          <cell r="T7">
            <v>1.05</v>
          </cell>
        </row>
        <row r="8">
          <cell r="B8">
            <v>4</v>
          </cell>
          <cell r="C8" t="str">
            <v>SGP-FPA</v>
          </cell>
          <cell r="D8" t="str">
            <v>（給水・冷却水）フランジ接合</v>
          </cell>
          <cell r="E8" t="str">
            <v>屋内一般配管</v>
          </cell>
          <cell r="F8" t="str">
            <v>管</v>
          </cell>
          <cell r="G8">
            <v>1</v>
          </cell>
          <cell r="H8">
            <v>1</v>
          </cell>
          <cell r="I8">
            <v>1</v>
          </cell>
          <cell r="J8">
            <v>1</v>
          </cell>
          <cell r="K8">
            <v>1</v>
          </cell>
          <cell r="L8">
            <v>1</v>
          </cell>
          <cell r="M8">
            <v>1</v>
          </cell>
          <cell r="N8">
            <v>1</v>
          </cell>
          <cell r="O8">
            <v>1</v>
          </cell>
          <cell r="P8">
            <v>1</v>
          </cell>
          <cell r="Q8">
            <v>1</v>
          </cell>
          <cell r="R8">
            <v>1</v>
          </cell>
          <cell r="S8">
            <v>1</v>
          </cell>
          <cell r="T8">
            <v>1</v>
          </cell>
        </row>
        <row r="9">
          <cell r="B9">
            <v>5</v>
          </cell>
          <cell r="C9" t="str">
            <v>SGP-FPB</v>
          </cell>
          <cell r="D9" t="str">
            <v>（給水・冷却水）フランジ接合</v>
          </cell>
          <cell r="E9" t="str">
            <v>屋内一般配管</v>
          </cell>
          <cell r="F9" t="str">
            <v>管</v>
          </cell>
          <cell r="G9">
            <v>1</v>
          </cell>
          <cell r="H9">
            <v>1</v>
          </cell>
          <cell r="I9">
            <v>1</v>
          </cell>
          <cell r="J9">
            <v>1</v>
          </cell>
          <cell r="K9">
            <v>1</v>
          </cell>
          <cell r="L9">
            <v>1</v>
          </cell>
          <cell r="M9">
            <v>1</v>
          </cell>
          <cell r="N9">
            <v>1</v>
          </cell>
          <cell r="O9">
            <v>1</v>
          </cell>
          <cell r="P9">
            <v>1</v>
          </cell>
          <cell r="Q9">
            <v>1</v>
          </cell>
          <cell r="R9">
            <v>1</v>
          </cell>
          <cell r="S9">
            <v>1</v>
          </cell>
          <cell r="T9">
            <v>1</v>
          </cell>
        </row>
        <row r="10">
          <cell r="B10">
            <v>7</v>
          </cell>
          <cell r="C10" t="str">
            <v>SGP-VA</v>
          </cell>
          <cell r="D10" t="str">
            <v>（給水・冷却水）ねじ接合（管端防食継手）</v>
          </cell>
          <cell r="E10" t="str">
            <v>屋内一般配管</v>
          </cell>
          <cell r="F10" t="str">
            <v>管</v>
          </cell>
          <cell r="G10">
            <v>1.1000000000000001</v>
          </cell>
          <cell r="H10">
            <v>1.1000000000000001</v>
          </cell>
          <cell r="I10">
            <v>1.1000000000000001</v>
          </cell>
          <cell r="J10">
            <v>1.1000000000000001</v>
          </cell>
          <cell r="K10">
            <v>1.1000000000000001</v>
          </cell>
          <cell r="L10">
            <v>1.1000000000000001</v>
          </cell>
          <cell r="M10">
            <v>1.1000000000000001</v>
          </cell>
          <cell r="N10">
            <v>1.1000000000000001</v>
          </cell>
          <cell r="O10">
            <v>1.05</v>
          </cell>
          <cell r="P10">
            <v>1.05</v>
          </cell>
          <cell r="Q10">
            <v>1.05</v>
          </cell>
          <cell r="R10">
            <v>1.05</v>
          </cell>
          <cell r="S10">
            <v>1.05</v>
          </cell>
          <cell r="T10">
            <v>1.05</v>
          </cell>
        </row>
        <row r="11">
          <cell r="B11">
            <v>8</v>
          </cell>
          <cell r="C11" t="str">
            <v>SGP-VB</v>
          </cell>
          <cell r="D11" t="str">
            <v>（給水・冷却水）ねじ接合（管端防食継手）</v>
          </cell>
          <cell r="E11" t="str">
            <v>屋内一般配管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1.05</v>
          </cell>
          <cell r="P11">
            <v>1.05</v>
          </cell>
          <cell r="Q11">
            <v>1.05</v>
          </cell>
          <cell r="R11">
            <v>1.05</v>
          </cell>
          <cell r="S11">
            <v>1.05</v>
          </cell>
          <cell r="T11">
            <v>1.05</v>
          </cell>
        </row>
        <row r="12">
          <cell r="B12">
            <v>10</v>
          </cell>
          <cell r="C12" t="str">
            <v>SGP-FVA</v>
          </cell>
          <cell r="D12" t="str">
            <v>（給水・冷却水）フランジ接合</v>
          </cell>
          <cell r="E12" t="str">
            <v>屋内一般配管</v>
          </cell>
          <cell r="F12" t="str">
            <v>管</v>
          </cell>
          <cell r="G12">
            <v>1</v>
          </cell>
          <cell r="H12">
            <v>1</v>
          </cell>
          <cell r="I12">
            <v>1</v>
          </cell>
          <cell r="J12">
            <v>1</v>
          </cell>
          <cell r="K12">
            <v>1</v>
          </cell>
          <cell r="L12">
            <v>1</v>
          </cell>
          <cell r="M12">
            <v>1</v>
          </cell>
          <cell r="N12">
            <v>1</v>
          </cell>
          <cell r="O12">
            <v>1</v>
          </cell>
          <cell r="P12">
            <v>1</v>
          </cell>
          <cell r="Q12">
            <v>1</v>
          </cell>
          <cell r="R12">
            <v>1</v>
          </cell>
          <cell r="S12">
            <v>1</v>
          </cell>
          <cell r="T12">
            <v>1</v>
          </cell>
        </row>
        <row r="13">
          <cell r="B13">
            <v>11</v>
          </cell>
          <cell r="C13" t="str">
            <v>SGP-FVB</v>
          </cell>
          <cell r="D13" t="str">
            <v>（給水・冷却水）フランジ接合</v>
          </cell>
          <cell r="E13" t="str">
            <v>屋内一般配管</v>
          </cell>
          <cell r="F13" t="str">
            <v>管</v>
          </cell>
          <cell r="G13">
            <v>1</v>
          </cell>
          <cell r="H13">
            <v>1</v>
          </cell>
          <cell r="I13">
            <v>1</v>
          </cell>
          <cell r="J13">
            <v>1</v>
          </cell>
          <cell r="K13">
            <v>1</v>
          </cell>
          <cell r="L13">
            <v>1</v>
          </cell>
          <cell r="M13">
            <v>1</v>
          </cell>
          <cell r="N13">
            <v>1</v>
          </cell>
          <cell r="O13">
            <v>1</v>
          </cell>
          <cell r="P13">
            <v>1</v>
          </cell>
          <cell r="Q13">
            <v>1</v>
          </cell>
          <cell r="R13">
            <v>1</v>
          </cell>
          <cell r="S13">
            <v>1</v>
          </cell>
          <cell r="T13">
            <v>1</v>
          </cell>
        </row>
        <row r="14">
          <cell r="B14">
            <v>13</v>
          </cell>
          <cell r="C14" t="str">
            <v>SGP-HVA</v>
          </cell>
          <cell r="D14" t="str">
            <v>（給湯・冷温水）ねじ接合（管端防食継手）</v>
          </cell>
          <cell r="E14" t="str">
            <v>屋内一般配管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1.1000000000000001</v>
          </cell>
          <cell r="O14">
            <v>1.05</v>
          </cell>
          <cell r="P14">
            <v>1.05</v>
          </cell>
          <cell r="Q14">
            <v>1.05</v>
          </cell>
          <cell r="R14">
            <v>1.05</v>
          </cell>
          <cell r="S14">
            <v>1.05</v>
          </cell>
          <cell r="T14">
            <v>1.05</v>
          </cell>
        </row>
        <row r="15">
          <cell r="B15">
            <v>14</v>
          </cell>
          <cell r="C15" t="str">
            <v>SGP-VA</v>
          </cell>
          <cell r="D15" t="str">
            <v>（冷却水）ハウジング型継手</v>
          </cell>
          <cell r="E15" t="str">
            <v>屋内一般配管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6">
          <cell r="B16">
            <v>19</v>
          </cell>
          <cell r="C16" t="str">
            <v>STPG</v>
          </cell>
          <cell r="D16" t="str">
            <v>（冷温水）ねじ接合</v>
          </cell>
          <cell r="E16" t="str">
            <v>屋内一般配管</v>
          </cell>
          <cell r="F16" t="str">
            <v>管</v>
          </cell>
          <cell r="G16">
            <v>1.1000000000000001</v>
          </cell>
          <cell r="H16">
            <v>1.1000000000000001</v>
          </cell>
          <cell r="I16">
            <v>1.1000000000000001</v>
          </cell>
          <cell r="J16">
            <v>1.1000000000000001</v>
          </cell>
          <cell r="K16">
            <v>1.1000000000000001</v>
          </cell>
          <cell r="L16">
            <v>1.1000000000000001</v>
          </cell>
          <cell r="M16">
            <v>1.1000000000000001</v>
          </cell>
          <cell r="N16">
            <v>1.1000000000000001</v>
          </cell>
          <cell r="O16">
            <v>1.05</v>
          </cell>
          <cell r="P16">
            <v>1.05</v>
          </cell>
          <cell r="Q16">
            <v>1.05</v>
          </cell>
          <cell r="R16">
            <v>1.05</v>
          </cell>
          <cell r="S16">
            <v>1.05</v>
          </cell>
          <cell r="T16">
            <v>1.05</v>
          </cell>
        </row>
        <row r="17">
          <cell r="B17">
            <v>20</v>
          </cell>
          <cell r="C17" t="str">
            <v>STPG</v>
          </cell>
          <cell r="D17" t="str">
            <v>（消火）ねじ接合</v>
          </cell>
          <cell r="E17" t="str">
            <v>屋内一般配管</v>
          </cell>
          <cell r="F17" t="str">
            <v>管</v>
          </cell>
          <cell r="G17">
            <v>1.1000000000000001</v>
          </cell>
          <cell r="H17">
            <v>1.1000000000000001</v>
          </cell>
          <cell r="I17">
            <v>1.1000000000000001</v>
          </cell>
          <cell r="J17">
            <v>1.1000000000000001</v>
          </cell>
          <cell r="K17">
            <v>1.1000000000000001</v>
          </cell>
          <cell r="L17">
            <v>1.1000000000000001</v>
          </cell>
          <cell r="M17">
            <v>1.1000000000000001</v>
          </cell>
          <cell r="N17">
            <v>1.1000000000000001</v>
          </cell>
          <cell r="O17">
            <v>1.05</v>
          </cell>
          <cell r="P17">
            <v>1.05</v>
          </cell>
          <cell r="Q17">
            <v>1.05</v>
          </cell>
          <cell r="R17">
            <v>1.05</v>
          </cell>
          <cell r="S17">
            <v>1.05</v>
          </cell>
          <cell r="T17">
            <v>1.05</v>
          </cell>
        </row>
        <row r="18">
          <cell r="B18">
            <v>21</v>
          </cell>
          <cell r="C18" t="str">
            <v>STPG</v>
          </cell>
          <cell r="D18" t="str">
            <v>（冷却水）ねじ接合</v>
          </cell>
          <cell r="E18" t="str">
            <v>屋内一般配管</v>
          </cell>
          <cell r="F18" t="str">
            <v>管</v>
          </cell>
          <cell r="G18">
            <v>1.1000000000000001</v>
          </cell>
          <cell r="H18">
            <v>1.1000000000000001</v>
          </cell>
          <cell r="I18">
            <v>1.1000000000000001</v>
          </cell>
          <cell r="J18">
            <v>1.1000000000000001</v>
          </cell>
          <cell r="K18">
            <v>1.1000000000000001</v>
          </cell>
          <cell r="L18">
            <v>1.1000000000000001</v>
          </cell>
          <cell r="M18">
            <v>1.1000000000000001</v>
          </cell>
          <cell r="N18">
            <v>1.1000000000000001</v>
          </cell>
          <cell r="O18">
            <v>1.05</v>
          </cell>
          <cell r="P18">
            <v>1.05</v>
          </cell>
          <cell r="Q18">
            <v>1.05</v>
          </cell>
          <cell r="R18">
            <v>1.05</v>
          </cell>
          <cell r="S18">
            <v>1.05</v>
          </cell>
          <cell r="T18">
            <v>1.05</v>
          </cell>
        </row>
        <row r="19">
          <cell r="B19">
            <v>22</v>
          </cell>
          <cell r="C19" t="str">
            <v>STPG(黒)</v>
          </cell>
          <cell r="D19" t="str">
            <v>（低圧蒸気用）ねじ接合</v>
          </cell>
          <cell r="E19" t="str">
            <v>屋内一般配管</v>
          </cell>
          <cell r="F19" t="str">
            <v>管</v>
          </cell>
          <cell r="G19">
            <v>1.1000000000000001</v>
          </cell>
          <cell r="H19">
            <v>1.1000000000000001</v>
          </cell>
          <cell r="I19">
            <v>1.1000000000000001</v>
          </cell>
          <cell r="J19">
            <v>1.1000000000000001</v>
          </cell>
          <cell r="K19">
            <v>1.1000000000000001</v>
          </cell>
          <cell r="L19">
            <v>1.1000000000000001</v>
          </cell>
          <cell r="M19">
            <v>1.1000000000000001</v>
          </cell>
          <cell r="N19">
            <v>1.1000000000000001</v>
          </cell>
          <cell r="O19">
            <v>1.1000000000000001</v>
          </cell>
          <cell r="P19">
            <v>1.1000000000000001</v>
          </cell>
          <cell r="Q19">
            <v>1.1000000000000001</v>
          </cell>
          <cell r="R19">
            <v>1.1000000000000001</v>
          </cell>
          <cell r="S19">
            <v>1.1000000000000001</v>
          </cell>
          <cell r="T19">
            <v>1.1000000000000001</v>
          </cell>
        </row>
        <row r="20">
          <cell r="B20">
            <v>23</v>
          </cell>
          <cell r="C20" t="str">
            <v>STPG</v>
          </cell>
          <cell r="D20" t="str">
            <v>（消火・冷却水・冷温水）溶接接合</v>
          </cell>
          <cell r="E20" t="str">
            <v>屋内一般配管</v>
          </cell>
          <cell r="F20" t="str">
            <v>管</v>
          </cell>
          <cell r="G20">
            <v>1.1000000000000001</v>
          </cell>
          <cell r="H20">
            <v>1.1000000000000001</v>
          </cell>
          <cell r="I20">
            <v>1.1000000000000001</v>
          </cell>
          <cell r="J20">
            <v>1.1000000000000001</v>
          </cell>
          <cell r="K20">
            <v>1.1000000000000001</v>
          </cell>
          <cell r="L20">
            <v>1.1000000000000001</v>
          </cell>
          <cell r="M20">
            <v>1.1000000000000001</v>
          </cell>
          <cell r="N20">
            <v>1.1000000000000001</v>
          </cell>
          <cell r="O20">
            <v>1.05</v>
          </cell>
          <cell r="P20">
            <v>1.05</v>
          </cell>
          <cell r="Q20">
            <v>1.05</v>
          </cell>
          <cell r="R20">
            <v>1.05</v>
          </cell>
          <cell r="S20">
            <v>1.05</v>
          </cell>
          <cell r="T20">
            <v>1.05</v>
          </cell>
        </row>
        <row r="21">
          <cell r="B21">
            <v>24</v>
          </cell>
          <cell r="C21" t="str">
            <v>STPG(黒)</v>
          </cell>
          <cell r="D21" t="str">
            <v>（蒸気給気管、蒸気還気用）溶接接合</v>
          </cell>
          <cell r="E21" t="str">
            <v>屋内一般配管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2">
          <cell r="B22">
            <v>25</v>
          </cell>
          <cell r="C22" t="str">
            <v>SGP(白)</v>
          </cell>
          <cell r="D22" t="str">
            <v>（排水）ねじ接合</v>
          </cell>
          <cell r="E22" t="str">
            <v>屋内一般配管</v>
          </cell>
          <cell r="F22" t="str">
            <v>管</v>
          </cell>
          <cell r="G22">
            <v>1.1000000000000001</v>
          </cell>
          <cell r="H22">
            <v>1.1000000000000001</v>
          </cell>
          <cell r="I22">
            <v>1.1000000000000001</v>
          </cell>
          <cell r="J22">
            <v>1.1000000000000001</v>
          </cell>
          <cell r="K22">
            <v>1.1000000000000001</v>
          </cell>
          <cell r="L22">
            <v>1.1000000000000001</v>
          </cell>
          <cell r="M22">
            <v>1.1000000000000001</v>
          </cell>
          <cell r="N22">
            <v>1.1000000000000001</v>
          </cell>
          <cell r="O22">
            <v>1.05</v>
          </cell>
          <cell r="P22">
            <v>1.05</v>
          </cell>
          <cell r="Q22">
            <v>1.05</v>
          </cell>
          <cell r="R22">
            <v>1.05</v>
          </cell>
          <cell r="S22">
            <v>1.05</v>
          </cell>
          <cell r="T22">
            <v>1.05</v>
          </cell>
        </row>
        <row r="23">
          <cell r="B23">
            <v>26</v>
          </cell>
          <cell r="C23" t="str">
            <v>SGP(白)</v>
          </cell>
          <cell r="D23" t="str">
            <v>（冷温水）ねじ接合</v>
          </cell>
          <cell r="E23" t="str">
            <v>屋内一般配管</v>
          </cell>
          <cell r="F23" t="str">
            <v>管</v>
          </cell>
          <cell r="G23">
            <v>1.1000000000000001</v>
          </cell>
          <cell r="H23">
            <v>1.1000000000000001</v>
          </cell>
          <cell r="I23">
            <v>1.1000000000000001</v>
          </cell>
          <cell r="J23">
            <v>1.1000000000000001</v>
          </cell>
          <cell r="K23">
            <v>1.1000000000000001</v>
          </cell>
          <cell r="L23">
            <v>1.1000000000000001</v>
          </cell>
          <cell r="M23">
            <v>1.1000000000000001</v>
          </cell>
          <cell r="N23">
            <v>1.1000000000000001</v>
          </cell>
          <cell r="O23">
            <v>1.05</v>
          </cell>
          <cell r="P23">
            <v>1.05</v>
          </cell>
          <cell r="Q23">
            <v>1.05</v>
          </cell>
          <cell r="R23">
            <v>1.05</v>
          </cell>
          <cell r="S23">
            <v>1.05</v>
          </cell>
          <cell r="T23">
            <v>1.05</v>
          </cell>
        </row>
        <row r="24">
          <cell r="B24">
            <v>27</v>
          </cell>
          <cell r="C24" t="str">
            <v>SGP(白)</v>
          </cell>
          <cell r="D24" t="str">
            <v>（通気・消火・給湯・プロパン）ねじ接合</v>
          </cell>
          <cell r="E24" t="str">
            <v>屋内一般配管</v>
          </cell>
          <cell r="F24" t="str">
            <v>管</v>
          </cell>
          <cell r="G24">
            <v>1.1000000000000001</v>
          </cell>
          <cell r="H24">
            <v>1.1000000000000001</v>
          </cell>
          <cell r="I24">
            <v>1.1000000000000001</v>
          </cell>
          <cell r="J24">
            <v>1.1000000000000001</v>
          </cell>
          <cell r="K24">
            <v>1.1000000000000001</v>
          </cell>
          <cell r="L24">
            <v>1.1000000000000001</v>
          </cell>
          <cell r="M24">
            <v>1.1000000000000001</v>
          </cell>
          <cell r="N24">
            <v>1.1000000000000001</v>
          </cell>
          <cell r="O24">
            <v>1.05</v>
          </cell>
          <cell r="P24">
            <v>1.05</v>
          </cell>
          <cell r="Q24">
            <v>1.05</v>
          </cell>
          <cell r="R24">
            <v>1.05</v>
          </cell>
          <cell r="S24">
            <v>1.05</v>
          </cell>
          <cell r="T24">
            <v>1.05</v>
          </cell>
        </row>
        <row r="25">
          <cell r="B25">
            <v>28</v>
          </cell>
          <cell r="C25" t="str">
            <v>SGP(白)</v>
          </cell>
          <cell r="D25" t="str">
            <v>（冷却水）ねじ接合</v>
          </cell>
          <cell r="E25" t="str">
            <v>屋内一般配管</v>
          </cell>
          <cell r="F25" t="str">
            <v>管</v>
          </cell>
          <cell r="G25">
            <v>1.1000000000000001</v>
          </cell>
          <cell r="H25">
            <v>1.1000000000000001</v>
          </cell>
          <cell r="I25">
            <v>1.1000000000000001</v>
          </cell>
          <cell r="J25">
            <v>1.1000000000000001</v>
          </cell>
          <cell r="K25">
            <v>1.1000000000000001</v>
          </cell>
          <cell r="L25">
            <v>1.1000000000000001</v>
          </cell>
          <cell r="M25">
            <v>1.1000000000000001</v>
          </cell>
          <cell r="N25">
            <v>1.1000000000000001</v>
          </cell>
          <cell r="O25">
            <v>1.05</v>
          </cell>
          <cell r="P25">
            <v>1.05</v>
          </cell>
          <cell r="Q25">
            <v>1.05</v>
          </cell>
          <cell r="R25">
            <v>1.05</v>
          </cell>
          <cell r="S25">
            <v>1.05</v>
          </cell>
          <cell r="T25">
            <v>1.05</v>
          </cell>
        </row>
        <row r="26">
          <cell r="B26">
            <v>29</v>
          </cell>
          <cell r="C26" t="str">
            <v>SGP(白)</v>
          </cell>
          <cell r="D26" t="str">
            <v>（通気・消火・給湯・プロパン・冷却水・冷温水）溶接接合</v>
          </cell>
          <cell r="E26" t="str">
            <v>屋内一般配管</v>
          </cell>
          <cell r="F26" t="str">
            <v>管</v>
          </cell>
          <cell r="G26">
            <v>1.1000000000000001</v>
          </cell>
          <cell r="H26">
            <v>1.1000000000000001</v>
          </cell>
          <cell r="I26">
            <v>1.1000000000000001</v>
          </cell>
          <cell r="J26">
            <v>1.1000000000000001</v>
          </cell>
          <cell r="K26">
            <v>1.1000000000000001</v>
          </cell>
          <cell r="L26">
            <v>1.1000000000000001</v>
          </cell>
          <cell r="M26">
            <v>1.1000000000000001</v>
          </cell>
          <cell r="N26">
            <v>1.1000000000000001</v>
          </cell>
          <cell r="O26">
            <v>1.05</v>
          </cell>
          <cell r="P26">
            <v>1.05</v>
          </cell>
          <cell r="Q26">
            <v>1.05</v>
          </cell>
          <cell r="R26">
            <v>1.05</v>
          </cell>
          <cell r="S26">
            <v>1.05</v>
          </cell>
          <cell r="T26">
            <v>1.05</v>
          </cell>
        </row>
        <row r="27">
          <cell r="B27">
            <v>30</v>
          </cell>
          <cell r="C27" t="str">
            <v>SGP(白)</v>
          </cell>
          <cell r="D27" t="str">
            <v>（冷却水）ハウジング型管継手</v>
          </cell>
          <cell r="E27" t="str">
            <v>屋内一般配管</v>
          </cell>
          <cell r="F27" t="str">
            <v>管</v>
          </cell>
          <cell r="G27">
            <v>1.1000000000000001</v>
          </cell>
          <cell r="H27">
            <v>1.1000000000000001</v>
          </cell>
          <cell r="I27">
            <v>1.1000000000000001</v>
          </cell>
          <cell r="J27">
            <v>1.1000000000000001</v>
          </cell>
          <cell r="K27">
            <v>1.1000000000000001</v>
          </cell>
          <cell r="L27">
            <v>1.1000000000000001</v>
          </cell>
          <cell r="M27">
            <v>1.1000000000000001</v>
          </cell>
          <cell r="N27">
            <v>1.1000000000000001</v>
          </cell>
          <cell r="O27">
            <v>1.05</v>
          </cell>
          <cell r="P27">
            <v>1.05</v>
          </cell>
          <cell r="Q27">
            <v>1.05</v>
          </cell>
          <cell r="R27">
            <v>1.05</v>
          </cell>
          <cell r="S27">
            <v>1.05</v>
          </cell>
          <cell r="T27">
            <v>1.05</v>
          </cell>
        </row>
        <row r="28">
          <cell r="B28">
            <v>31</v>
          </cell>
          <cell r="C28" t="str">
            <v>SGP(白)</v>
          </cell>
          <cell r="D28" t="str">
            <v>（冷温水・消火）ハウジング型管継手</v>
          </cell>
          <cell r="E28" t="str">
            <v>屋内一般配管</v>
          </cell>
          <cell r="F28" t="str">
            <v>管</v>
          </cell>
          <cell r="G28">
            <v>1.1000000000000001</v>
          </cell>
          <cell r="H28">
            <v>1.1000000000000001</v>
          </cell>
          <cell r="I28">
            <v>1.1000000000000001</v>
          </cell>
          <cell r="J28">
            <v>1.1000000000000001</v>
          </cell>
          <cell r="K28">
            <v>1.1000000000000001</v>
          </cell>
          <cell r="L28">
            <v>1.1000000000000001</v>
          </cell>
          <cell r="M28">
            <v>1.1000000000000001</v>
          </cell>
          <cell r="N28">
            <v>1.1000000000000001</v>
          </cell>
          <cell r="O28">
            <v>1.05</v>
          </cell>
          <cell r="P28">
            <v>1.05</v>
          </cell>
          <cell r="Q28">
            <v>1.05</v>
          </cell>
          <cell r="R28">
            <v>1.05</v>
          </cell>
          <cell r="S28">
            <v>1.05</v>
          </cell>
          <cell r="T28">
            <v>1.05</v>
          </cell>
        </row>
        <row r="29">
          <cell r="B29">
            <v>32</v>
          </cell>
          <cell r="C29" t="str">
            <v>SGP(黒)</v>
          </cell>
          <cell r="D29" t="str">
            <v>（蒸気・油）ねじ接合</v>
          </cell>
          <cell r="E29" t="str">
            <v>屋内一般配管</v>
          </cell>
          <cell r="F29" t="str">
            <v>管</v>
          </cell>
          <cell r="G29">
            <v>1.1000000000000001</v>
          </cell>
          <cell r="H29">
            <v>1.1000000000000001</v>
          </cell>
          <cell r="I29">
            <v>1.1000000000000001</v>
          </cell>
          <cell r="J29">
            <v>1.1000000000000001</v>
          </cell>
          <cell r="K29">
            <v>1.1000000000000001</v>
          </cell>
          <cell r="L29">
            <v>1.1000000000000001</v>
          </cell>
          <cell r="M29">
            <v>1.1000000000000001</v>
          </cell>
          <cell r="N29">
            <v>1.1000000000000001</v>
          </cell>
          <cell r="O29">
            <v>1.05</v>
          </cell>
          <cell r="P29">
            <v>1.05</v>
          </cell>
          <cell r="Q29">
            <v>1.05</v>
          </cell>
          <cell r="R29">
            <v>1.05</v>
          </cell>
          <cell r="S29">
            <v>1.05</v>
          </cell>
          <cell r="T29">
            <v>1.05</v>
          </cell>
        </row>
        <row r="30">
          <cell r="B30">
            <v>33</v>
          </cell>
          <cell r="C30" t="str">
            <v>SGP(黒)</v>
          </cell>
          <cell r="D30" t="str">
            <v>（蒸気・油）溶接接合</v>
          </cell>
          <cell r="E30" t="str">
            <v>屋内一般配管</v>
          </cell>
          <cell r="F30" t="str">
            <v>管</v>
          </cell>
          <cell r="G30">
            <v>1.1000000000000001</v>
          </cell>
          <cell r="H30">
            <v>1.1000000000000001</v>
          </cell>
          <cell r="I30">
            <v>1.1000000000000001</v>
          </cell>
          <cell r="J30">
            <v>1.1000000000000001</v>
          </cell>
          <cell r="K30">
            <v>1.1000000000000001</v>
          </cell>
          <cell r="L30">
            <v>1.1000000000000001</v>
          </cell>
          <cell r="M30">
            <v>1.1000000000000001</v>
          </cell>
          <cell r="N30">
            <v>1.1000000000000001</v>
          </cell>
          <cell r="O30">
            <v>1.05</v>
          </cell>
          <cell r="P30">
            <v>1.05</v>
          </cell>
          <cell r="Q30">
            <v>1.05</v>
          </cell>
          <cell r="R30">
            <v>1.05</v>
          </cell>
          <cell r="S30">
            <v>1.05</v>
          </cell>
          <cell r="T30">
            <v>1.05</v>
          </cell>
        </row>
        <row r="31">
          <cell r="B31">
            <v>34</v>
          </cell>
          <cell r="C31" t="str">
            <v>D-VA(WSP042)</v>
          </cell>
          <cell r="D31" t="str">
            <v>MD継手</v>
          </cell>
          <cell r="E31" t="str">
            <v>屋内一般配管</v>
          </cell>
          <cell r="F31" t="str">
            <v>管</v>
          </cell>
          <cell r="G31">
            <v>1.1000000000000001</v>
          </cell>
          <cell r="H31">
            <v>1.1000000000000001</v>
          </cell>
          <cell r="I31">
            <v>1.1000000000000001</v>
          </cell>
          <cell r="J31">
            <v>1.1000000000000001</v>
          </cell>
          <cell r="K31">
            <v>1.1000000000000001</v>
          </cell>
          <cell r="L31">
            <v>1.1000000000000001</v>
          </cell>
          <cell r="M31">
            <v>1.1000000000000001</v>
          </cell>
          <cell r="N31">
            <v>1.1000000000000001</v>
          </cell>
          <cell r="O31">
            <v>1.1000000000000001</v>
          </cell>
          <cell r="P31">
            <v>1.1000000000000001</v>
          </cell>
          <cell r="Q31">
            <v>1.1000000000000001</v>
          </cell>
          <cell r="R31">
            <v>1.1000000000000001</v>
          </cell>
          <cell r="S31">
            <v>1.1000000000000001</v>
          </cell>
          <cell r="T31">
            <v>1.1000000000000001</v>
          </cell>
        </row>
        <row r="32">
          <cell r="B32">
            <v>35</v>
          </cell>
          <cell r="C32" t="str">
            <v>SGP-TA(WSP032)</v>
          </cell>
          <cell r="D32" t="str">
            <v>ねじ接合</v>
          </cell>
          <cell r="E32" t="str">
            <v>屋内一般配管</v>
          </cell>
          <cell r="F32" t="str">
            <v>管</v>
          </cell>
          <cell r="G32">
            <v>1.1000000000000001</v>
          </cell>
          <cell r="H32">
            <v>1.1000000000000001</v>
          </cell>
          <cell r="I32">
            <v>1.1000000000000001</v>
          </cell>
          <cell r="J32">
            <v>1.1000000000000001</v>
          </cell>
          <cell r="K32">
            <v>1.1000000000000001</v>
          </cell>
          <cell r="L32">
            <v>1.1000000000000001</v>
          </cell>
          <cell r="M32">
            <v>1.1000000000000001</v>
          </cell>
          <cell r="N32">
            <v>1.1000000000000001</v>
          </cell>
          <cell r="O32">
            <v>1.1000000000000001</v>
          </cell>
          <cell r="P32">
            <v>1.1000000000000001</v>
          </cell>
          <cell r="Q32">
            <v>1.1000000000000001</v>
          </cell>
          <cell r="R32">
            <v>1.1000000000000001</v>
          </cell>
          <cell r="S32">
            <v>1.1000000000000001</v>
          </cell>
          <cell r="T32">
            <v>1.1000000000000001</v>
          </cell>
        </row>
        <row r="33">
          <cell r="B33">
            <v>36</v>
          </cell>
          <cell r="C33" t="str">
            <v>SGP-TA(WSP032)</v>
          </cell>
          <cell r="D33" t="str">
            <v>MD継手</v>
          </cell>
          <cell r="E33" t="str">
            <v>屋内一般配管</v>
          </cell>
          <cell r="F33" t="str">
            <v>管</v>
          </cell>
          <cell r="G33">
            <v>1.1000000000000001</v>
          </cell>
          <cell r="H33">
            <v>1.1000000000000001</v>
          </cell>
          <cell r="I33">
            <v>1.1000000000000001</v>
          </cell>
          <cell r="J33">
            <v>1.1000000000000001</v>
          </cell>
          <cell r="K33">
            <v>1.1000000000000001</v>
          </cell>
          <cell r="L33">
            <v>1.1000000000000001</v>
          </cell>
          <cell r="M33">
            <v>1.1000000000000001</v>
          </cell>
          <cell r="N33">
            <v>1.1000000000000001</v>
          </cell>
          <cell r="O33">
            <v>1.1000000000000001</v>
          </cell>
          <cell r="P33">
            <v>1.1000000000000001</v>
          </cell>
          <cell r="Q33">
            <v>1.1000000000000001</v>
          </cell>
          <cell r="R33">
            <v>1.1000000000000001</v>
          </cell>
          <cell r="S33">
            <v>1.1000000000000001</v>
          </cell>
          <cell r="T33">
            <v>1.1000000000000001</v>
          </cell>
        </row>
        <row r="34">
          <cell r="B34">
            <v>38</v>
          </cell>
          <cell r="C34" t="str">
            <v>ARFA管</v>
          </cell>
          <cell r="D34" t="str">
            <v>ねじ接合</v>
          </cell>
          <cell r="E34" t="str">
            <v>屋内一般配管</v>
          </cell>
          <cell r="F34" t="str">
            <v>管</v>
          </cell>
          <cell r="G34">
            <v>1.1000000000000001</v>
          </cell>
          <cell r="H34">
            <v>1.1000000000000001</v>
          </cell>
          <cell r="I34">
            <v>1.1000000000000001</v>
          </cell>
          <cell r="J34">
            <v>1.1000000000000001</v>
          </cell>
          <cell r="K34">
            <v>1.1000000000000001</v>
          </cell>
          <cell r="L34">
            <v>1.1000000000000001</v>
          </cell>
          <cell r="M34">
            <v>1.1000000000000001</v>
          </cell>
          <cell r="N34">
            <v>1.1000000000000001</v>
          </cell>
          <cell r="O34">
            <v>1.1000000000000001</v>
          </cell>
          <cell r="P34">
            <v>1.1000000000000001</v>
          </cell>
          <cell r="Q34">
            <v>1.1000000000000001</v>
          </cell>
          <cell r="R34">
            <v>1.1000000000000001</v>
          </cell>
          <cell r="S34">
            <v>1.1000000000000001</v>
          </cell>
          <cell r="T34">
            <v>1.1000000000000001</v>
          </cell>
        </row>
        <row r="35">
          <cell r="B35">
            <v>39</v>
          </cell>
          <cell r="C35" t="str">
            <v>ARFA管</v>
          </cell>
          <cell r="D35" t="str">
            <v>MD継手</v>
          </cell>
          <cell r="E35" t="str">
            <v>屋内一般配管</v>
          </cell>
          <cell r="F35" t="str">
            <v>管</v>
          </cell>
          <cell r="G35">
            <v>1.1000000000000001</v>
          </cell>
          <cell r="H35">
            <v>1.1000000000000001</v>
          </cell>
          <cell r="I35">
            <v>1.1000000000000001</v>
          </cell>
          <cell r="J35">
            <v>1.1000000000000001</v>
          </cell>
          <cell r="K35">
            <v>1.1000000000000001</v>
          </cell>
          <cell r="L35">
            <v>1.1000000000000001</v>
          </cell>
          <cell r="M35">
            <v>1.1000000000000001</v>
          </cell>
          <cell r="N35">
            <v>1.1000000000000001</v>
          </cell>
          <cell r="O35">
            <v>1.1000000000000001</v>
          </cell>
          <cell r="P35">
            <v>1.1000000000000001</v>
          </cell>
          <cell r="Q35">
            <v>1.1000000000000001</v>
          </cell>
          <cell r="R35">
            <v>1.1000000000000001</v>
          </cell>
          <cell r="S35">
            <v>1.1000000000000001</v>
          </cell>
          <cell r="T35">
            <v>1.1000000000000001</v>
          </cell>
        </row>
        <row r="36">
          <cell r="B36">
            <v>40</v>
          </cell>
          <cell r="C36" t="str">
            <v>CUP</v>
          </cell>
          <cell r="D36" t="str">
            <v>（給湯・給水）</v>
          </cell>
          <cell r="E36" t="str">
            <v>屋内一般配管</v>
          </cell>
          <cell r="F36" t="str">
            <v>管</v>
          </cell>
          <cell r="G36">
            <v>1.05</v>
          </cell>
          <cell r="H36">
            <v>1.05</v>
          </cell>
          <cell r="I36">
            <v>1.05</v>
          </cell>
          <cell r="J36">
            <v>1.05</v>
          </cell>
          <cell r="K36">
            <v>1.05</v>
          </cell>
          <cell r="L36">
            <v>1.05</v>
          </cell>
          <cell r="M36">
            <v>1.05</v>
          </cell>
          <cell r="N36">
            <v>1.05</v>
          </cell>
          <cell r="O36">
            <v>1.05</v>
          </cell>
          <cell r="P36">
            <v>1.05</v>
          </cell>
          <cell r="Q36">
            <v>1.05</v>
          </cell>
          <cell r="R36">
            <v>1.05</v>
          </cell>
          <cell r="S36">
            <v>1.05</v>
          </cell>
          <cell r="T36">
            <v>1.05</v>
          </cell>
        </row>
        <row r="40">
          <cell r="B40">
            <v>1</v>
          </cell>
          <cell r="C40" t="str">
            <v>SGP-PA</v>
          </cell>
          <cell r="D40" t="str">
            <v>（給水・冷却水）ねじ接合（管端防食継手）</v>
          </cell>
          <cell r="E40" t="str">
            <v>機械室・便所配管</v>
          </cell>
          <cell r="F40" t="str">
            <v>管</v>
          </cell>
          <cell r="G40">
            <v>1.1000000000000001</v>
          </cell>
          <cell r="H40">
            <v>1.1000000000000001</v>
          </cell>
          <cell r="I40">
            <v>1.1000000000000001</v>
          </cell>
          <cell r="J40">
            <v>1.1000000000000001</v>
          </cell>
          <cell r="K40">
            <v>1.1000000000000001</v>
          </cell>
          <cell r="L40">
            <v>1.1000000000000001</v>
          </cell>
          <cell r="M40">
            <v>1.1000000000000001</v>
          </cell>
          <cell r="N40">
            <v>1.1000000000000001</v>
          </cell>
          <cell r="O40">
            <v>1.05</v>
          </cell>
          <cell r="P40">
            <v>1.05</v>
          </cell>
          <cell r="Q40">
            <v>1.05</v>
          </cell>
          <cell r="R40">
            <v>1.05</v>
          </cell>
          <cell r="S40">
            <v>1.05</v>
          </cell>
          <cell r="T40">
            <v>1.05</v>
          </cell>
        </row>
        <row r="41">
          <cell r="B41">
            <v>2</v>
          </cell>
          <cell r="C41" t="str">
            <v>SGP-PB</v>
          </cell>
          <cell r="D41" t="str">
            <v>（給水・冷却水）ねじ接合（管端防食継手）</v>
          </cell>
          <cell r="E41" t="str">
            <v>機械室・便所配管</v>
          </cell>
          <cell r="F41" t="str">
            <v>管</v>
          </cell>
          <cell r="G41">
            <v>1.1000000000000001</v>
          </cell>
          <cell r="H41">
            <v>1.1000000000000001</v>
          </cell>
          <cell r="I41">
            <v>1.1000000000000001</v>
          </cell>
          <cell r="J41">
            <v>1.1000000000000001</v>
          </cell>
          <cell r="K41">
            <v>1.1000000000000001</v>
          </cell>
          <cell r="L41">
            <v>1.1000000000000001</v>
          </cell>
          <cell r="M41">
            <v>1.1000000000000001</v>
          </cell>
          <cell r="N41">
            <v>1.1000000000000001</v>
          </cell>
          <cell r="O41">
            <v>1.05</v>
          </cell>
          <cell r="P41">
            <v>1.05</v>
          </cell>
          <cell r="Q41">
            <v>1.05</v>
          </cell>
          <cell r="R41">
            <v>1.05</v>
          </cell>
          <cell r="S41">
            <v>1.05</v>
          </cell>
          <cell r="T41">
            <v>1.05</v>
          </cell>
        </row>
        <row r="42">
          <cell r="B42">
            <v>4</v>
          </cell>
          <cell r="C42" t="str">
            <v>SGP-FPA</v>
          </cell>
          <cell r="D42" t="str">
            <v>（給水・冷却水）フランジ接合</v>
          </cell>
          <cell r="E42" t="str">
            <v>機械室・便所配管</v>
          </cell>
          <cell r="F42" t="str">
            <v>管</v>
          </cell>
          <cell r="G42">
            <v>1</v>
          </cell>
          <cell r="H42">
            <v>1</v>
          </cell>
          <cell r="I42">
            <v>1</v>
          </cell>
          <cell r="J42">
            <v>1</v>
          </cell>
          <cell r="K42">
            <v>1</v>
          </cell>
          <cell r="L42">
            <v>1</v>
          </cell>
          <cell r="M42">
            <v>1</v>
          </cell>
          <cell r="N42">
            <v>1</v>
          </cell>
          <cell r="O42">
            <v>1</v>
          </cell>
          <cell r="P42">
            <v>1</v>
          </cell>
          <cell r="Q42">
            <v>1</v>
          </cell>
          <cell r="R42">
            <v>1</v>
          </cell>
          <cell r="S42">
            <v>1</v>
          </cell>
          <cell r="T42">
            <v>1</v>
          </cell>
        </row>
        <row r="43">
          <cell r="B43">
            <v>5</v>
          </cell>
          <cell r="C43" t="str">
            <v>SGP-FPB</v>
          </cell>
          <cell r="D43" t="str">
            <v>（給水・冷却水）フランジ接合</v>
          </cell>
          <cell r="E43" t="str">
            <v>機械室・便所配管</v>
          </cell>
          <cell r="F43" t="str">
            <v>管</v>
          </cell>
          <cell r="G43">
            <v>1</v>
          </cell>
          <cell r="H43">
            <v>1</v>
          </cell>
          <cell r="I43">
            <v>1</v>
          </cell>
          <cell r="J43">
            <v>1</v>
          </cell>
          <cell r="K43">
            <v>1</v>
          </cell>
          <cell r="L43">
            <v>1</v>
          </cell>
          <cell r="M43">
            <v>1</v>
          </cell>
          <cell r="N43">
            <v>1</v>
          </cell>
          <cell r="O43">
            <v>1</v>
          </cell>
          <cell r="P43">
            <v>1</v>
          </cell>
          <cell r="Q43">
            <v>1</v>
          </cell>
          <cell r="R43">
            <v>1</v>
          </cell>
          <cell r="S43">
            <v>1</v>
          </cell>
          <cell r="T43">
            <v>1</v>
          </cell>
        </row>
        <row r="44">
          <cell r="B44">
            <v>7</v>
          </cell>
          <cell r="C44" t="str">
            <v>SGP-VA</v>
          </cell>
          <cell r="D44" t="str">
            <v>（給水・冷却水）ねじ接合（管端防食継手）</v>
          </cell>
          <cell r="E44" t="str">
            <v>機械室・便所配管</v>
          </cell>
          <cell r="F44" t="str">
            <v>管</v>
          </cell>
          <cell r="G44">
            <v>1.1000000000000001</v>
          </cell>
          <cell r="H44">
            <v>1.1000000000000001</v>
          </cell>
          <cell r="I44">
            <v>1.1000000000000001</v>
          </cell>
          <cell r="J44">
            <v>1.1000000000000001</v>
          </cell>
          <cell r="K44">
            <v>1.1000000000000001</v>
          </cell>
          <cell r="L44">
            <v>1.1000000000000001</v>
          </cell>
          <cell r="M44">
            <v>1.1000000000000001</v>
          </cell>
          <cell r="N44">
            <v>1.1000000000000001</v>
          </cell>
          <cell r="O44">
            <v>1.05</v>
          </cell>
          <cell r="P44">
            <v>1.05</v>
          </cell>
          <cell r="Q44">
            <v>1.05</v>
          </cell>
          <cell r="R44">
            <v>1.05</v>
          </cell>
          <cell r="S44">
            <v>1.05</v>
          </cell>
          <cell r="T44">
            <v>1.05</v>
          </cell>
        </row>
        <row r="45">
          <cell r="B45">
            <v>8</v>
          </cell>
          <cell r="C45" t="str">
            <v>SGP-VB</v>
          </cell>
          <cell r="D45" t="str">
            <v>（給水・冷却水）ねじ接合（管端防食継手）</v>
          </cell>
          <cell r="E45" t="str">
            <v>機械室・便所配管</v>
          </cell>
          <cell r="F45" t="str">
            <v>管</v>
          </cell>
          <cell r="G45">
            <v>1.1000000000000001</v>
          </cell>
          <cell r="H45">
            <v>1.1000000000000001</v>
          </cell>
          <cell r="I45">
            <v>1.1000000000000001</v>
          </cell>
          <cell r="J45">
            <v>1.1000000000000001</v>
          </cell>
          <cell r="K45">
            <v>1.1000000000000001</v>
          </cell>
          <cell r="L45">
            <v>1.1000000000000001</v>
          </cell>
          <cell r="M45">
            <v>1.1000000000000001</v>
          </cell>
          <cell r="N45">
            <v>1.1000000000000001</v>
          </cell>
          <cell r="O45">
            <v>1.05</v>
          </cell>
          <cell r="P45">
            <v>1.05</v>
          </cell>
          <cell r="Q45">
            <v>1.05</v>
          </cell>
          <cell r="R45">
            <v>1.05</v>
          </cell>
          <cell r="S45">
            <v>1.05</v>
          </cell>
          <cell r="T45">
            <v>1.05</v>
          </cell>
        </row>
        <row r="46">
          <cell r="B46">
            <v>10</v>
          </cell>
          <cell r="C46" t="str">
            <v>SGP-FVA</v>
          </cell>
          <cell r="D46" t="str">
            <v>（給水・冷却水）フランジ接合</v>
          </cell>
          <cell r="E46" t="str">
            <v>機械室・便所配管</v>
          </cell>
          <cell r="F46" t="str">
            <v>管</v>
          </cell>
          <cell r="G46">
            <v>1</v>
          </cell>
          <cell r="H46">
            <v>1</v>
          </cell>
          <cell r="I46">
            <v>1</v>
          </cell>
          <cell r="J46">
            <v>1</v>
          </cell>
          <cell r="K46">
            <v>1</v>
          </cell>
          <cell r="L46">
            <v>1</v>
          </cell>
          <cell r="M46">
            <v>1</v>
          </cell>
          <cell r="N46">
            <v>1</v>
          </cell>
          <cell r="O46">
            <v>1</v>
          </cell>
          <cell r="P46">
            <v>1</v>
          </cell>
          <cell r="Q46">
            <v>1</v>
          </cell>
          <cell r="R46">
            <v>1</v>
          </cell>
          <cell r="S46">
            <v>1</v>
          </cell>
          <cell r="T46">
            <v>1</v>
          </cell>
        </row>
        <row r="47">
          <cell r="B47">
            <v>11</v>
          </cell>
          <cell r="C47" t="str">
            <v>SGP-FVB</v>
          </cell>
          <cell r="D47" t="str">
            <v>（給水・冷却水）フランジ接合</v>
          </cell>
          <cell r="E47" t="str">
            <v>機械室・便所配管</v>
          </cell>
          <cell r="F47" t="str">
            <v>管</v>
          </cell>
          <cell r="G47">
            <v>1</v>
          </cell>
          <cell r="H47">
            <v>1</v>
          </cell>
          <cell r="I47">
            <v>1</v>
          </cell>
          <cell r="J47">
            <v>1</v>
          </cell>
          <cell r="K47">
            <v>1</v>
          </cell>
          <cell r="L47">
            <v>1</v>
          </cell>
          <cell r="M47">
            <v>1</v>
          </cell>
          <cell r="N47">
            <v>1</v>
          </cell>
          <cell r="O47">
            <v>1</v>
          </cell>
          <cell r="P47">
            <v>1</v>
          </cell>
          <cell r="Q47">
            <v>1</v>
          </cell>
          <cell r="R47">
            <v>1</v>
          </cell>
          <cell r="S47">
            <v>1</v>
          </cell>
          <cell r="T47">
            <v>1</v>
          </cell>
        </row>
        <row r="48">
          <cell r="B48">
            <v>13</v>
          </cell>
          <cell r="C48" t="str">
            <v>SGP-HVA</v>
          </cell>
          <cell r="D48" t="str">
            <v>（給湯・冷温水）ねじ接合（管端防食継手）</v>
          </cell>
          <cell r="E48" t="str">
            <v>機械室・便所配管</v>
          </cell>
          <cell r="F48" t="str">
            <v>管</v>
          </cell>
          <cell r="G48">
            <v>1.1000000000000001</v>
          </cell>
          <cell r="H48">
            <v>1.1000000000000001</v>
          </cell>
          <cell r="I48">
            <v>1.1000000000000001</v>
          </cell>
          <cell r="J48">
            <v>1.1000000000000001</v>
          </cell>
          <cell r="K48">
            <v>1.1000000000000001</v>
          </cell>
          <cell r="L48">
            <v>1.1000000000000001</v>
          </cell>
          <cell r="M48">
            <v>1.1000000000000001</v>
          </cell>
          <cell r="N48">
            <v>1.1000000000000001</v>
          </cell>
          <cell r="O48">
            <v>1.05</v>
          </cell>
          <cell r="P48">
            <v>1.05</v>
          </cell>
          <cell r="Q48">
            <v>1.05</v>
          </cell>
          <cell r="R48">
            <v>1.05</v>
          </cell>
          <cell r="S48">
            <v>1.05</v>
          </cell>
          <cell r="T48">
            <v>1.05</v>
          </cell>
        </row>
        <row r="49">
          <cell r="B49">
            <v>14</v>
          </cell>
          <cell r="C49" t="str">
            <v>SGP-VA</v>
          </cell>
          <cell r="D49" t="str">
            <v>（冷却水）ハウジング型継手</v>
          </cell>
          <cell r="E49" t="str">
            <v>機械室・便所配管</v>
          </cell>
          <cell r="F49" t="str">
            <v>管</v>
          </cell>
          <cell r="G49">
            <v>1.1000000000000001</v>
          </cell>
          <cell r="H49">
            <v>1.1000000000000001</v>
          </cell>
          <cell r="I49">
            <v>1.1000000000000001</v>
          </cell>
          <cell r="J49">
            <v>1.1000000000000001</v>
          </cell>
          <cell r="K49">
            <v>1.1000000000000001</v>
          </cell>
          <cell r="L49">
            <v>1.1000000000000001</v>
          </cell>
          <cell r="M49">
            <v>1.1000000000000001</v>
          </cell>
          <cell r="N49">
            <v>1.1000000000000001</v>
          </cell>
          <cell r="O49">
            <v>1.05</v>
          </cell>
          <cell r="P49">
            <v>1.05</v>
          </cell>
          <cell r="Q49">
            <v>1.05</v>
          </cell>
          <cell r="R49">
            <v>1.05</v>
          </cell>
          <cell r="S49">
            <v>1.05</v>
          </cell>
          <cell r="T49">
            <v>1.05</v>
          </cell>
        </row>
        <row r="50">
          <cell r="B50">
            <v>19</v>
          </cell>
          <cell r="C50" t="str">
            <v>STPG</v>
          </cell>
          <cell r="D50" t="str">
            <v>（冷温水）ねじ接合</v>
          </cell>
          <cell r="E50" t="str">
            <v>機械室・便所配管</v>
          </cell>
          <cell r="F50" t="str">
            <v>管</v>
          </cell>
          <cell r="G50">
            <v>1.1000000000000001</v>
          </cell>
          <cell r="H50">
            <v>1.1000000000000001</v>
          </cell>
          <cell r="I50">
            <v>1.1000000000000001</v>
          </cell>
          <cell r="J50">
            <v>1.1000000000000001</v>
          </cell>
          <cell r="K50">
            <v>1.1000000000000001</v>
          </cell>
          <cell r="L50">
            <v>1.1000000000000001</v>
          </cell>
          <cell r="M50">
            <v>1.1000000000000001</v>
          </cell>
          <cell r="N50">
            <v>1.1000000000000001</v>
          </cell>
          <cell r="O50">
            <v>1.05</v>
          </cell>
          <cell r="P50">
            <v>1.05</v>
          </cell>
          <cell r="Q50">
            <v>1.05</v>
          </cell>
          <cell r="R50">
            <v>1.05</v>
          </cell>
          <cell r="S50">
            <v>1.05</v>
          </cell>
          <cell r="T50">
            <v>1.05</v>
          </cell>
        </row>
        <row r="51">
          <cell r="B51">
            <v>20</v>
          </cell>
          <cell r="C51" t="str">
            <v>STPG</v>
          </cell>
          <cell r="D51" t="str">
            <v>（消火）ねじ接合</v>
          </cell>
          <cell r="E51" t="str">
            <v>機械室・便所配管</v>
          </cell>
          <cell r="F51" t="str">
            <v>管</v>
          </cell>
          <cell r="G51">
            <v>1.1000000000000001</v>
          </cell>
          <cell r="H51">
            <v>1.1000000000000001</v>
          </cell>
          <cell r="I51">
            <v>1.1000000000000001</v>
          </cell>
          <cell r="J51">
            <v>1.1000000000000001</v>
          </cell>
          <cell r="K51">
            <v>1.1000000000000001</v>
          </cell>
          <cell r="L51">
            <v>1.1000000000000001</v>
          </cell>
          <cell r="M51">
            <v>1.1000000000000001</v>
          </cell>
          <cell r="N51">
            <v>1.1000000000000001</v>
          </cell>
          <cell r="O51">
            <v>1.1000000000000001</v>
          </cell>
          <cell r="P51">
            <v>1.1000000000000001</v>
          </cell>
          <cell r="Q51">
            <v>1.1000000000000001</v>
          </cell>
          <cell r="R51">
            <v>1.1000000000000001</v>
          </cell>
          <cell r="S51">
            <v>1.1000000000000001</v>
          </cell>
          <cell r="T51">
            <v>1.1000000000000001</v>
          </cell>
        </row>
        <row r="52">
          <cell r="B52">
            <v>21</v>
          </cell>
          <cell r="C52" t="str">
            <v>STPG</v>
          </cell>
          <cell r="D52" t="str">
            <v>（冷却水）ねじ接合</v>
          </cell>
          <cell r="E52" t="str">
            <v>機械室・便所配管</v>
          </cell>
          <cell r="F52" t="str">
            <v>管</v>
          </cell>
          <cell r="G52">
            <v>1.1000000000000001</v>
          </cell>
          <cell r="H52">
            <v>1.1000000000000001</v>
          </cell>
          <cell r="I52">
            <v>1.1000000000000001</v>
          </cell>
          <cell r="J52">
            <v>1.1000000000000001</v>
          </cell>
          <cell r="K52">
            <v>1.1000000000000001</v>
          </cell>
          <cell r="L52">
            <v>1.1000000000000001</v>
          </cell>
          <cell r="M52">
            <v>1.1000000000000001</v>
          </cell>
          <cell r="N52">
            <v>1.1000000000000001</v>
          </cell>
          <cell r="O52">
            <v>1.05</v>
          </cell>
          <cell r="P52">
            <v>1.05</v>
          </cell>
          <cell r="Q52">
            <v>1.05</v>
          </cell>
          <cell r="R52">
            <v>1.05</v>
          </cell>
          <cell r="S52">
            <v>1.05</v>
          </cell>
          <cell r="T52">
            <v>1.05</v>
          </cell>
        </row>
        <row r="53">
          <cell r="B53">
            <v>22</v>
          </cell>
          <cell r="C53" t="str">
            <v>STPG(黒)</v>
          </cell>
          <cell r="D53" t="str">
            <v>（低圧蒸気用）ねじ接合</v>
          </cell>
          <cell r="E53" t="str">
            <v>機械室・便所配管</v>
          </cell>
          <cell r="F53" t="str">
            <v>管</v>
          </cell>
          <cell r="G53">
            <v>1.1000000000000001</v>
          </cell>
          <cell r="H53">
            <v>1.1000000000000001</v>
          </cell>
          <cell r="I53">
            <v>1.1000000000000001</v>
          </cell>
          <cell r="J53">
            <v>1.1000000000000001</v>
          </cell>
          <cell r="K53">
            <v>1.1000000000000001</v>
          </cell>
          <cell r="L53">
            <v>1.1000000000000001</v>
          </cell>
          <cell r="M53">
            <v>1.1000000000000001</v>
          </cell>
          <cell r="N53">
            <v>1.1000000000000001</v>
          </cell>
          <cell r="O53">
            <v>1.1000000000000001</v>
          </cell>
          <cell r="P53">
            <v>1.1000000000000001</v>
          </cell>
          <cell r="Q53">
            <v>1.1000000000000001</v>
          </cell>
          <cell r="R53">
            <v>1.1000000000000001</v>
          </cell>
          <cell r="S53">
            <v>1.1000000000000001</v>
          </cell>
          <cell r="T53">
            <v>1.1000000000000001</v>
          </cell>
        </row>
        <row r="54">
          <cell r="B54">
            <v>23</v>
          </cell>
          <cell r="C54" t="str">
            <v>STPG</v>
          </cell>
          <cell r="D54" t="str">
            <v>（消火・冷却水・冷温水）溶接接合</v>
          </cell>
          <cell r="E54" t="str">
            <v>機械室・便所配管</v>
          </cell>
          <cell r="F54" t="str">
            <v>管</v>
          </cell>
          <cell r="G54">
            <v>1.1000000000000001</v>
          </cell>
          <cell r="H54">
            <v>1.1000000000000001</v>
          </cell>
          <cell r="I54">
            <v>1.1000000000000001</v>
          </cell>
          <cell r="J54">
            <v>1.1000000000000001</v>
          </cell>
          <cell r="K54">
            <v>1.1000000000000001</v>
          </cell>
          <cell r="L54">
            <v>1.1000000000000001</v>
          </cell>
          <cell r="M54">
            <v>1.1000000000000001</v>
          </cell>
          <cell r="N54">
            <v>1.1000000000000001</v>
          </cell>
          <cell r="O54">
            <v>1.05</v>
          </cell>
          <cell r="P54">
            <v>1.05</v>
          </cell>
          <cell r="Q54">
            <v>1.05</v>
          </cell>
          <cell r="R54">
            <v>1.05</v>
          </cell>
          <cell r="S54">
            <v>1.05</v>
          </cell>
          <cell r="T54">
            <v>1.05</v>
          </cell>
        </row>
        <row r="55">
          <cell r="B55">
            <v>24</v>
          </cell>
          <cell r="C55" t="str">
            <v>STPG(黒)</v>
          </cell>
          <cell r="D55" t="str">
            <v>（蒸気給気管、蒸気還気用）溶接接合</v>
          </cell>
          <cell r="E55" t="str">
            <v>機械室・便所配管</v>
          </cell>
          <cell r="F55" t="str">
            <v>管</v>
          </cell>
          <cell r="G55">
            <v>1.1000000000000001</v>
          </cell>
          <cell r="H55">
            <v>1.1000000000000001</v>
          </cell>
          <cell r="I55">
            <v>1.1000000000000001</v>
          </cell>
          <cell r="J55">
            <v>1.1000000000000001</v>
          </cell>
          <cell r="K55">
            <v>1.1000000000000001</v>
          </cell>
          <cell r="L55">
            <v>1.1000000000000001</v>
          </cell>
          <cell r="M55">
            <v>1.1000000000000001</v>
          </cell>
          <cell r="N55">
            <v>1.1000000000000001</v>
          </cell>
          <cell r="O55">
            <v>1.05</v>
          </cell>
          <cell r="P55">
            <v>1.05</v>
          </cell>
          <cell r="Q55">
            <v>1.05</v>
          </cell>
          <cell r="R55">
            <v>1.05</v>
          </cell>
          <cell r="S55">
            <v>1.05</v>
          </cell>
          <cell r="T55">
            <v>1.05</v>
          </cell>
        </row>
        <row r="56">
          <cell r="B56">
            <v>25</v>
          </cell>
          <cell r="C56" t="str">
            <v>SGP(白)</v>
          </cell>
          <cell r="D56" t="str">
            <v>（排水）ねじ接合</v>
          </cell>
          <cell r="E56" t="str">
            <v>機械室・便所配管</v>
          </cell>
          <cell r="F56" t="str">
            <v>管</v>
          </cell>
          <cell r="G56">
            <v>1.1000000000000001</v>
          </cell>
          <cell r="H56">
            <v>1.1000000000000001</v>
          </cell>
          <cell r="I56">
            <v>1.1000000000000001</v>
          </cell>
          <cell r="J56">
            <v>1.1000000000000001</v>
          </cell>
          <cell r="K56">
            <v>1.1000000000000001</v>
          </cell>
          <cell r="L56">
            <v>1.1000000000000001</v>
          </cell>
          <cell r="M56">
            <v>1.1000000000000001</v>
          </cell>
          <cell r="N56">
            <v>1.1000000000000001</v>
          </cell>
          <cell r="O56">
            <v>1.05</v>
          </cell>
          <cell r="P56">
            <v>1.05</v>
          </cell>
          <cell r="Q56">
            <v>1.05</v>
          </cell>
          <cell r="R56">
            <v>1.05</v>
          </cell>
          <cell r="S56">
            <v>1.05</v>
          </cell>
          <cell r="T56">
            <v>1.05</v>
          </cell>
        </row>
        <row r="57">
          <cell r="B57">
            <v>26</v>
          </cell>
          <cell r="C57" t="str">
            <v>SGP(白)</v>
          </cell>
          <cell r="D57" t="str">
            <v>（冷温水）ねじ接合</v>
          </cell>
          <cell r="E57" t="str">
            <v>機械室・便所配管</v>
          </cell>
          <cell r="F57" t="str">
            <v>管</v>
          </cell>
          <cell r="G57">
            <v>1.1000000000000001</v>
          </cell>
          <cell r="H57">
            <v>1.1000000000000001</v>
          </cell>
          <cell r="I57">
            <v>1.1000000000000001</v>
          </cell>
          <cell r="J57">
            <v>1.1000000000000001</v>
          </cell>
          <cell r="K57">
            <v>1.1000000000000001</v>
          </cell>
          <cell r="L57">
            <v>1.1000000000000001</v>
          </cell>
          <cell r="M57">
            <v>1.1000000000000001</v>
          </cell>
          <cell r="N57">
            <v>1.1000000000000001</v>
          </cell>
          <cell r="O57">
            <v>1.05</v>
          </cell>
          <cell r="P57">
            <v>1.05</v>
          </cell>
          <cell r="Q57">
            <v>1.05</v>
          </cell>
          <cell r="R57">
            <v>1.05</v>
          </cell>
          <cell r="S57">
            <v>1.05</v>
          </cell>
          <cell r="T57">
            <v>1.05</v>
          </cell>
        </row>
        <row r="58">
          <cell r="B58">
            <v>27</v>
          </cell>
          <cell r="C58" t="str">
            <v>SGP(白)</v>
          </cell>
          <cell r="D58" t="str">
            <v>（通気・消火・給湯・プロパン）ねじ接合</v>
          </cell>
          <cell r="E58" t="str">
            <v>機械室・便所配管</v>
          </cell>
          <cell r="F58" t="str">
            <v>管</v>
          </cell>
          <cell r="G58">
            <v>1.1000000000000001</v>
          </cell>
          <cell r="H58">
            <v>1.1000000000000001</v>
          </cell>
          <cell r="I58">
            <v>1.1000000000000001</v>
          </cell>
          <cell r="J58">
            <v>1.1000000000000001</v>
          </cell>
          <cell r="K58">
            <v>1.1000000000000001</v>
          </cell>
          <cell r="L58">
            <v>1.1000000000000001</v>
          </cell>
          <cell r="M58">
            <v>1.1000000000000001</v>
          </cell>
          <cell r="N58">
            <v>1.1000000000000001</v>
          </cell>
          <cell r="O58">
            <v>1.05</v>
          </cell>
          <cell r="P58">
            <v>1.05</v>
          </cell>
          <cell r="Q58">
            <v>1.05</v>
          </cell>
          <cell r="R58">
            <v>1.05</v>
          </cell>
          <cell r="S58">
            <v>1.05</v>
          </cell>
          <cell r="T58">
            <v>1.05</v>
          </cell>
        </row>
        <row r="59">
          <cell r="B59">
            <v>28</v>
          </cell>
          <cell r="C59" t="str">
            <v>SGP(白)</v>
          </cell>
          <cell r="D59" t="str">
            <v>（冷却水）ねじ接合</v>
          </cell>
          <cell r="E59" t="str">
            <v>機械室・便所配管</v>
          </cell>
          <cell r="F59" t="str">
            <v>管</v>
          </cell>
          <cell r="G59">
            <v>1.1000000000000001</v>
          </cell>
          <cell r="H59">
            <v>1.1000000000000001</v>
          </cell>
          <cell r="I59">
            <v>1.1000000000000001</v>
          </cell>
          <cell r="J59">
            <v>1.1000000000000001</v>
          </cell>
          <cell r="K59">
            <v>1.1000000000000001</v>
          </cell>
          <cell r="L59">
            <v>1.1000000000000001</v>
          </cell>
          <cell r="M59">
            <v>1.1000000000000001</v>
          </cell>
          <cell r="N59">
            <v>1.1000000000000001</v>
          </cell>
          <cell r="O59">
            <v>1.05</v>
          </cell>
          <cell r="P59">
            <v>1.05</v>
          </cell>
          <cell r="Q59">
            <v>1.05</v>
          </cell>
          <cell r="R59">
            <v>1.05</v>
          </cell>
          <cell r="S59">
            <v>1.05</v>
          </cell>
          <cell r="T59">
            <v>1.05</v>
          </cell>
        </row>
        <row r="60">
          <cell r="B60">
            <v>29</v>
          </cell>
          <cell r="C60" t="str">
            <v>SGP(白)</v>
          </cell>
          <cell r="D60" t="str">
            <v>（通気・消火・給湯・プロパン・冷却水・冷温水）溶接接合</v>
          </cell>
          <cell r="E60" t="str">
            <v>機械室・便所配管</v>
          </cell>
          <cell r="F60" t="str">
            <v>管</v>
          </cell>
          <cell r="G60">
            <v>1.1000000000000001</v>
          </cell>
          <cell r="H60">
            <v>1.1000000000000001</v>
          </cell>
          <cell r="I60">
            <v>1.1000000000000001</v>
          </cell>
          <cell r="J60">
            <v>1.1000000000000001</v>
          </cell>
          <cell r="K60">
            <v>1.1000000000000001</v>
          </cell>
          <cell r="L60">
            <v>1.1000000000000001</v>
          </cell>
          <cell r="M60">
            <v>1.1000000000000001</v>
          </cell>
          <cell r="N60">
            <v>1.1000000000000001</v>
          </cell>
          <cell r="O60">
            <v>1.05</v>
          </cell>
          <cell r="P60">
            <v>1.05</v>
          </cell>
          <cell r="Q60">
            <v>1.05</v>
          </cell>
          <cell r="R60">
            <v>1.05</v>
          </cell>
          <cell r="S60">
            <v>1.05</v>
          </cell>
          <cell r="T60">
            <v>1.05</v>
          </cell>
        </row>
        <row r="61">
          <cell r="B61">
            <v>30</v>
          </cell>
          <cell r="C61" t="str">
            <v>SGP(白)</v>
          </cell>
          <cell r="D61" t="str">
            <v>（冷却水）ハウジング型管継手</v>
          </cell>
          <cell r="E61" t="str">
            <v>機械室・便所配管</v>
          </cell>
          <cell r="F61" t="str">
            <v>管</v>
          </cell>
          <cell r="G61">
            <v>1.1000000000000001</v>
          </cell>
          <cell r="H61">
            <v>1.1000000000000001</v>
          </cell>
          <cell r="I61">
            <v>1.1000000000000001</v>
          </cell>
          <cell r="J61">
            <v>1.1000000000000001</v>
          </cell>
          <cell r="K61">
            <v>1.1000000000000001</v>
          </cell>
          <cell r="L61">
            <v>1.1000000000000001</v>
          </cell>
          <cell r="M61">
            <v>1.1000000000000001</v>
          </cell>
          <cell r="N61">
            <v>1.1000000000000001</v>
          </cell>
          <cell r="O61">
            <v>1.05</v>
          </cell>
          <cell r="P61">
            <v>1.05</v>
          </cell>
          <cell r="Q61">
            <v>1.05</v>
          </cell>
          <cell r="R61">
            <v>1.05</v>
          </cell>
          <cell r="S61">
            <v>1.05</v>
          </cell>
          <cell r="T61">
            <v>1.05</v>
          </cell>
        </row>
        <row r="62">
          <cell r="B62">
            <v>31</v>
          </cell>
          <cell r="C62" t="str">
            <v>SGP(白)</v>
          </cell>
          <cell r="D62" t="str">
            <v>（冷温水・消火）ハウジング型管継手</v>
          </cell>
          <cell r="E62" t="str">
            <v>機械室・便所配管</v>
          </cell>
          <cell r="F62" t="str">
            <v>管</v>
          </cell>
          <cell r="G62">
            <v>1.1000000000000001</v>
          </cell>
          <cell r="H62">
            <v>1.1000000000000001</v>
          </cell>
          <cell r="I62">
            <v>1.1000000000000001</v>
          </cell>
          <cell r="J62">
            <v>1.1000000000000001</v>
          </cell>
          <cell r="K62">
            <v>1.1000000000000001</v>
          </cell>
          <cell r="L62">
            <v>1.1000000000000001</v>
          </cell>
          <cell r="M62">
            <v>1.1000000000000001</v>
          </cell>
          <cell r="N62">
            <v>1.1000000000000001</v>
          </cell>
          <cell r="O62">
            <v>1.05</v>
          </cell>
          <cell r="P62">
            <v>1.05</v>
          </cell>
          <cell r="Q62">
            <v>1.05</v>
          </cell>
          <cell r="R62">
            <v>1.05</v>
          </cell>
          <cell r="S62">
            <v>1.05</v>
          </cell>
          <cell r="T62">
            <v>1.05</v>
          </cell>
        </row>
        <row r="63">
          <cell r="B63">
            <v>32</v>
          </cell>
          <cell r="C63" t="str">
            <v>SGP(黒)</v>
          </cell>
          <cell r="D63" t="str">
            <v>（蒸気・油）ねじ接合</v>
          </cell>
          <cell r="E63" t="str">
            <v>機械室・便所配管</v>
          </cell>
          <cell r="F63" t="str">
            <v>管</v>
          </cell>
          <cell r="G63">
            <v>1.1000000000000001</v>
          </cell>
          <cell r="H63">
            <v>1.1000000000000001</v>
          </cell>
          <cell r="I63">
            <v>1.1000000000000001</v>
          </cell>
          <cell r="J63">
            <v>1.1000000000000001</v>
          </cell>
          <cell r="K63">
            <v>1.1000000000000001</v>
          </cell>
          <cell r="L63">
            <v>1.1000000000000001</v>
          </cell>
          <cell r="M63">
            <v>1.1000000000000001</v>
          </cell>
          <cell r="N63">
            <v>1.1000000000000001</v>
          </cell>
          <cell r="O63">
            <v>1.05</v>
          </cell>
          <cell r="P63">
            <v>1.05</v>
          </cell>
          <cell r="Q63">
            <v>1.05</v>
          </cell>
          <cell r="R63">
            <v>1.05</v>
          </cell>
          <cell r="S63">
            <v>1.05</v>
          </cell>
          <cell r="T63">
            <v>1.05</v>
          </cell>
        </row>
        <row r="64">
          <cell r="B64">
            <v>33</v>
          </cell>
          <cell r="C64" t="str">
            <v>SGP(黒)</v>
          </cell>
          <cell r="D64" t="str">
            <v>（蒸気・油）溶接接合</v>
          </cell>
          <cell r="E64" t="str">
            <v>機械室・便所配管</v>
          </cell>
          <cell r="F64" t="str">
            <v>管</v>
          </cell>
          <cell r="G64">
            <v>1.1000000000000001</v>
          </cell>
          <cell r="H64">
            <v>1.1000000000000001</v>
          </cell>
          <cell r="I64">
            <v>1.1000000000000001</v>
          </cell>
          <cell r="J64">
            <v>1.1000000000000001</v>
          </cell>
          <cell r="K64">
            <v>1.1000000000000001</v>
          </cell>
          <cell r="L64">
            <v>1.1000000000000001</v>
          </cell>
          <cell r="M64">
            <v>1.1000000000000001</v>
          </cell>
          <cell r="N64">
            <v>1.1000000000000001</v>
          </cell>
          <cell r="O64">
            <v>1.05</v>
          </cell>
          <cell r="P64">
            <v>1.05</v>
          </cell>
          <cell r="Q64">
            <v>1.05</v>
          </cell>
          <cell r="R64">
            <v>1.05</v>
          </cell>
          <cell r="S64">
            <v>1.05</v>
          </cell>
          <cell r="T64">
            <v>1.05</v>
          </cell>
        </row>
        <row r="65">
          <cell r="B65">
            <v>34</v>
          </cell>
          <cell r="C65" t="str">
            <v>D-VA(WSP042)</v>
          </cell>
          <cell r="D65" t="str">
            <v>MD継手</v>
          </cell>
          <cell r="E65" t="str">
            <v>機械室・便所配管</v>
          </cell>
          <cell r="F65" t="str">
            <v>管</v>
          </cell>
          <cell r="G65">
            <v>1.1000000000000001</v>
          </cell>
          <cell r="H65">
            <v>1.1000000000000001</v>
          </cell>
          <cell r="I65">
            <v>1.1000000000000001</v>
          </cell>
          <cell r="J65">
            <v>1.1000000000000001</v>
          </cell>
          <cell r="K65">
            <v>1.1000000000000001</v>
          </cell>
          <cell r="L65">
            <v>1.1000000000000001</v>
          </cell>
          <cell r="M65">
            <v>1.1000000000000001</v>
          </cell>
          <cell r="N65">
            <v>1.1000000000000001</v>
          </cell>
          <cell r="O65">
            <v>1.1000000000000001</v>
          </cell>
          <cell r="P65">
            <v>1.1000000000000001</v>
          </cell>
          <cell r="Q65">
            <v>1.1000000000000001</v>
          </cell>
          <cell r="R65">
            <v>1.1000000000000001</v>
          </cell>
          <cell r="S65">
            <v>1.1000000000000001</v>
          </cell>
          <cell r="T65">
            <v>1.1000000000000001</v>
          </cell>
        </row>
        <row r="66">
          <cell r="B66">
            <v>35</v>
          </cell>
          <cell r="C66" t="str">
            <v>SGP-TA(WSP032)</v>
          </cell>
          <cell r="D66" t="str">
            <v>ねじ接合</v>
          </cell>
          <cell r="E66" t="str">
            <v>機械室・便所配管</v>
          </cell>
          <cell r="F66" t="str">
            <v>管</v>
          </cell>
          <cell r="G66">
            <v>1.1000000000000001</v>
          </cell>
          <cell r="H66">
            <v>1.1000000000000001</v>
          </cell>
          <cell r="I66">
            <v>1.1000000000000001</v>
          </cell>
          <cell r="J66">
            <v>1.1000000000000001</v>
          </cell>
          <cell r="K66">
            <v>1.1000000000000001</v>
          </cell>
          <cell r="L66">
            <v>1.1000000000000001</v>
          </cell>
          <cell r="M66">
            <v>1.1000000000000001</v>
          </cell>
          <cell r="N66">
            <v>1.1000000000000001</v>
          </cell>
          <cell r="O66">
            <v>1.1000000000000001</v>
          </cell>
          <cell r="P66">
            <v>1.1000000000000001</v>
          </cell>
          <cell r="Q66">
            <v>1.1000000000000001</v>
          </cell>
          <cell r="R66">
            <v>1.1000000000000001</v>
          </cell>
          <cell r="S66">
            <v>1.1000000000000001</v>
          </cell>
          <cell r="T66">
            <v>1.1000000000000001</v>
          </cell>
        </row>
        <row r="67">
          <cell r="B67">
            <v>36</v>
          </cell>
          <cell r="C67" t="str">
            <v>SGP-TA(WSP032)</v>
          </cell>
          <cell r="D67" t="str">
            <v>MD継手</v>
          </cell>
          <cell r="E67" t="str">
            <v>機械室・便所配管</v>
          </cell>
          <cell r="F67" t="str">
            <v>管</v>
          </cell>
          <cell r="G67">
            <v>1.1000000000000001</v>
          </cell>
          <cell r="H67">
            <v>1.1000000000000001</v>
          </cell>
          <cell r="I67">
            <v>1.1000000000000001</v>
          </cell>
          <cell r="J67">
            <v>1.1000000000000001</v>
          </cell>
          <cell r="K67">
            <v>1.1000000000000001</v>
          </cell>
          <cell r="L67">
            <v>1.1000000000000001</v>
          </cell>
          <cell r="M67">
            <v>1.1000000000000001</v>
          </cell>
          <cell r="N67">
            <v>1.1000000000000001</v>
          </cell>
          <cell r="O67">
            <v>1.1000000000000001</v>
          </cell>
          <cell r="P67">
            <v>1.1000000000000001</v>
          </cell>
          <cell r="Q67">
            <v>1.1000000000000001</v>
          </cell>
          <cell r="R67">
            <v>1.1000000000000001</v>
          </cell>
          <cell r="S67">
            <v>1.1000000000000001</v>
          </cell>
          <cell r="T67">
            <v>1.1000000000000001</v>
          </cell>
        </row>
        <row r="68">
          <cell r="B68">
            <v>38</v>
          </cell>
          <cell r="C68" t="str">
            <v>ARFA管</v>
          </cell>
          <cell r="D68" t="str">
            <v>ねじ接合</v>
          </cell>
          <cell r="E68" t="str">
            <v>機械室・便所配管</v>
          </cell>
          <cell r="F68" t="str">
            <v>管</v>
          </cell>
          <cell r="G68">
            <v>1.1000000000000001</v>
          </cell>
          <cell r="H68">
            <v>1.1000000000000001</v>
          </cell>
          <cell r="I68">
            <v>1.1000000000000001</v>
          </cell>
          <cell r="J68">
            <v>1.1000000000000001</v>
          </cell>
          <cell r="K68">
            <v>1.1000000000000001</v>
          </cell>
          <cell r="L68">
            <v>1.1000000000000001</v>
          </cell>
          <cell r="M68">
            <v>1.1000000000000001</v>
          </cell>
          <cell r="N68">
            <v>1.1000000000000001</v>
          </cell>
          <cell r="O68">
            <v>1.1000000000000001</v>
          </cell>
          <cell r="P68">
            <v>1.1000000000000001</v>
          </cell>
          <cell r="Q68">
            <v>1.1000000000000001</v>
          </cell>
          <cell r="R68">
            <v>1.1000000000000001</v>
          </cell>
          <cell r="S68">
            <v>1.1000000000000001</v>
          </cell>
          <cell r="T68">
            <v>1.1000000000000001</v>
          </cell>
        </row>
        <row r="69">
          <cell r="B69">
            <v>39</v>
          </cell>
          <cell r="C69" t="str">
            <v>ARFA管</v>
          </cell>
          <cell r="D69" t="str">
            <v>MD継手</v>
          </cell>
          <cell r="E69" t="str">
            <v>機械室・便所配管</v>
          </cell>
          <cell r="F69" t="str">
            <v>管</v>
          </cell>
          <cell r="G69">
            <v>1.1000000000000001</v>
          </cell>
          <cell r="H69">
            <v>1.1000000000000001</v>
          </cell>
          <cell r="I69">
            <v>1.1000000000000001</v>
          </cell>
          <cell r="J69">
            <v>1.1000000000000001</v>
          </cell>
          <cell r="K69">
            <v>1.1000000000000001</v>
          </cell>
          <cell r="L69">
            <v>1.1000000000000001</v>
          </cell>
          <cell r="M69">
            <v>1.1000000000000001</v>
          </cell>
          <cell r="N69">
            <v>1.1000000000000001</v>
          </cell>
          <cell r="O69">
            <v>1.1000000000000001</v>
          </cell>
          <cell r="P69">
            <v>1.1000000000000001</v>
          </cell>
          <cell r="Q69">
            <v>1.1000000000000001</v>
          </cell>
          <cell r="R69">
            <v>1.1000000000000001</v>
          </cell>
          <cell r="S69">
            <v>1.1000000000000001</v>
          </cell>
          <cell r="T69">
            <v>1.1000000000000001</v>
          </cell>
        </row>
        <row r="70">
          <cell r="B70">
            <v>40</v>
          </cell>
          <cell r="C70" t="str">
            <v>CUP</v>
          </cell>
          <cell r="D70" t="str">
            <v>（給湯・給水）</v>
          </cell>
          <cell r="E70" t="str">
            <v>機械室・便所配管</v>
          </cell>
          <cell r="F70" t="str">
            <v>管</v>
          </cell>
          <cell r="G70">
            <v>1.05</v>
          </cell>
          <cell r="H70">
            <v>1.05</v>
          </cell>
          <cell r="I70">
            <v>1.05</v>
          </cell>
          <cell r="J70">
            <v>1.05</v>
          </cell>
          <cell r="K70">
            <v>1.05</v>
          </cell>
          <cell r="L70">
            <v>1.05</v>
          </cell>
          <cell r="M70">
            <v>1.05</v>
          </cell>
          <cell r="N70">
            <v>1.05</v>
          </cell>
          <cell r="O70">
            <v>1.05</v>
          </cell>
          <cell r="P70">
            <v>1.05</v>
          </cell>
          <cell r="Q70">
            <v>1.05</v>
          </cell>
          <cell r="R70">
            <v>1.05</v>
          </cell>
          <cell r="S70">
            <v>1.05</v>
          </cell>
          <cell r="T70">
            <v>1.05</v>
          </cell>
        </row>
        <row r="74">
          <cell r="B74">
            <v>1</v>
          </cell>
          <cell r="C74" t="str">
            <v>SGP-PA</v>
          </cell>
          <cell r="D74" t="str">
            <v>（給水・冷却水）ねじ接合（管端防食継手）</v>
          </cell>
          <cell r="E74" t="str">
            <v>屋外配管</v>
          </cell>
          <cell r="F74" t="str">
            <v>管</v>
          </cell>
          <cell r="G74">
            <v>1.05</v>
          </cell>
          <cell r="H74">
            <v>1.05</v>
          </cell>
          <cell r="I74">
            <v>1.05</v>
          </cell>
          <cell r="J74">
            <v>1.05</v>
          </cell>
          <cell r="K74">
            <v>1.05</v>
          </cell>
          <cell r="L74">
            <v>1.05</v>
          </cell>
          <cell r="M74">
            <v>1.05</v>
          </cell>
          <cell r="N74">
            <v>1.05</v>
          </cell>
          <cell r="O74">
            <v>1.05</v>
          </cell>
          <cell r="P74">
            <v>1.05</v>
          </cell>
          <cell r="Q74">
            <v>1.05</v>
          </cell>
          <cell r="R74">
            <v>1.05</v>
          </cell>
          <cell r="S74">
            <v>1.05</v>
          </cell>
          <cell r="T74">
            <v>1.05</v>
          </cell>
        </row>
        <row r="75">
          <cell r="B75">
            <v>2</v>
          </cell>
          <cell r="C75" t="str">
            <v>SGP-PB</v>
          </cell>
          <cell r="D75" t="str">
            <v>（給水・冷却水）ねじ接合（管端防食継手）</v>
          </cell>
          <cell r="E75" t="str">
            <v>屋外配管</v>
          </cell>
          <cell r="F75" t="str">
            <v>管</v>
          </cell>
          <cell r="G75">
            <v>1.05</v>
          </cell>
          <cell r="H75">
            <v>1.05</v>
          </cell>
          <cell r="I75">
            <v>1.05</v>
          </cell>
          <cell r="J75">
            <v>1.05</v>
          </cell>
          <cell r="K75">
            <v>1.05</v>
          </cell>
          <cell r="L75">
            <v>1.05</v>
          </cell>
          <cell r="M75">
            <v>1.05</v>
          </cell>
          <cell r="N75">
            <v>1.05</v>
          </cell>
          <cell r="O75">
            <v>1.05</v>
          </cell>
          <cell r="P75">
            <v>1.05</v>
          </cell>
          <cell r="Q75">
            <v>1.05</v>
          </cell>
          <cell r="R75">
            <v>1.05</v>
          </cell>
          <cell r="S75">
            <v>1.05</v>
          </cell>
          <cell r="T75">
            <v>1.05</v>
          </cell>
        </row>
        <row r="76">
          <cell r="B76">
            <v>4</v>
          </cell>
          <cell r="C76" t="str">
            <v>SGP-FPA</v>
          </cell>
          <cell r="D76" t="str">
            <v>（給水・冷却水）フランジ接合</v>
          </cell>
          <cell r="E76" t="str">
            <v>屋外配管</v>
          </cell>
          <cell r="F76" t="str">
            <v>管</v>
          </cell>
          <cell r="G76">
            <v>1</v>
          </cell>
          <cell r="H76">
            <v>1</v>
          </cell>
          <cell r="I76">
            <v>1</v>
          </cell>
          <cell r="J76">
            <v>1</v>
          </cell>
          <cell r="K76">
            <v>1</v>
          </cell>
          <cell r="L76">
            <v>1</v>
          </cell>
          <cell r="M76">
            <v>1</v>
          </cell>
          <cell r="N76">
            <v>1</v>
          </cell>
          <cell r="O76">
            <v>1</v>
          </cell>
          <cell r="P76">
            <v>1</v>
          </cell>
          <cell r="Q76">
            <v>1</v>
          </cell>
          <cell r="R76">
            <v>1</v>
          </cell>
          <cell r="S76">
            <v>1</v>
          </cell>
          <cell r="T76">
            <v>1</v>
          </cell>
        </row>
        <row r="77">
          <cell r="B77">
            <v>5</v>
          </cell>
          <cell r="C77" t="str">
            <v>SGP-FPB</v>
          </cell>
          <cell r="D77" t="str">
            <v>（給水・冷却水）フランジ接合</v>
          </cell>
          <cell r="E77" t="str">
            <v>屋外配管</v>
          </cell>
          <cell r="F77" t="str">
            <v>管</v>
          </cell>
          <cell r="G77">
            <v>1</v>
          </cell>
          <cell r="H77">
            <v>1</v>
          </cell>
          <cell r="I77">
            <v>1</v>
          </cell>
          <cell r="J77">
            <v>1</v>
          </cell>
          <cell r="K77">
            <v>1</v>
          </cell>
          <cell r="L77">
            <v>1</v>
          </cell>
          <cell r="M77">
            <v>1</v>
          </cell>
          <cell r="N77">
            <v>1</v>
          </cell>
          <cell r="O77">
            <v>1</v>
          </cell>
          <cell r="P77">
            <v>1</v>
          </cell>
          <cell r="Q77">
            <v>1</v>
          </cell>
          <cell r="R77">
            <v>1</v>
          </cell>
          <cell r="S77">
            <v>1</v>
          </cell>
          <cell r="T77">
            <v>1</v>
          </cell>
        </row>
        <row r="78">
          <cell r="B78">
            <v>7</v>
          </cell>
          <cell r="C78" t="str">
            <v>SGP-VA</v>
          </cell>
          <cell r="D78" t="str">
            <v>（給水・冷却水）ねじ接合（管端防食継手）</v>
          </cell>
          <cell r="E78" t="str">
            <v>屋外配管</v>
          </cell>
          <cell r="F78" t="str">
            <v>管</v>
          </cell>
          <cell r="G78">
            <v>1.05</v>
          </cell>
          <cell r="H78">
            <v>1.05</v>
          </cell>
          <cell r="I78">
            <v>1.05</v>
          </cell>
          <cell r="J78">
            <v>1.05</v>
          </cell>
          <cell r="K78">
            <v>1.05</v>
          </cell>
          <cell r="L78">
            <v>1.05</v>
          </cell>
          <cell r="M78">
            <v>1.05</v>
          </cell>
          <cell r="N78">
            <v>1.05</v>
          </cell>
          <cell r="O78">
            <v>1.05</v>
          </cell>
          <cell r="P78">
            <v>1.05</v>
          </cell>
          <cell r="Q78">
            <v>1.05</v>
          </cell>
          <cell r="R78">
            <v>1.05</v>
          </cell>
          <cell r="S78">
            <v>1.05</v>
          </cell>
          <cell r="T78">
            <v>1.05</v>
          </cell>
        </row>
        <row r="79">
          <cell r="B79">
            <v>8</v>
          </cell>
          <cell r="C79" t="str">
            <v>SGP-VB</v>
          </cell>
          <cell r="D79" t="str">
            <v>（給水・冷却水）ねじ接合（管端防食継手）</v>
          </cell>
          <cell r="E79" t="str">
            <v>屋外配管</v>
          </cell>
          <cell r="F79" t="str">
            <v>管</v>
          </cell>
          <cell r="G79">
            <v>1.05</v>
          </cell>
          <cell r="H79">
            <v>1.05</v>
          </cell>
          <cell r="I79">
            <v>1.05</v>
          </cell>
          <cell r="J79">
            <v>1.05</v>
          </cell>
          <cell r="K79">
            <v>1.05</v>
          </cell>
          <cell r="L79">
            <v>1.05</v>
          </cell>
          <cell r="M79">
            <v>1.05</v>
          </cell>
          <cell r="N79">
            <v>1.05</v>
          </cell>
          <cell r="O79">
            <v>1.05</v>
          </cell>
          <cell r="P79">
            <v>1.05</v>
          </cell>
          <cell r="Q79">
            <v>1.05</v>
          </cell>
          <cell r="R79">
            <v>1.05</v>
          </cell>
          <cell r="S79">
            <v>1.05</v>
          </cell>
          <cell r="T79">
            <v>1.05</v>
          </cell>
        </row>
        <row r="80">
          <cell r="B80">
            <v>10</v>
          </cell>
          <cell r="C80" t="str">
            <v>SGP-FVA</v>
          </cell>
          <cell r="D80" t="str">
            <v>（給水・冷却水）フランジ接合</v>
          </cell>
          <cell r="E80" t="str">
            <v>屋外配管</v>
          </cell>
          <cell r="F80" t="str">
            <v>管</v>
          </cell>
          <cell r="G80">
            <v>1</v>
          </cell>
          <cell r="H80">
            <v>1</v>
          </cell>
          <cell r="I80">
            <v>1</v>
          </cell>
          <cell r="J80">
            <v>1</v>
          </cell>
          <cell r="K80">
            <v>1</v>
          </cell>
          <cell r="L80">
            <v>1</v>
          </cell>
          <cell r="M80">
            <v>1</v>
          </cell>
          <cell r="N80">
            <v>1</v>
          </cell>
          <cell r="O80">
            <v>1</v>
          </cell>
          <cell r="P80">
            <v>1</v>
          </cell>
          <cell r="Q80">
            <v>1</v>
          </cell>
          <cell r="R80">
            <v>1</v>
          </cell>
          <cell r="S80">
            <v>1</v>
          </cell>
          <cell r="T80">
            <v>1</v>
          </cell>
        </row>
        <row r="81">
          <cell r="B81">
            <v>11</v>
          </cell>
          <cell r="C81" t="str">
            <v>SGP-FVB</v>
          </cell>
          <cell r="D81" t="str">
            <v>（給水・冷却水）フランジ接合</v>
          </cell>
          <cell r="E81" t="str">
            <v>屋外配管</v>
          </cell>
          <cell r="F81" t="str">
            <v>管</v>
          </cell>
          <cell r="G81">
            <v>1</v>
          </cell>
          <cell r="H81">
            <v>1</v>
          </cell>
          <cell r="I81">
            <v>1</v>
          </cell>
          <cell r="J81">
            <v>1</v>
          </cell>
          <cell r="K81">
            <v>1</v>
          </cell>
          <cell r="L81">
            <v>1</v>
          </cell>
          <cell r="M81">
            <v>1</v>
          </cell>
          <cell r="N81">
            <v>1</v>
          </cell>
          <cell r="O81">
            <v>1</v>
          </cell>
          <cell r="P81">
            <v>1</v>
          </cell>
          <cell r="Q81">
            <v>1</v>
          </cell>
          <cell r="R81">
            <v>1</v>
          </cell>
          <cell r="S81">
            <v>1</v>
          </cell>
          <cell r="T81">
            <v>1</v>
          </cell>
        </row>
        <row r="82">
          <cell r="B82">
            <v>13</v>
          </cell>
          <cell r="C82" t="str">
            <v>SGP-HVA</v>
          </cell>
          <cell r="D82" t="str">
            <v>（給湯・冷温水）ねじ接合（管端防食継手）</v>
          </cell>
          <cell r="E82" t="str">
            <v>屋外配管</v>
          </cell>
          <cell r="F82" t="str">
            <v>管</v>
          </cell>
          <cell r="G82">
            <v>1.05</v>
          </cell>
          <cell r="H82">
            <v>1.05</v>
          </cell>
          <cell r="I82">
            <v>1.05</v>
          </cell>
          <cell r="J82">
            <v>1.05</v>
          </cell>
          <cell r="K82">
            <v>1.05</v>
          </cell>
          <cell r="L82">
            <v>1.05</v>
          </cell>
          <cell r="M82">
            <v>1.05</v>
          </cell>
          <cell r="N82">
            <v>1.05</v>
          </cell>
          <cell r="O82">
            <v>1.05</v>
          </cell>
          <cell r="P82">
            <v>1.05</v>
          </cell>
          <cell r="Q82">
            <v>1.05</v>
          </cell>
          <cell r="R82">
            <v>1.05</v>
          </cell>
          <cell r="S82">
            <v>1.05</v>
          </cell>
          <cell r="T82">
            <v>1.05</v>
          </cell>
        </row>
        <row r="83">
          <cell r="B83">
            <v>14</v>
          </cell>
          <cell r="C83" t="str">
            <v>SGP-VA</v>
          </cell>
          <cell r="D83" t="str">
            <v>（冷却水）ハウジング型継手</v>
          </cell>
          <cell r="E83" t="str">
            <v>屋外配管</v>
          </cell>
          <cell r="F83" t="str">
            <v>管</v>
          </cell>
          <cell r="G83">
            <v>1.05</v>
          </cell>
          <cell r="H83">
            <v>1.05</v>
          </cell>
          <cell r="I83">
            <v>1.05</v>
          </cell>
          <cell r="J83">
            <v>1.05</v>
          </cell>
          <cell r="K83">
            <v>1.05</v>
          </cell>
          <cell r="L83">
            <v>1.05</v>
          </cell>
          <cell r="M83">
            <v>1.05</v>
          </cell>
          <cell r="N83">
            <v>1.05</v>
          </cell>
          <cell r="O83">
            <v>1.05</v>
          </cell>
          <cell r="P83">
            <v>1.05</v>
          </cell>
          <cell r="Q83">
            <v>1.05</v>
          </cell>
          <cell r="R83">
            <v>1.05</v>
          </cell>
          <cell r="S83">
            <v>1.05</v>
          </cell>
          <cell r="T83">
            <v>1.05</v>
          </cell>
        </row>
        <row r="84">
          <cell r="B84">
            <v>19</v>
          </cell>
          <cell r="C84" t="str">
            <v>STPG</v>
          </cell>
          <cell r="D84" t="str">
            <v>（冷温水）ねじ接合</v>
          </cell>
          <cell r="E84" t="str">
            <v>屋外配管</v>
          </cell>
          <cell r="F84" t="str">
            <v>管</v>
          </cell>
          <cell r="G84">
            <v>1.05</v>
          </cell>
          <cell r="H84">
            <v>1.05</v>
          </cell>
          <cell r="I84">
            <v>1.05</v>
          </cell>
          <cell r="J84">
            <v>1.05</v>
          </cell>
          <cell r="K84">
            <v>1.05</v>
          </cell>
          <cell r="L84">
            <v>1.05</v>
          </cell>
          <cell r="M84">
            <v>1.05</v>
          </cell>
          <cell r="N84">
            <v>1.05</v>
          </cell>
          <cell r="O84">
            <v>1.05</v>
          </cell>
          <cell r="P84">
            <v>1.05</v>
          </cell>
          <cell r="Q84">
            <v>1.05</v>
          </cell>
          <cell r="R84">
            <v>1.05</v>
          </cell>
          <cell r="S84">
            <v>1.05</v>
          </cell>
          <cell r="T84">
            <v>1.05</v>
          </cell>
        </row>
        <row r="85">
          <cell r="B85">
            <v>20</v>
          </cell>
          <cell r="C85" t="str">
            <v>STPG</v>
          </cell>
          <cell r="D85" t="str">
            <v>（消火）ねじ接合</v>
          </cell>
          <cell r="E85" t="str">
            <v>屋外配管</v>
          </cell>
          <cell r="F85" t="str">
            <v>管</v>
          </cell>
          <cell r="G85">
            <v>1.05</v>
          </cell>
          <cell r="H85">
            <v>1.05</v>
          </cell>
          <cell r="I85">
            <v>1.05</v>
          </cell>
          <cell r="J85">
            <v>1.05</v>
          </cell>
          <cell r="K85">
            <v>1.05</v>
          </cell>
          <cell r="L85">
            <v>1.05</v>
          </cell>
          <cell r="M85">
            <v>1.05</v>
          </cell>
          <cell r="N85">
            <v>1.05</v>
          </cell>
          <cell r="O85">
            <v>1.05</v>
          </cell>
          <cell r="P85">
            <v>1.05</v>
          </cell>
          <cell r="Q85">
            <v>1.05</v>
          </cell>
          <cell r="R85">
            <v>1.05</v>
          </cell>
          <cell r="S85">
            <v>1.05</v>
          </cell>
          <cell r="T85">
            <v>1.05</v>
          </cell>
        </row>
        <row r="86">
          <cell r="B86">
            <v>21</v>
          </cell>
          <cell r="C86" t="str">
            <v>STPG</v>
          </cell>
          <cell r="D86" t="str">
            <v>（冷却水）ねじ接合</v>
          </cell>
          <cell r="E86" t="str">
            <v>屋外配管</v>
          </cell>
          <cell r="F86" t="str">
            <v>管</v>
          </cell>
          <cell r="G86">
            <v>1.05</v>
          </cell>
          <cell r="H86">
            <v>1.05</v>
          </cell>
          <cell r="I86">
            <v>1.05</v>
          </cell>
          <cell r="J86">
            <v>1.05</v>
          </cell>
          <cell r="K86">
            <v>1.05</v>
          </cell>
          <cell r="L86">
            <v>1.05</v>
          </cell>
          <cell r="M86">
            <v>1.05</v>
          </cell>
          <cell r="N86">
            <v>1.05</v>
          </cell>
          <cell r="O86">
            <v>1.05</v>
          </cell>
          <cell r="P86">
            <v>1.05</v>
          </cell>
          <cell r="Q86">
            <v>1.05</v>
          </cell>
          <cell r="R86">
            <v>1.05</v>
          </cell>
          <cell r="S86">
            <v>1.05</v>
          </cell>
          <cell r="T86">
            <v>1.05</v>
          </cell>
        </row>
        <row r="87">
          <cell r="B87">
            <v>22</v>
          </cell>
          <cell r="C87" t="str">
            <v>STPG(黒)</v>
          </cell>
          <cell r="D87" t="str">
            <v>（低圧蒸気用）ねじ接合</v>
          </cell>
          <cell r="E87" t="str">
            <v>屋外配管</v>
          </cell>
          <cell r="F87" t="str">
            <v>管</v>
          </cell>
          <cell r="G87">
            <v>1.05</v>
          </cell>
          <cell r="H87">
            <v>1.05</v>
          </cell>
          <cell r="I87">
            <v>1.05</v>
          </cell>
          <cell r="J87">
            <v>1.05</v>
          </cell>
          <cell r="K87">
            <v>1.05</v>
          </cell>
          <cell r="L87">
            <v>1.05</v>
          </cell>
          <cell r="M87">
            <v>1.05</v>
          </cell>
          <cell r="N87">
            <v>1.05</v>
          </cell>
          <cell r="O87">
            <v>1.05</v>
          </cell>
          <cell r="P87">
            <v>1.05</v>
          </cell>
          <cell r="Q87">
            <v>1.05</v>
          </cell>
          <cell r="R87">
            <v>1.05</v>
          </cell>
          <cell r="S87">
            <v>1.05</v>
          </cell>
          <cell r="T87">
            <v>1.05</v>
          </cell>
        </row>
        <row r="88">
          <cell r="B88">
            <v>23</v>
          </cell>
          <cell r="C88" t="str">
            <v>STPG</v>
          </cell>
          <cell r="D88" t="str">
            <v>（消火・冷却水・冷温水）溶接接合</v>
          </cell>
          <cell r="E88" t="str">
            <v>屋外配管</v>
          </cell>
          <cell r="F88" t="str">
            <v>管</v>
          </cell>
          <cell r="G88">
            <v>1.05</v>
          </cell>
          <cell r="H88">
            <v>1.05</v>
          </cell>
          <cell r="I88">
            <v>1.05</v>
          </cell>
          <cell r="J88">
            <v>1.05</v>
          </cell>
          <cell r="K88">
            <v>1.05</v>
          </cell>
          <cell r="L88">
            <v>1.05</v>
          </cell>
          <cell r="M88">
            <v>1.05</v>
          </cell>
          <cell r="N88">
            <v>1.05</v>
          </cell>
          <cell r="O88">
            <v>1.05</v>
          </cell>
          <cell r="P88">
            <v>1.05</v>
          </cell>
          <cell r="Q88">
            <v>1.05</v>
          </cell>
          <cell r="R88">
            <v>1.05</v>
          </cell>
          <cell r="S88">
            <v>1.05</v>
          </cell>
          <cell r="T88">
            <v>1.05</v>
          </cell>
        </row>
        <row r="89">
          <cell r="B89">
            <v>24</v>
          </cell>
          <cell r="C89" t="str">
            <v>STPG(黒)</v>
          </cell>
          <cell r="D89" t="str">
            <v>（蒸気給気管、蒸気還気用）溶接接合</v>
          </cell>
          <cell r="E89" t="str">
            <v>屋外配管</v>
          </cell>
          <cell r="F89" t="str">
            <v>管</v>
          </cell>
          <cell r="G89">
            <v>1.05</v>
          </cell>
          <cell r="H89">
            <v>1.05</v>
          </cell>
          <cell r="I89">
            <v>1.05</v>
          </cell>
          <cell r="J89">
            <v>1.05</v>
          </cell>
          <cell r="K89">
            <v>1.05</v>
          </cell>
          <cell r="L89">
            <v>1.05</v>
          </cell>
          <cell r="M89">
            <v>1.05</v>
          </cell>
          <cell r="N89">
            <v>1.05</v>
          </cell>
          <cell r="O89">
            <v>1.05</v>
          </cell>
          <cell r="P89">
            <v>1.05</v>
          </cell>
          <cell r="Q89">
            <v>1.05</v>
          </cell>
          <cell r="R89">
            <v>1.05</v>
          </cell>
          <cell r="S89">
            <v>1.05</v>
          </cell>
          <cell r="T89">
            <v>1.05</v>
          </cell>
        </row>
        <row r="90">
          <cell r="B90">
            <v>25</v>
          </cell>
          <cell r="C90" t="str">
            <v>SGP(白)</v>
          </cell>
          <cell r="D90" t="str">
            <v>（排水）ねじ接合</v>
          </cell>
          <cell r="E90" t="str">
            <v>屋外配管</v>
          </cell>
          <cell r="F90" t="str">
            <v>管</v>
          </cell>
          <cell r="G90">
            <v>1.05</v>
          </cell>
          <cell r="H90">
            <v>1.05</v>
          </cell>
          <cell r="I90">
            <v>1.05</v>
          </cell>
          <cell r="J90">
            <v>1.05</v>
          </cell>
          <cell r="K90">
            <v>1.05</v>
          </cell>
          <cell r="L90">
            <v>1.05</v>
          </cell>
          <cell r="M90">
            <v>1.05</v>
          </cell>
          <cell r="N90">
            <v>1.05</v>
          </cell>
          <cell r="O90">
            <v>1.05</v>
          </cell>
          <cell r="P90">
            <v>1.05</v>
          </cell>
          <cell r="Q90">
            <v>1.05</v>
          </cell>
          <cell r="R90">
            <v>1.05</v>
          </cell>
          <cell r="S90">
            <v>1.05</v>
          </cell>
          <cell r="T90">
            <v>1.05</v>
          </cell>
        </row>
        <row r="91">
          <cell r="B91">
            <v>26</v>
          </cell>
          <cell r="C91" t="str">
            <v>SGP(白)</v>
          </cell>
          <cell r="D91" t="str">
            <v>（冷温水）ねじ接合</v>
          </cell>
          <cell r="E91" t="str">
            <v>屋外配管</v>
          </cell>
          <cell r="F91" t="str">
            <v>管</v>
          </cell>
          <cell r="G91">
            <v>1.05</v>
          </cell>
          <cell r="H91">
            <v>1.05</v>
          </cell>
          <cell r="I91">
            <v>1.05</v>
          </cell>
          <cell r="J91">
            <v>1.05</v>
          </cell>
          <cell r="K91">
            <v>1.05</v>
          </cell>
          <cell r="L91">
            <v>1.05</v>
          </cell>
          <cell r="M91">
            <v>1.05</v>
          </cell>
          <cell r="N91">
            <v>1.05</v>
          </cell>
          <cell r="O91">
            <v>1.05</v>
          </cell>
          <cell r="P91">
            <v>1.05</v>
          </cell>
          <cell r="Q91">
            <v>1.05</v>
          </cell>
          <cell r="R91">
            <v>1.05</v>
          </cell>
          <cell r="S91">
            <v>1.05</v>
          </cell>
          <cell r="T91">
            <v>1.05</v>
          </cell>
        </row>
        <row r="92">
          <cell r="B92">
            <v>27</v>
          </cell>
          <cell r="C92" t="str">
            <v>SGP(白)</v>
          </cell>
          <cell r="D92" t="str">
            <v>（通気・消火・給湯・プロパン）ねじ接合</v>
          </cell>
          <cell r="E92" t="str">
            <v>屋外配管</v>
          </cell>
          <cell r="F92" t="str">
            <v>管</v>
          </cell>
          <cell r="G92">
            <v>1.05</v>
          </cell>
          <cell r="H92">
            <v>1.05</v>
          </cell>
          <cell r="I92">
            <v>1.05</v>
          </cell>
          <cell r="J92">
            <v>1.05</v>
          </cell>
          <cell r="K92">
            <v>1.05</v>
          </cell>
          <cell r="L92">
            <v>1.05</v>
          </cell>
          <cell r="M92">
            <v>1.05</v>
          </cell>
          <cell r="N92">
            <v>1.05</v>
          </cell>
          <cell r="O92">
            <v>1.05</v>
          </cell>
          <cell r="P92">
            <v>1.05</v>
          </cell>
          <cell r="Q92">
            <v>1.05</v>
          </cell>
          <cell r="R92">
            <v>1.05</v>
          </cell>
          <cell r="S92">
            <v>1.05</v>
          </cell>
          <cell r="T92">
            <v>1.05</v>
          </cell>
        </row>
        <row r="93">
          <cell r="B93">
            <v>28</v>
          </cell>
          <cell r="C93" t="str">
            <v>SGP(白)</v>
          </cell>
          <cell r="D93" t="str">
            <v>（冷却水）ねじ接合</v>
          </cell>
          <cell r="E93" t="str">
            <v>屋外配管</v>
          </cell>
          <cell r="F93" t="str">
            <v>管</v>
          </cell>
          <cell r="G93">
            <v>1.05</v>
          </cell>
          <cell r="H93">
            <v>1.05</v>
          </cell>
          <cell r="I93">
            <v>1.05</v>
          </cell>
          <cell r="J93">
            <v>1.05</v>
          </cell>
          <cell r="K93">
            <v>1.05</v>
          </cell>
          <cell r="L93">
            <v>1.05</v>
          </cell>
          <cell r="M93">
            <v>1.05</v>
          </cell>
          <cell r="N93">
            <v>1.05</v>
          </cell>
          <cell r="O93">
            <v>1.05</v>
          </cell>
          <cell r="P93">
            <v>1.05</v>
          </cell>
          <cell r="Q93">
            <v>1.05</v>
          </cell>
          <cell r="R93">
            <v>1.05</v>
          </cell>
          <cell r="S93">
            <v>1.05</v>
          </cell>
          <cell r="T93">
            <v>1.05</v>
          </cell>
        </row>
        <row r="94">
          <cell r="B94">
            <v>29</v>
          </cell>
          <cell r="C94" t="str">
            <v>SGP(白)</v>
          </cell>
          <cell r="D94" t="str">
            <v>（通気・消火・給湯・プロパン・冷却水・冷温水）溶接接合</v>
          </cell>
          <cell r="E94" t="str">
            <v>屋外配管</v>
          </cell>
          <cell r="F94" t="str">
            <v>管</v>
          </cell>
          <cell r="G94">
            <v>1.05</v>
          </cell>
          <cell r="H94">
            <v>1.05</v>
          </cell>
          <cell r="I94">
            <v>1.05</v>
          </cell>
          <cell r="J94">
            <v>1.05</v>
          </cell>
          <cell r="K94">
            <v>1.05</v>
          </cell>
          <cell r="L94">
            <v>1.05</v>
          </cell>
          <cell r="M94">
            <v>1.05</v>
          </cell>
          <cell r="N94">
            <v>1.05</v>
          </cell>
          <cell r="O94">
            <v>1.05</v>
          </cell>
          <cell r="P94">
            <v>1.05</v>
          </cell>
          <cell r="Q94">
            <v>1.05</v>
          </cell>
          <cell r="R94">
            <v>1.05</v>
          </cell>
          <cell r="S94">
            <v>1.05</v>
          </cell>
          <cell r="T94">
            <v>1.05</v>
          </cell>
        </row>
        <row r="95">
          <cell r="B95">
            <v>30</v>
          </cell>
          <cell r="C95" t="str">
            <v>SGP(白)</v>
          </cell>
          <cell r="D95" t="str">
            <v>（冷却水）ハウジング型管継手</v>
          </cell>
          <cell r="E95" t="str">
            <v>屋外配管</v>
          </cell>
          <cell r="F95" t="str">
            <v>管</v>
          </cell>
          <cell r="G95">
            <v>1.1000000000000001</v>
          </cell>
          <cell r="H95">
            <v>1.1000000000000001</v>
          </cell>
          <cell r="I95">
            <v>1.1000000000000001</v>
          </cell>
          <cell r="J95">
            <v>1.1000000000000001</v>
          </cell>
          <cell r="K95">
            <v>1.1000000000000001</v>
          </cell>
          <cell r="L95">
            <v>1.1000000000000001</v>
          </cell>
          <cell r="M95">
            <v>1.1000000000000001</v>
          </cell>
          <cell r="N95">
            <v>1.1000000000000001</v>
          </cell>
          <cell r="O95">
            <v>1.05</v>
          </cell>
          <cell r="P95">
            <v>1.05</v>
          </cell>
          <cell r="Q95">
            <v>1.05</v>
          </cell>
          <cell r="R95">
            <v>1.05</v>
          </cell>
          <cell r="S95">
            <v>1.05</v>
          </cell>
          <cell r="T95">
            <v>1.05</v>
          </cell>
        </row>
        <row r="96">
          <cell r="B96">
            <v>31</v>
          </cell>
          <cell r="C96" t="str">
            <v>SGP(白)</v>
          </cell>
          <cell r="D96" t="str">
            <v>（冷温水・消火）ハウジング型管継手</v>
          </cell>
          <cell r="E96" t="str">
            <v>屋外配管</v>
          </cell>
          <cell r="F96" t="str">
            <v>管</v>
          </cell>
          <cell r="G96">
            <v>1.1000000000000001</v>
          </cell>
          <cell r="H96">
            <v>1.1000000000000001</v>
          </cell>
          <cell r="I96">
            <v>1.1000000000000001</v>
          </cell>
          <cell r="J96">
            <v>1.1000000000000001</v>
          </cell>
          <cell r="K96">
            <v>1.1000000000000001</v>
          </cell>
          <cell r="L96">
            <v>1.1000000000000001</v>
          </cell>
          <cell r="M96">
            <v>1.1000000000000001</v>
          </cell>
          <cell r="N96">
            <v>1.1000000000000001</v>
          </cell>
          <cell r="O96">
            <v>1.05</v>
          </cell>
          <cell r="P96">
            <v>1.05</v>
          </cell>
          <cell r="Q96">
            <v>1.05</v>
          </cell>
          <cell r="R96">
            <v>1.05</v>
          </cell>
          <cell r="S96">
            <v>1.05</v>
          </cell>
          <cell r="T96">
            <v>1.05</v>
          </cell>
        </row>
        <row r="97">
          <cell r="B97">
            <v>32</v>
          </cell>
          <cell r="C97" t="str">
            <v>SGP(黒)</v>
          </cell>
          <cell r="D97" t="str">
            <v>（蒸気・油）ねじ接合</v>
          </cell>
          <cell r="E97" t="str">
            <v>屋外配管</v>
          </cell>
          <cell r="F97" t="str">
            <v>管</v>
          </cell>
          <cell r="G97">
            <v>1.05</v>
          </cell>
          <cell r="H97">
            <v>1.05</v>
          </cell>
          <cell r="I97">
            <v>1.05</v>
          </cell>
          <cell r="J97">
            <v>1.05</v>
          </cell>
          <cell r="K97">
            <v>1.05</v>
          </cell>
          <cell r="L97">
            <v>1.05</v>
          </cell>
          <cell r="M97">
            <v>1.05</v>
          </cell>
          <cell r="N97">
            <v>1.05</v>
          </cell>
          <cell r="O97">
            <v>1.05</v>
          </cell>
          <cell r="P97">
            <v>1.05</v>
          </cell>
          <cell r="Q97">
            <v>1.05</v>
          </cell>
          <cell r="R97">
            <v>1.05</v>
          </cell>
          <cell r="S97">
            <v>1.05</v>
          </cell>
          <cell r="T97">
            <v>1.05</v>
          </cell>
        </row>
        <row r="98">
          <cell r="B98">
            <v>33</v>
          </cell>
          <cell r="C98" t="str">
            <v>SGP(黒)</v>
          </cell>
          <cell r="D98" t="str">
            <v>（蒸気・油）溶接接合</v>
          </cell>
          <cell r="E98" t="str">
            <v>屋外配管</v>
          </cell>
          <cell r="F98" t="str">
            <v>管</v>
          </cell>
          <cell r="G98">
            <v>1.05</v>
          </cell>
          <cell r="H98">
            <v>1.05</v>
          </cell>
          <cell r="I98">
            <v>1.05</v>
          </cell>
          <cell r="J98">
            <v>1.05</v>
          </cell>
          <cell r="K98">
            <v>1.05</v>
          </cell>
          <cell r="L98">
            <v>1.05</v>
          </cell>
          <cell r="M98">
            <v>1.05</v>
          </cell>
          <cell r="N98">
            <v>1.05</v>
          </cell>
          <cell r="O98">
            <v>1.05</v>
          </cell>
          <cell r="P98">
            <v>1.05</v>
          </cell>
          <cell r="Q98">
            <v>1.05</v>
          </cell>
          <cell r="R98">
            <v>1.05</v>
          </cell>
          <cell r="S98">
            <v>1.05</v>
          </cell>
          <cell r="T98">
            <v>1.05</v>
          </cell>
        </row>
        <row r="99">
          <cell r="B99">
            <v>35</v>
          </cell>
          <cell r="C99" t="str">
            <v>SGP-TA(WSP032)</v>
          </cell>
          <cell r="D99" t="str">
            <v>ねじ接合</v>
          </cell>
          <cell r="E99" t="str">
            <v>屋外配管</v>
          </cell>
          <cell r="F99" t="str">
            <v>管</v>
          </cell>
          <cell r="G99">
            <v>1.05</v>
          </cell>
          <cell r="H99">
            <v>1.05</v>
          </cell>
          <cell r="I99">
            <v>1.05</v>
          </cell>
          <cell r="J99">
            <v>1.05</v>
          </cell>
          <cell r="K99">
            <v>1.05</v>
          </cell>
          <cell r="L99">
            <v>1.05</v>
          </cell>
          <cell r="M99">
            <v>1.05</v>
          </cell>
          <cell r="N99">
            <v>1.05</v>
          </cell>
          <cell r="O99">
            <v>1.05</v>
          </cell>
          <cell r="P99">
            <v>1.05</v>
          </cell>
          <cell r="Q99">
            <v>1.05</v>
          </cell>
          <cell r="R99">
            <v>1.05</v>
          </cell>
          <cell r="S99">
            <v>1.05</v>
          </cell>
          <cell r="T99">
            <v>1.05</v>
          </cell>
        </row>
        <row r="100">
          <cell r="B100">
            <v>38</v>
          </cell>
          <cell r="C100" t="str">
            <v>ARFA管</v>
          </cell>
          <cell r="D100" t="str">
            <v>ねじ接合</v>
          </cell>
          <cell r="E100" t="str">
            <v>屋外配管</v>
          </cell>
          <cell r="F100" t="str">
            <v>管</v>
          </cell>
          <cell r="G100">
            <v>1.05</v>
          </cell>
          <cell r="H100">
            <v>1.05</v>
          </cell>
          <cell r="I100">
            <v>1.05</v>
          </cell>
          <cell r="J100">
            <v>1.05</v>
          </cell>
          <cell r="K100">
            <v>1.05</v>
          </cell>
          <cell r="L100">
            <v>1.05</v>
          </cell>
          <cell r="M100">
            <v>1.05</v>
          </cell>
          <cell r="N100">
            <v>1.05</v>
          </cell>
          <cell r="O100">
            <v>1.05</v>
          </cell>
          <cell r="P100">
            <v>1.05</v>
          </cell>
          <cell r="Q100">
            <v>1.05</v>
          </cell>
          <cell r="R100">
            <v>1.05</v>
          </cell>
          <cell r="S100">
            <v>1.05</v>
          </cell>
          <cell r="T100">
            <v>1.05</v>
          </cell>
        </row>
        <row r="101">
          <cell r="B101">
            <v>40</v>
          </cell>
          <cell r="C101" t="str">
            <v>CUP</v>
          </cell>
          <cell r="D101" t="str">
            <v>（給湯・給水）</v>
          </cell>
          <cell r="E101" t="str">
            <v>屋外配管</v>
          </cell>
          <cell r="F101" t="str">
            <v>管</v>
          </cell>
          <cell r="G101">
            <v>1.05</v>
          </cell>
          <cell r="H101">
            <v>1.05</v>
          </cell>
          <cell r="I101">
            <v>1.05</v>
          </cell>
          <cell r="J101">
            <v>1.05</v>
          </cell>
          <cell r="K101">
            <v>1.05</v>
          </cell>
          <cell r="L101">
            <v>1.05</v>
          </cell>
          <cell r="M101">
            <v>1.05</v>
          </cell>
          <cell r="N101">
            <v>1.05</v>
          </cell>
          <cell r="O101">
            <v>1.05</v>
          </cell>
          <cell r="P101">
            <v>1.05</v>
          </cell>
          <cell r="Q101">
            <v>1.05</v>
          </cell>
          <cell r="R101">
            <v>1.05</v>
          </cell>
          <cell r="S101">
            <v>1.05</v>
          </cell>
          <cell r="T101">
            <v>1.05</v>
          </cell>
        </row>
        <row r="105">
          <cell r="B105">
            <v>1</v>
          </cell>
          <cell r="C105" t="str">
            <v>SGP-PA</v>
          </cell>
          <cell r="D105" t="str">
            <v>（給水・冷却水）ねじ接合（管端防食継手）</v>
          </cell>
          <cell r="E105" t="str">
            <v>地中配管</v>
          </cell>
          <cell r="F105" t="str">
            <v>管</v>
          </cell>
          <cell r="G105">
            <v>1.05</v>
          </cell>
          <cell r="H105">
            <v>1.05</v>
          </cell>
          <cell r="I105">
            <v>1.05</v>
          </cell>
          <cell r="J105">
            <v>1.05</v>
          </cell>
          <cell r="K105">
            <v>1.05</v>
          </cell>
          <cell r="L105">
            <v>1.05</v>
          </cell>
          <cell r="M105">
            <v>1.05</v>
          </cell>
          <cell r="N105">
            <v>1.05</v>
          </cell>
          <cell r="O105">
            <v>1.05</v>
          </cell>
          <cell r="P105">
            <v>1.05</v>
          </cell>
          <cell r="Q105">
            <v>1.05</v>
          </cell>
          <cell r="R105">
            <v>1.05</v>
          </cell>
          <cell r="S105">
            <v>1.05</v>
          </cell>
          <cell r="T105">
            <v>1.05</v>
          </cell>
        </row>
        <row r="106">
          <cell r="B106">
            <v>2</v>
          </cell>
          <cell r="C106" t="str">
            <v>SGP-PB</v>
          </cell>
          <cell r="D106" t="str">
            <v>（給水・冷却水）ねじ接合（管端防食継手）</v>
          </cell>
          <cell r="E106" t="str">
            <v>地中配管</v>
          </cell>
          <cell r="F106" t="str">
            <v>管</v>
          </cell>
          <cell r="G106">
            <v>1.05</v>
          </cell>
          <cell r="H106">
            <v>1.05</v>
          </cell>
          <cell r="I106">
            <v>1.05</v>
          </cell>
          <cell r="J106">
            <v>1.05</v>
          </cell>
          <cell r="K106">
            <v>1.05</v>
          </cell>
          <cell r="L106">
            <v>1.05</v>
          </cell>
          <cell r="M106">
            <v>1.05</v>
          </cell>
          <cell r="N106">
            <v>1.05</v>
          </cell>
          <cell r="O106">
            <v>1.05</v>
          </cell>
          <cell r="P106">
            <v>1.05</v>
          </cell>
          <cell r="Q106">
            <v>1.05</v>
          </cell>
          <cell r="R106">
            <v>1.05</v>
          </cell>
          <cell r="S106">
            <v>1.05</v>
          </cell>
          <cell r="T106">
            <v>1.05</v>
          </cell>
        </row>
        <row r="107">
          <cell r="B107">
            <v>3</v>
          </cell>
          <cell r="C107" t="str">
            <v>SGP-PD</v>
          </cell>
          <cell r="D107" t="str">
            <v>（給水・冷却水）ねじ接合（管端防食継手）</v>
          </cell>
          <cell r="E107" t="str">
            <v>地中配管</v>
          </cell>
          <cell r="F107" t="str">
            <v>管</v>
          </cell>
          <cell r="G107">
            <v>1.05</v>
          </cell>
          <cell r="H107">
            <v>1.05</v>
          </cell>
          <cell r="I107">
            <v>1.05</v>
          </cell>
          <cell r="J107">
            <v>1.05</v>
          </cell>
          <cell r="K107">
            <v>1.05</v>
          </cell>
          <cell r="L107">
            <v>1.05</v>
          </cell>
          <cell r="M107">
            <v>1.05</v>
          </cell>
          <cell r="N107">
            <v>1.05</v>
          </cell>
          <cell r="O107">
            <v>1.05</v>
          </cell>
          <cell r="P107">
            <v>1.05</v>
          </cell>
          <cell r="Q107">
            <v>1.05</v>
          </cell>
          <cell r="R107">
            <v>1.05</v>
          </cell>
          <cell r="S107">
            <v>1.05</v>
          </cell>
          <cell r="T107">
            <v>1.05</v>
          </cell>
        </row>
        <row r="108">
          <cell r="B108">
            <v>4</v>
          </cell>
          <cell r="C108" t="str">
            <v>SGP-FPA</v>
          </cell>
          <cell r="D108" t="str">
            <v>（給水・冷却水）フランジ接合</v>
          </cell>
          <cell r="E108" t="str">
            <v>地中配管</v>
          </cell>
          <cell r="F108" t="str">
            <v>管</v>
          </cell>
          <cell r="G108">
            <v>1</v>
          </cell>
          <cell r="H108">
            <v>1</v>
          </cell>
          <cell r="I108">
            <v>1</v>
          </cell>
          <cell r="J108">
            <v>1</v>
          </cell>
          <cell r="K108">
            <v>1</v>
          </cell>
          <cell r="L108">
            <v>1</v>
          </cell>
          <cell r="M108">
            <v>1</v>
          </cell>
          <cell r="N108">
            <v>1</v>
          </cell>
          <cell r="O108">
            <v>1</v>
          </cell>
          <cell r="P108">
            <v>1</v>
          </cell>
          <cell r="Q108">
            <v>1</v>
          </cell>
          <cell r="R108">
            <v>1</v>
          </cell>
          <cell r="S108">
            <v>1</v>
          </cell>
          <cell r="T108">
            <v>1</v>
          </cell>
        </row>
        <row r="109">
          <cell r="B109">
            <v>5</v>
          </cell>
          <cell r="C109" t="str">
            <v>SGP-FPB</v>
          </cell>
          <cell r="D109" t="str">
            <v>（給水・冷却水）フランジ接合</v>
          </cell>
          <cell r="E109" t="str">
            <v>地中配管</v>
          </cell>
          <cell r="F109" t="str">
            <v>管</v>
          </cell>
          <cell r="G109">
            <v>1</v>
          </cell>
          <cell r="H109">
            <v>1</v>
          </cell>
          <cell r="I109">
            <v>1</v>
          </cell>
          <cell r="J109">
            <v>1</v>
          </cell>
          <cell r="K109">
            <v>1</v>
          </cell>
          <cell r="L109">
            <v>1</v>
          </cell>
          <cell r="M109">
            <v>1</v>
          </cell>
          <cell r="N109">
            <v>1</v>
          </cell>
          <cell r="O109">
            <v>1</v>
          </cell>
          <cell r="P109">
            <v>1</v>
          </cell>
          <cell r="Q109">
            <v>1</v>
          </cell>
          <cell r="R109">
            <v>1</v>
          </cell>
          <cell r="S109">
            <v>1</v>
          </cell>
          <cell r="T109">
            <v>1</v>
          </cell>
        </row>
        <row r="110">
          <cell r="B110">
            <v>6</v>
          </cell>
          <cell r="C110" t="str">
            <v>SGP-FPD</v>
          </cell>
          <cell r="D110" t="str">
            <v>（給水・冷却水）フランジ接合</v>
          </cell>
          <cell r="E110" t="str">
            <v>地中配管</v>
          </cell>
          <cell r="F110" t="str">
            <v>管</v>
          </cell>
          <cell r="G110">
            <v>1</v>
          </cell>
          <cell r="H110">
            <v>1</v>
          </cell>
          <cell r="I110">
            <v>1</v>
          </cell>
          <cell r="J110">
            <v>1</v>
          </cell>
          <cell r="K110">
            <v>1</v>
          </cell>
          <cell r="L110">
            <v>1</v>
          </cell>
          <cell r="M110">
            <v>1</v>
          </cell>
          <cell r="N110">
            <v>1</v>
          </cell>
          <cell r="O110">
            <v>1</v>
          </cell>
          <cell r="P110">
            <v>1</v>
          </cell>
          <cell r="Q110">
            <v>1</v>
          </cell>
          <cell r="R110">
            <v>1</v>
          </cell>
          <cell r="S110">
            <v>1</v>
          </cell>
          <cell r="T110">
            <v>1</v>
          </cell>
        </row>
        <row r="111">
          <cell r="B111">
            <v>7</v>
          </cell>
          <cell r="C111" t="str">
            <v>SGP-VA</v>
          </cell>
          <cell r="D111" t="str">
            <v>（給水・冷却水）ねじ接合（管端防食継手）</v>
          </cell>
          <cell r="E111" t="str">
            <v>地中配管</v>
          </cell>
          <cell r="F111" t="str">
            <v>管</v>
          </cell>
          <cell r="G111">
            <v>1.05</v>
          </cell>
          <cell r="H111">
            <v>1.05</v>
          </cell>
          <cell r="I111">
            <v>1.05</v>
          </cell>
          <cell r="J111">
            <v>1.05</v>
          </cell>
          <cell r="K111">
            <v>1.05</v>
          </cell>
          <cell r="L111">
            <v>1.05</v>
          </cell>
          <cell r="M111">
            <v>1.05</v>
          </cell>
          <cell r="N111">
            <v>1.05</v>
          </cell>
          <cell r="O111">
            <v>1.05</v>
          </cell>
          <cell r="P111">
            <v>1.05</v>
          </cell>
          <cell r="Q111">
            <v>1.05</v>
          </cell>
          <cell r="R111">
            <v>1.05</v>
          </cell>
          <cell r="S111">
            <v>1.05</v>
          </cell>
          <cell r="T111">
            <v>1.05</v>
          </cell>
        </row>
        <row r="112">
          <cell r="B112">
            <v>8</v>
          </cell>
          <cell r="C112" t="str">
            <v>SGP-VB</v>
          </cell>
          <cell r="D112" t="str">
            <v>（給水・冷却水）ねじ接合（管端防食継手）</v>
          </cell>
          <cell r="E112" t="str">
            <v>地中配管</v>
          </cell>
          <cell r="F112" t="str">
            <v>管</v>
          </cell>
          <cell r="G112">
            <v>1.05</v>
          </cell>
          <cell r="H112">
            <v>1.05</v>
          </cell>
          <cell r="I112">
            <v>1.05</v>
          </cell>
          <cell r="J112">
            <v>1.05</v>
          </cell>
          <cell r="K112">
            <v>1.05</v>
          </cell>
          <cell r="L112">
            <v>1.05</v>
          </cell>
          <cell r="M112">
            <v>1.05</v>
          </cell>
          <cell r="N112">
            <v>1.05</v>
          </cell>
          <cell r="O112">
            <v>1.05</v>
          </cell>
          <cell r="P112">
            <v>1.05</v>
          </cell>
          <cell r="Q112">
            <v>1.05</v>
          </cell>
          <cell r="R112">
            <v>1.05</v>
          </cell>
          <cell r="S112">
            <v>1.05</v>
          </cell>
          <cell r="T112">
            <v>1.05</v>
          </cell>
        </row>
        <row r="113">
          <cell r="B113">
            <v>9</v>
          </cell>
          <cell r="C113" t="str">
            <v>SGP-VD</v>
          </cell>
          <cell r="D113" t="str">
            <v>（給水・冷却水）ねじ接合（管端防食継手）</v>
          </cell>
          <cell r="E113" t="str">
            <v>地中配管</v>
          </cell>
          <cell r="F113" t="str">
            <v>管</v>
          </cell>
          <cell r="G113">
            <v>1.05</v>
          </cell>
          <cell r="H113">
            <v>1.05</v>
          </cell>
          <cell r="I113">
            <v>1.05</v>
          </cell>
          <cell r="J113">
            <v>1.05</v>
          </cell>
          <cell r="K113">
            <v>1.05</v>
          </cell>
          <cell r="L113">
            <v>1.05</v>
          </cell>
          <cell r="M113">
            <v>1.05</v>
          </cell>
          <cell r="N113">
            <v>1.05</v>
          </cell>
          <cell r="O113">
            <v>1.05</v>
          </cell>
          <cell r="P113">
            <v>1.05</v>
          </cell>
          <cell r="Q113">
            <v>1.05</v>
          </cell>
          <cell r="R113">
            <v>1.05</v>
          </cell>
          <cell r="S113">
            <v>1.05</v>
          </cell>
          <cell r="T113">
            <v>1.05</v>
          </cell>
        </row>
        <row r="114">
          <cell r="B114">
            <v>10</v>
          </cell>
          <cell r="C114" t="str">
            <v>SGP-FVA</v>
          </cell>
          <cell r="D114" t="str">
            <v>（給水・冷却水）フランジ接合</v>
          </cell>
          <cell r="E114" t="str">
            <v>地中配管</v>
          </cell>
          <cell r="F114" t="str">
            <v>管</v>
          </cell>
          <cell r="G114">
            <v>1</v>
          </cell>
          <cell r="H114">
            <v>1</v>
          </cell>
          <cell r="I114">
            <v>1</v>
          </cell>
          <cell r="J114">
            <v>1</v>
          </cell>
          <cell r="K114">
            <v>1</v>
          </cell>
          <cell r="L114">
            <v>1</v>
          </cell>
          <cell r="M114">
            <v>1</v>
          </cell>
          <cell r="N114">
            <v>1</v>
          </cell>
          <cell r="O114">
            <v>1</v>
          </cell>
          <cell r="P114">
            <v>1</v>
          </cell>
          <cell r="Q114">
            <v>1</v>
          </cell>
          <cell r="R114">
            <v>1</v>
          </cell>
          <cell r="S114">
            <v>1</v>
          </cell>
          <cell r="T114">
            <v>1</v>
          </cell>
        </row>
        <row r="115">
          <cell r="B115">
            <v>11</v>
          </cell>
          <cell r="C115" t="str">
            <v>SGP-FVB</v>
          </cell>
          <cell r="D115" t="str">
            <v>（給水・冷却水）フランジ接合</v>
          </cell>
          <cell r="E115" t="str">
            <v>地中配管</v>
          </cell>
          <cell r="F115" t="str">
            <v>管</v>
          </cell>
          <cell r="G115">
            <v>1</v>
          </cell>
          <cell r="H115">
            <v>1</v>
          </cell>
          <cell r="I115">
            <v>1</v>
          </cell>
          <cell r="J115">
            <v>1</v>
          </cell>
          <cell r="K115">
            <v>1</v>
          </cell>
          <cell r="L115">
            <v>1</v>
          </cell>
          <cell r="M115">
            <v>1</v>
          </cell>
          <cell r="N115">
            <v>1</v>
          </cell>
          <cell r="O115">
            <v>1</v>
          </cell>
          <cell r="P115">
            <v>1</v>
          </cell>
          <cell r="Q115">
            <v>1</v>
          </cell>
          <cell r="R115">
            <v>1</v>
          </cell>
          <cell r="S115">
            <v>1</v>
          </cell>
          <cell r="T115">
            <v>1</v>
          </cell>
        </row>
        <row r="116">
          <cell r="B116">
            <v>12</v>
          </cell>
          <cell r="C116" t="str">
            <v>SGP-FVD</v>
          </cell>
          <cell r="D116" t="str">
            <v>（給水・冷却水）フランジ接合</v>
          </cell>
          <cell r="E116" t="str">
            <v>地中配管</v>
          </cell>
          <cell r="F116" t="str">
            <v>管</v>
          </cell>
          <cell r="G116">
            <v>1</v>
          </cell>
          <cell r="H116">
            <v>1</v>
          </cell>
          <cell r="I116">
            <v>1</v>
          </cell>
          <cell r="J116">
            <v>1</v>
          </cell>
          <cell r="K116">
            <v>1</v>
          </cell>
          <cell r="L116">
            <v>1</v>
          </cell>
          <cell r="M116">
            <v>1</v>
          </cell>
          <cell r="N116">
            <v>1</v>
          </cell>
          <cell r="O116">
            <v>1</v>
          </cell>
          <cell r="P116">
            <v>1</v>
          </cell>
          <cell r="Q116">
            <v>1</v>
          </cell>
          <cell r="R116">
            <v>1</v>
          </cell>
          <cell r="S116">
            <v>1</v>
          </cell>
          <cell r="T116">
            <v>1</v>
          </cell>
        </row>
        <row r="117">
          <cell r="B117">
            <v>15</v>
          </cell>
          <cell r="C117" t="str">
            <v>SGP-PS</v>
          </cell>
          <cell r="D117" t="str">
            <v>ねじ接合</v>
          </cell>
          <cell r="E117" t="str">
            <v>地中配管</v>
          </cell>
          <cell r="F117" t="str">
            <v>管</v>
          </cell>
          <cell r="G117">
            <v>1.05</v>
          </cell>
          <cell r="H117">
            <v>1.05</v>
          </cell>
          <cell r="I117">
            <v>1.05</v>
          </cell>
          <cell r="J117">
            <v>1.05</v>
          </cell>
          <cell r="K117">
            <v>1.05</v>
          </cell>
          <cell r="L117">
            <v>1.05</v>
          </cell>
          <cell r="M117">
            <v>1.05</v>
          </cell>
          <cell r="N117">
            <v>1.05</v>
          </cell>
          <cell r="O117">
            <v>1.05</v>
          </cell>
          <cell r="P117">
            <v>1.05</v>
          </cell>
          <cell r="Q117">
            <v>1.05</v>
          </cell>
          <cell r="R117">
            <v>1.05</v>
          </cell>
          <cell r="S117">
            <v>1.05</v>
          </cell>
          <cell r="T117">
            <v>1.05</v>
          </cell>
        </row>
        <row r="118">
          <cell r="B118">
            <v>16</v>
          </cell>
          <cell r="C118" t="str">
            <v>STPG 370 PS</v>
          </cell>
          <cell r="D118" t="str">
            <v>ねじ接合</v>
          </cell>
          <cell r="E118" t="str">
            <v>地中配管</v>
          </cell>
          <cell r="F118" t="str">
            <v>管</v>
          </cell>
          <cell r="G118">
            <v>1.05</v>
          </cell>
          <cell r="H118">
            <v>1.05</v>
          </cell>
          <cell r="I118">
            <v>1.05</v>
          </cell>
          <cell r="J118">
            <v>1.05</v>
          </cell>
          <cell r="K118">
            <v>1.05</v>
          </cell>
          <cell r="L118">
            <v>1.05</v>
          </cell>
          <cell r="M118">
            <v>1.05</v>
          </cell>
          <cell r="N118">
            <v>1.05</v>
          </cell>
          <cell r="O118">
            <v>1.05</v>
          </cell>
          <cell r="P118">
            <v>1.05</v>
          </cell>
          <cell r="Q118">
            <v>1.05</v>
          </cell>
          <cell r="R118">
            <v>1.05</v>
          </cell>
          <cell r="S118">
            <v>1.05</v>
          </cell>
          <cell r="T118">
            <v>1.05</v>
          </cell>
        </row>
        <row r="119">
          <cell r="B119">
            <v>17</v>
          </cell>
          <cell r="C119" t="str">
            <v>SGP-VS</v>
          </cell>
          <cell r="D119" t="str">
            <v>ねじ接合</v>
          </cell>
          <cell r="E119" t="str">
            <v>地中配管</v>
          </cell>
          <cell r="F119" t="str">
            <v>管</v>
          </cell>
          <cell r="G119">
            <v>1.05</v>
          </cell>
          <cell r="H119">
            <v>1.05</v>
          </cell>
          <cell r="I119">
            <v>1.05</v>
          </cell>
          <cell r="J119">
            <v>1.05</v>
          </cell>
          <cell r="K119">
            <v>1.05</v>
          </cell>
          <cell r="L119">
            <v>1.05</v>
          </cell>
          <cell r="M119">
            <v>1.05</v>
          </cell>
          <cell r="N119">
            <v>1.05</v>
          </cell>
          <cell r="O119">
            <v>1.05</v>
          </cell>
          <cell r="P119">
            <v>1.05</v>
          </cell>
          <cell r="Q119">
            <v>1.05</v>
          </cell>
          <cell r="R119">
            <v>1.05</v>
          </cell>
          <cell r="S119">
            <v>1.05</v>
          </cell>
          <cell r="T119">
            <v>1.05</v>
          </cell>
        </row>
        <row r="120">
          <cell r="B120">
            <v>18</v>
          </cell>
          <cell r="C120" t="str">
            <v>STPG 370 VS</v>
          </cell>
          <cell r="D120" t="str">
            <v>ねじ接合</v>
          </cell>
          <cell r="E120" t="str">
            <v>地中配管</v>
          </cell>
          <cell r="F120" t="str">
            <v>管</v>
          </cell>
          <cell r="G120">
            <v>1.05</v>
          </cell>
          <cell r="H120">
            <v>1.05</v>
          </cell>
          <cell r="I120">
            <v>1.05</v>
          </cell>
          <cell r="J120">
            <v>1.05</v>
          </cell>
          <cell r="K120">
            <v>1.05</v>
          </cell>
          <cell r="L120">
            <v>1.05</v>
          </cell>
          <cell r="M120">
            <v>1.05</v>
          </cell>
          <cell r="N120">
            <v>1.05</v>
          </cell>
          <cell r="O120">
            <v>1.05</v>
          </cell>
          <cell r="P120">
            <v>1.05</v>
          </cell>
          <cell r="Q120">
            <v>1.05</v>
          </cell>
          <cell r="R120">
            <v>1.05</v>
          </cell>
          <cell r="S120">
            <v>1.05</v>
          </cell>
          <cell r="T120">
            <v>1.05</v>
          </cell>
        </row>
        <row r="121">
          <cell r="B121">
            <v>20</v>
          </cell>
          <cell r="C121" t="str">
            <v>STPG</v>
          </cell>
          <cell r="D121" t="str">
            <v>（消火）ねじ接合</v>
          </cell>
          <cell r="E121" t="str">
            <v>地中配管</v>
          </cell>
          <cell r="F121" t="str">
            <v>管</v>
          </cell>
          <cell r="G121">
            <v>1.05</v>
          </cell>
          <cell r="H121">
            <v>1.05</v>
          </cell>
          <cell r="I121">
            <v>1.05</v>
          </cell>
          <cell r="J121">
            <v>1.05</v>
          </cell>
          <cell r="K121">
            <v>1.05</v>
          </cell>
          <cell r="L121">
            <v>1.05</v>
          </cell>
          <cell r="M121">
            <v>1.05</v>
          </cell>
          <cell r="N121">
            <v>1.05</v>
          </cell>
          <cell r="O121">
            <v>1.05</v>
          </cell>
          <cell r="P121">
            <v>1.05</v>
          </cell>
          <cell r="Q121">
            <v>1.05</v>
          </cell>
          <cell r="R121">
            <v>1.05</v>
          </cell>
          <cell r="S121">
            <v>1.05</v>
          </cell>
          <cell r="T121">
            <v>1.05</v>
          </cell>
        </row>
        <row r="122">
          <cell r="B122">
            <v>21</v>
          </cell>
          <cell r="C122" t="str">
            <v>STPG</v>
          </cell>
          <cell r="D122" t="str">
            <v>（冷却水）ねじ接合</v>
          </cell>
          <cell r="E122" t="str">
            <v>地中配管</v>
          </cell>
          <cell r="F122" t="str">
            <v>管</v>
          </cell>
          <cell r="G122">
            <v>1.05</v>
          </cell>
          <cell r="H122">
            <v>1.05</v>
          </cell>
          <cell r="I122">
            <v>1.05</v>
          </cell>
          <cell r="J122">
            <v>1.05</v>
          </cell>
          <cell r="K122">
            <v>1.05</v>
          </cell>
          <cell r="L122">
            <v>1.05</v>
          </cell>
          <cell r="M122">
            <v>1.05</v>
          </cell>
          <cell r="N122">
            <v>1.05</v>
          </cell>
          <cell r="O122">
            <v>1.05</v>
          </cell>
          <cell r="P122">
            <v>1.05</v>
          </cell>
          <cell r="Q122">
            <v>1.05</v>
          </cell>
          <cell r="R122">
            <v>1.05</v>
          </cell>
          <cell r="S122">
            <v>1.05</v>
          </cell>
          <cell r="T122">
            <v>1.05</v>
          </cell>
        </row>
        <row r="123">
          <cell r="B123">
            <v>23</v>
          </cell>
          <cell r="C123" t="str">
            <v>STPG</v>
          </cell>
          <cell r="D123" t="str">
            <v>（消火・冷却水・冷温水）溶接接合</v>
          </cell>
          <cell r="E123" t="str">
            <v>地中配管</v>
          </cell>
          <cell r="F123" t="str">
            <v>管</v>
          </cell>
          <cell r="G123">
            <v>1.05</v>
          </cell>
          <cell r="H123">
            <v>1.05</v>
          </cell>
          <cell r="I123">
            <v>1.05</v>
          </cell>
          <cell r="J123">
            <v>1.05</v>
          </cell>
          <cell r="K123">
            <v>1.05</v>
          </cell>
          <cell r="L123">
            <v>1.05</v>
          </cell>
          <cell r="M123">
            <v>1.05</v>
          </cell>
          <cell r="N123">
            <v>1.05</v>
          </cell>
          <cell r="O123">
            <v>1.05</v>
          </cell>
          <cell r="P123">
            <v>1.05</v>
          </cell>
          <cell r="Q123">
            <v>1.05</v>
          </cell>
          <cell r="R123">
            <v>1.05</v>
          </cell>
          <cell r="S123">
            <v>1.05</v>
          </cell>
          <cell r="T123">
            <v>1.05</v>
          </cell>
        </row>
        <row r="124">
          <cell r="B124">
            <v>24</v>
          </cell>
          <cell r="C124" t="str">
            <v>STPG(黒)</v>
          </cell>
          <cell r="D124" t="str">
            <v>（蒸気給気管、蒸気還気用）溶接接合</v>
          </cell>
          <cell r="E124" t="str">
            <v>地中配管</v>
          </cell>
          <cell r="F124" t="str">
            <v>管</v>
          </cell>
          <cell r="G124">
            <v>1.05</v>
          </cell>
          <cell r="H124">
            <v>1.05</v>
          </cell>
          <cell r="I124">
            <v>1.05</v>
          </cell>
          <cell r="J124">
            <v>1.05</v>
          </cell>
          <cell r="K124">
            <v>1.05</v>
          </cell>
          <cell r="L124">
            <v>1.05</v>
          </cell>
          <cell r="M124">
            <v>1.05</v>
          </cell>
          <cell r="N124">
            <v>1.05</v>
          </cell>
          <cell r="O124">
            <v>1.05</v>
          </cell>
          <cell r="P124">
            <v>1.05</v>
          </cell>
          <cell r="Q124">
            <v>1.05</v>
          </cell>
          <cell r="R124">
            <v>1.05</v>
          </cell>
          <cell r="S124">
            <v>1.05</v>
          </cell>
          <cell r="T124">
            <v>1.05</v>
          </cell>
        </row>
        <row r="125">
          <cell r="B125">
            <v>25</v>
          </cell>
          <cell r="C125" t="str">
            <v>SGP(白)</v>
          </cell>
          <cell r="D125" t="str">
            <v>（排水）ねじ接合</v>
          </cell>
          <cell r="E125" t="str">
            <v>地中配管</v>
          </cell>
          <cell r="F125" t="str">
            <v>管</v>
          </cell>
          <cell r="G125">
            <v>1.05</v>
          </cell>
          <cell r="H125">
            <v>1.05</v>
          </cell>
          <cell r="I125">
            <v>1.05</v>
          </cell>
          <cell r="J125">
            <v>1.05</v>
          </cell>
          <cell r="K125">
            <v>1.05</v>
          </cell>
          <cell r="L125">
            <v>1.05</v>
          </cell>
          <cell r="M125">
            <v>1.05</v>
          </cell>
          <cell r="N125">
            <v>1.05</v>
          </cell>
          <cell r="O125">
            <v>1.05</v>
          </cell>
          <cell r="P125">
            <v>1.05</v>
          </cell>
          <cell r="Q125">
            <v>1.05</v>
          </cell>
          <cell r="R125">
            <v>1.05</v>
          </cell>
          <cell r="S125">
            <v>1.05</v>
          </cell>
          <cell r="T125">
            <v>1.05</v>
          </cell>
        </row>
        <row r="126">
          <cell r="B126">
            <v>27</v>
          </cell>
          <cell r="C126" t="str">
            <v>SGP(白)</v>
          </cell>
          <cell r="D126" t="str">
            <v>（通気・消火・給湯・プロパン）ねじ接合</v>
          </cell>
          <cell r="E126" t="str">
            <v>地中配管</v>
          </cell>
          <cell r="F126" t="str">
            <v>管</v>
          </cell>
          <cell r="G126">
            <v>1.05</v>
          </cell>
          <cell r="H126">
            <v>1.05</v>
          </cell>
          <cell r="I126">
            <v>1.05</v>
          </cell>
          <cell r="J126">
            <v>1.05</v>
          </cell>
          <cell r="K126">
            <v>1.05</v>
          </cell>
          <cell r="L126">
            <v>1.05</v>
          </cell>
          <cell r="M126">
            <v>1.05</v>
          </cell>
          <cell r="N126">
            <v>1.05</v>
          </cell>
          <cell r="O126">
            <v>1.05</v>
          </cell>
          <cell r="P126">
            <v>1.05</v>
          </cell>
          <cell r="Q126">
            <v>1.05</v>
          </cell>
          <cell r="R126">
            <v>1.05</v>
          </cell>
          <cell r="S126">
            <v>1.05</v>
          </cell>
          <cell r="T126">
            <v>1.05</v>
          </cell>
        </row>
        <row r="127">
          <cell r="B127">
            <v>28</v>
          </cell>
          <cell r="C127" t="str">
            <v>SGP(白)</v>
          </cell>
          <cell r="D127" t="str">
            <v>（冷却水）ねじ接合</v>
          </cell>
          <cell r="E127" t="str">
            <v>地中配管</v>
          </cell>
          <cell r="F127" t="str">
            <v>管</v>
          </cell>
          <cell r="G127">
            <v>1.05</v>
          </cell>
          <cell r="H127">
            <v>1.05</v>
          </cell>
          <cell r="I127">
            <v>1.05</v>
          </cell>
          <cell r="J127">
            <v>1.05</v>
          </cell>
          <cell r="K127">
            <v>1.05</v>
          </cell>
          <cell r="L127">
            <v>1.05</v>
          </cell>
          <cell r="M127">
            <v>1.05</v>
          </cell>
          <cell r="N127">
            <v>1.05</v>
          </cell>
          <cell r="O127">
            <v>1.05</v>
          </cell>
          <cell r="P127">
            <v>1.05</v>
          </cell>
          <cell r="Q127">
            <v>1.05</v>
          </cell>
          <cell r="R127">
            <v>1.05</v>
          </cell>
          <cell r="S127">
            <v>1.05</v>
          </cell>
          <cell r="T127">
            <v>1.05</v>
          </cell>
        </row>
        <row r="128">
          <cell r="B128">
            <v>29</v>
          </cell>
          <cell r="C128" t="str">
            <v>SGP(白)</v>
          </cell>
          <cell r="D128" t="str">
            <v>（通気・消火・給湯・プロパン・冷却水・冷温水）溶接接合</v>
          </cell>
          <cell r="E128" t="str">
            <v>地中配管</v>
          </cell>
          <cell r="F128" t="str">
            <v>管</v>
          </cell>
          <cell r="G128">
            <v>1.05</v>
          </cell>
          <cell r="H128">
            <v>1.05</v>
          </cell>
          <cell r="I128">
            <v>1.05</v>
          </cell>
          <cell r="J128">
            <v>1.05</v>
          </cell>
          <cell r="K128">
            <v>1.05</v>
          </cell>
          <cell r="L128">
            <v>1.05</v>
          </cell>
          <cell r="M128">
            <v>1.05</v>
          </cell>
          <cell r="N128">
            <v>1.05</v>
          </cell>
          <cell r="O128">
            <v>1.05</v>
          </cell>
          <cell r="P128">
            <v>1.05</v>
          </cell>
          <cell r="Q128">
            <v>1.05</v>
          </cell>
          <cell r="R128">
            <v>1.05</v>
          </cell>
          <cell r="S128">
            <v>1.05</v>
          </cell>
          <cell r="T128">
            <v>1.05</v>
          </cell>
        </row>
        <row r="129">
          <cell r="B129">
            <v>32</v>
          </cell>
          <cell r="C129" t="str">
            <v>SGP(黒)</v>
          </cell>
          <cell r="D129" t="str">
            <v>（蒸気・油）ねじ接合</v>
          </cell>
          <cell r="E129" t="str">
            <v>地中配管</v>
          </cell>
          <cell r="F129" t="str">
            <v>管</v>
          </cell>
          <cell r="G129">
            <v>1.05</v>
          </cell>
          <cell r="H129">
            <v>1.05</v>
          </cell>
          <cell r="I129">
            <v>1.05</v>
          </cell>
          <cell r="J129">
            <v>1.05</v>
          </cell>
          <cell r="K129">
            <v>1.05</v>
          </cell>
          <cell r="L129">
            <v>1.05</v>
          </cell>
          <cell r="M129">
            <v>1.05</v>
          </cell>
          <cell r="N129">
            <v>1.05</v>
          </cell>
          <cell r="O129">
            <v>1.05</v>
          </cell>
          <cell r="P129">
            <v>1.05</v>
          </cell>
          <cell r="Q129">
            <v>1.05</v>
          </cell>
          <cell r="R129">
            <v>1.05</v>
          </cell>
          <cell r="S129">
            <v>1.05</v>
          </cell>
          <cell r="T129">
            <v>1.05</v>
          </cell>
        </row>
        <row r="130">
          <cell r="B130">
            <v>33</v>
          </cell>
          <cell r="C130" t="str">
            <v>SGP(黒)</v>
          </cell>
          <cell r="D130" t="str">
            <v>（蒸気・油）溶接接合</v>
          </cell>
          <cell r="E130" t="str">
            <v>地中配管</v>
          </cell>
          <cell r="F130" t="str">
            <v>管</v>
          </cell>
          <cell r="G130">
            <v>1.05</v>
          </cell>
          <cell r="H130">
            <v>1.05</v>
          </cell>
          <cell r="I130">
            <v>1.05</v>
          </cell>
          <cell r="J130">
            <v>1.05</v>
          </cell>
          <cell r="K130">
            <v>1.05</v>
          </cell>
          <cell r="L130">
            <v>1.05</v>
          </cell>
          <cell r="M130">
            <v>1.05</v>
          </cell>
          <cell r="N130">
            <v>1.05</v>
          </cell>
          <cell r="O130">
            <v>1.05</v>
          </cell>
          <cell r="P130">
            <v>1.05</v>
          </cell>
          <cell r="Q130">
            <v>1.05</v>
          </cell>
          <cell r="R130">
            <v>1.05</v>
          </cell>
          <cell r="S130">
            <v>1.05</v>
          </cell>
          <cell r="T130">
            <v>1.05</v>
          </cell>
        </row>
        <row r="131">
          <cell r="B131">
            <v>35</v>
          </cell>
          <cell r="C131" t="str">
            <v>SGP-TA(WSP032)</v>
          </cell>
          <cell r="D131" t="str">
            <v>ねじ接合</v>
          </cell>
          <cell r="E131" t="str">
            <v>地中配管</v>
          </cell>
          <cell r="F131" t="str">
            <v>管</v>
          </cell>
          <cell r="G131">
            <v>1.05</v>
          </cell>
          <cell r="H131">
            <v>1.05</v>
          </cell>
          <cell r="I131">
            <v>1.05</v>
          </cell>
          <cell r="J131">
            <v>1.05</v>
          </cell>
          <cell r="K131">
            <v>1.05</v>
          </cell>
          <cell r="L131">
            <v>1.05</v>
          </cell>
          <cell r="M131">
            <v>1.05</v>
          </cell>
          <cell r="N131">
            <v>1.05</v>
          </cell>
          <cell r="O131">
            <v>1.05</v>
          </cell>
          <cell r="P131">
            <v>1.05</v>
          </cell>
          <cell r="Q131">
            <v>1.05</v>
          </cell>
          <cell r="R131">
            <v>1.05</v>
          </cell>
          <cell r="S131">
            <v>1.05</v>
          </cell>
          <cell r="T131">
            <v>1.05</v>
          </cell>
        </row>
        <row r="132">
          <cell r="B132">
            <v>37</v>
          </cell>
          <cell r="C132" t="str">
            <v>HP</v>
          </cell>
          <cell r="D132" t="str">
            <v>（排水）</v>
          </cell>
          <cell r="E132" t="str">
            <v>地中配管</v>
          </cell>
          <cell r="F132" t="str">
            <v>管</v>
          </cell>
          <cell r="G132">
            <v>1.05</v>
          </cell>
          <cell r="H132">
            <v>1.05</v>
          </cell>
          <cell r="I132">
            <v>1.05</v>
          </cell>
          <cell r="J132">
            <v>1.05</v>
          </cell>
          <cell r="K132">
            <v>1.05</v>
          </cell>
          <cell r="L132">
            <v>1.05</v>
          </cell>
          <cell r="M132">
            <v>1.05</v>
          </cell>
          <cell r="N132">
            <v>1.05</v>
          </cell>
          <cell r="O132">
            <v>1.05</v>
          </cell>
          <cell r="P132">
            <v>1.05</v>
          </cell>
          <cell r="Q132">
            <v>1.05</v>
          </cell>
          <cell r="R132">
            <v>1.05</v>
          </cell>
          <cell r="S132">
            <v>1.05</v>
          </cell>
          <cell r="T132">
            <v>1.05</v>
          </cell>
        </row>
        <row r="133">
          <cell r="B133">
            <v>38</v>
          </cell>
          <cell r="C133" t="str">
            <v>ARFA管</v>
          </cell>
          <cell r="D133" t="str">
            <v>ねじ接合</v>
          </cell>
          <cell r="E133" t="str">
            <v>地中配管</v>
          </cell>
          <cell r="F133" t="str">
            <v>管</v>
          </cell>
          <cell r="G133">
            <v>1.05</v>
          </cell>
          <cell r="H133">
            <v>1.05</v>
          </cell>
          <cell r="I133">
            <v>1.05</v>
          </cell>
          <cell r="J133">
            <v>1.05</v>
          </cell>
          <cell r="K133">
            <v>1.05</v>
          </cell>
          <cell r="L133">
            <v>1.05</v>
          </cell>
          <cell r="M133">
            <v>1.05</v>
          </cell>
          <cell r="N133">
            <v>1.05</v>
          </cell>
          <cell r="O133">
            <v>1.05</v>
          </cell>
          <cell r="P133">
            <v>1.05</v>
          </cell>
          <cell r="Q133">
            <v>1.05</v>
          </cell>
          <cell r="R133">
            <v>1.05</v>
          </cell>
          <cell r="S133">
            <v>1.05</v>
          </cell>
          <cell r="T133">
            <v>1.05</v>
          </cell>
        </row>
        <row r="136">
          <cell r="B136">
            <v>1</v>
          </cell>
          <cell r="C136" t="str">
            <v>SGP-PA</v>
          </cell>
          <cell r="D136" t="str">
            <v>（給水・冷却水）ねじ接合（管端防食継手）</v>
          </cell>
          <cell r="E136" t="str">
            <v>屋内一般配管</v>
          </cell>
          <cell r="F136" t="str">
            <v>継手</v>
          </cell>
          <cell r="G136">
            <v>0.75</v>
          </cell>
          <cell r="H136">
            <v>0.75</v>
          </cell>
          <cell r="I136">
            <v>0.75</v>
          </cell>
          <cell r="J136">
            <v>0.75</v>
          </cell>
          <cell r="K136">
            <v>0.75</v>
          </cell>
          <cell r="L136">
            <v>0.75</v>
          </cell>
          <cell r="M136">
            <v>0.75</v>
          </cell>
          <cell r="N136">
            <v>0.75</v>
          </cell>
          <cell r="O136">
            <v>0.75</v>
          </cell>
          <cell r="P136">
            <v>0.75</v>
          </cell>
          <cell r="Q136">
            <v>0.75</v>
          </cell>
          <cell r="R136">
            <v>0.75</v>
          </cell>
          <cell r="S136">
            <v>0.75</v>
          </cell>
          <cell r="T136">
            <v>0.75</v>
          </cell>
        </row>
        <row r="137">
          <cell r="B137">
            <v>2</v>
          </cell>
          <cell r="C137" t="str">
            <v>SGP-PB</v>
          </cell>
          <cell r="D137" t="str">
            <v>（給水・冷却水）ねじ接合（管端防食継手）</v>
          </cell>
          <cell r="E137" t="str">
            <v>屋内一般配管</v>
          </cell>
          <cell r="F137" t="str">
            <v>継手</v>
          </cell>
          <cell r="G137">
            <v>0.65</v>
          </cell>
          <cell r="H137">
            <v>0.65</v>
          </cell>
          <cell r="I137">
            <v>0.65</v>
          </cell>
          <cell r="J137">
            <v>0.65</v>
          </cell>
          <cell r="K137">
            <v>0.65</v>
          </cell>
          <cell r="L137">
            <v>0.65</v>
          </cell>
          <cell r="M137">
            <v>0.65</v>
          </cell>
          <cell r="N137">
            <v>0.65</v>
          </cell>
          <cell r="O137">
            <v>0.65</v>
          </cell>
          <cell r="P137">
            <v>0.65</v>
          </cell>
          <cell r="Q137">
            <v>0.65</v>
          </cell>
          <cell r="R137">
            <v>0.65</v>
          </cell>
          <cell r="S137">
            <v>0.65</v>
          </cell>
          <cell r="T137">
            <v>0.65</v>
          </cell>
        </row>
        <row r="138">
          <cell r="B138">
            <v>4</v>
          </cell>
          <cell r="C138" t="str">
            <v>SGP-FPA</v>
          </cell>
          <cell r="D138" t="str">
            <v>（給水・冷却水）フランジ接合</v>
          </cell>
          <cell r="E138" t="str">
            <v>屋内一般配管</v>
          </cell>
          <cell r="F138" t="str">
            <v>継手</v>
          </cell>
          <cell r="G138">
            <v>1.05</v>
          </cell>
          <cell r="H138">
            <v>1.05</v>
          </cell>
          <cell r="I138">
            <v>1.05</v>
          </cell>
          <cell r="J138">
            <v>1.05</v>
          </cell>
          <cell r="K138">
            <v>1.05</v>
          </cell>
          <cell r="L138">
            <v>1.05</v>
          </cell>
          <cell r="M138">
            <v>1.05</v>
          </cell>
          <cell r="N138">
            <v>1.05</v>
          </cell>
          <cell r="O138">
            <v>1.05</v>
          </cell>
          <cell r="P138">
            <v>1.05</v>
          </cell>
          <cell r="Q138">
            <v>1.05</v>
          </cell>
          <cell r="R138">
            <v>1.05</v>
          </cell>
          <cell r="S138">
            <v>1.05</v>
          </cell>
          <cell r="T138">
            <v>1.05</v>
          </cell>
        </row>
        <row r="139">
          <cell r="B139">
            <v>5</v>
          </cell>
          <cell r="C139" t="str">
            <v>SGP-FPB</v>
          </cell>
          <cell r="D139" t="str">
            <v>（給水・冷却水）フランジ接合</v>
          </cell>
          <cell r="E139" t="str">
            <v>屋内一般配管</v>
          </cell>
          <cell r="F139" t="str">
            <v>継手</v>
          </cell>
          <cell r="G139">
            <v>1.05</v>
          </cell>
          <cell r="H139">
            <v>1.05</v>
          </cell>
          <cell r="I139">
            <v>1.05</v>
          </cell>
          <cell r="J139">
            <v>1.05</v>
          </cell>
          <cell r="K139">
            <v>1.05</v>
          </cell>
          <cell r="L139">
            <v>1.05</v>
          </cell>
          <cell r="M139">
            <v>1.05</v>
          </cell>
          <cell r="N139">
            <v>1.05</v>
          </cell>
          <cell r="O139">
            <v>1.05</v>
          </cell>
          <cell r="P139">
            <v>1.05</v>
          </cell>
          <cell r="Q139">
            <v>1.05</v>
          </cell>
          <cell r="R139">
            <v>1.05</v>
          </cell>
          <cell r="S139">
            <v>1.05</v>
          </cell>
          <cell r="T139">
            <v>1.05</v>
          </cell>
        </row>
        <row r="140">
          <cell r="B140">
            <v>7</v>
          </cell>
          <cell r="C140" t="str">
            <v>SGP-VA</v>
          </cell>
          <cell r="D140" t="str">
            <v>（給水・冷却水）ねじ接合（管端防食継手）</v>
          </cell>
          <cell r="E140" t="str">
            <v>屋内一般配管</v>
          </cell>
          <cell r="F140" t="str">
            <v>継手</v>
          </cell>
          <cell r="G140">
            <v>0.6</v>
          </cell>
          <cell r="H140">
            <v>0.6</v>
          </cell>
          <cell r="I140">
            <v>0.6</v>
          </cell>
          <cell r="J140">
            <v>0.6</v>
          </cell>
          <cell r="K140">
            <v>0.6</v>
          </cell>
          <cell r="L140">
            <v>0.6</v>
          </cell>
          <cell r="M140">
            <v>0.6</v>
          </cell>
          <cell r="N140">
            <v>0.6</v>
          </cell>
          <cell r="O140">
            <v>0.6</v>
          </cell>
          <cell r="P140">
            <v>0.6</v>
          </cell>
          <cell r="Q140">
            <v>0.6</v>
          </cell>
          <cell r="R140">
            <v>0.6</v>
          </cell>
          <cell r="S140">
            <v>0.6</v>
          </cell>
          <cell r="T140">
            <v>0.6</v>
          </cell>
        </row>
        <row r="141">
          <cell r="B141">
            <v>8</v>
          </cell>
          <cell r="C141" t="str">
            <v>SGP-VB</v>
          </cell>
          <cell r="D141" t="str">
            <v>（給水・冷却水）ねじ接合（管端防食継手）</v>
          </cell>
          <cell r="E141" t="str">
            <v>屋内一般配管</v>
          </cell>
          <cell r="F141" t="str">
            <v>継手</v>
          </cell>
          <cell r="G141">
            <v>0.5</v>
          </cell>
          <cell r="H141">
            <v>0.5</v>
          </cell>
          <cell r="I141">
            <v>0.5</v>
          </cell>
          <cell r="J141">
            <v>0.5</v>
          </cell>
          <cell r="K141">
            <v>0.5</v>
          </cell>
          <cell r="L141">
            <v>0.5</v>
          </cell>
          <cell r="M141">
            <v>0.5</v>
          </cell>
          <cell r="N141">
            <v>0.5</v>
          </cell>
          <cell r="O141">
            <v>0.5</v>
          </cell>
          <cell r="P141">
            <v>0.5</v>
          </cell>
          <cell r="Q141">
            <v>0.5</v>
          </cell>
          <cell r="R141">
            <v>0.5</v>
          </cell>
          <cell r="S141">
            <v>0.5</v>
          </cell>
          <cell r="T141">
            <v>0.5</v>
          </cell>
        </row>
        <row r="142">
          <cell r="B142">
            <v>10</v>
          </cell>
          <cell r="C142" t="str">
            <v>SGP-FVA</v>
          </cell>
          <cell r="D142" t="str">
            <v>（給水・冷却水）フランジ接合</v>
          </cell>
          <cell r="E142" t="str">
            <v>屋内一般配管</v>
          </cell>
          <cell r="F142" t="str">
            <v>継手</v>
          </cell>
          <cell r="G142">
            <v>1.2</v>
          </cell>
          <cell r="H142">
            <v>1.2</v>
          </cell>
          <cell r="I142">
            <v>1.2</v>
          </cell>
          <cell r="J142">
            <v>1.2</v>
          </cell>
          <cell r="K142">
            <v>1.2</v>
          </cell>
          <cell r="L142">
            <v>1.2</v>
          </cell>
          <cell r="M142">
            <v>1.2</v>
          </cell>
          <cell r="N142">
            <v>1.2</v>
          </cell>
          <cell r="O142">
            <v>1.2</v>
          </cell>
          <cell r="P142">
            <v>1.2</v>
          </cell>
          <cell r="Q142">
            <v>1.2</v>
          </cell>
          <cell r="R142">
            <v>1.2</v>
          </cell>
          <cell r="S142">
            <v>1.2</v>
          </cell>
          <cell r="T142">
            <v>1.2</v>
          </cell>
        </row>
        <row r="143">
          <cell r="B143">
            <v>11</v>
          </cell>
          <cell r="C143" t="str">
            <v>SGP-FVB</v>
          </cell>
          <cell r="D143" t="str">
            <v>（給水・冷却水）フランジ接合</v>
          </cell>
          <cell r="E143" t="str">
            <v>屋内一般配管</v>
          </cell>
          <cell r="F143" t="str">
            <v>継手</v>
          </cell>
          <cell r="G143">
            <v>1.2</v>
          </cell>
          <cell r="H143">
            <v>1.2</v>
          </cell>
          <cell r="I143">
            <v>1.2</v>
          </cell>
          <cell r="J143">
            <v>1.2</v>
          </cell>
          <cell r="K143">
            <v>1.2</v>
          </cell>
          <cell r="L143">
            <v>1.2</v>
          </cell>
          <cell r="M143">
            <v>1.2</v>
          </cell>
          <cell r="N143">
            <v>1.2</v>
          </cell>
          <cell r="O143">
            <v>1.2</v>
          </cell>
          <cell r="P143">
            <v>1.2</v>
          </cell>
          <cell r="Q143">
            <v>1.2</v>
          </cell>
          <cell r="R143">
            <v>1.2</v>
          </cell>
          <cell r="S143">
            <v>1.2</v>
          </cell>
          <cell r="T143">
            <v>1.2</v>
          </cell>
        </row>
        <row r="144">
          <cell r="B144">
            <v>13</v>
          </cell>
          <cell r="C144" t="str">
            <v>SGP-HVA</v>
          </cell>
          <cell r="D144" t="str">
            <v>（給湯・冷温水）ねじ接合（管端防食継手）</v>
          </cell>
          <cell r="E144" t="str">
            <v>屋内一般配管</v>
          </cell>
          <cell r="F144" t="str">
            <v>継手</v>
          </cell>
          <cell r="G144">
            <v>0.55000000000000004</v>
          </cell>
          <cell r="H144">
            <v>0.55000000000000004</v>
          </cell>
          <cell r="I144">
            <v>0.55000000000000004</v>
          </cell>
          <cell r="J144">
            <v>0.55000000000000004</v>
          </cell>
          <cell r="K144">
            <v>0.55000000000000004</v>
          </cell>
          <cell r="L144">
            <v>0.55000000000000004</v>
          </cell>
          <cell r="M144">
            <v>0.55000000000000004</v>
          </cell>
          <cell r="N144">
            <v>0.55000000000000004</v>
          </cell>
          <cell r="O144">
            <v>0.55000000000000004</v>
          </cell>
          <cell r="P144">
            <v>0.55000000000000004</v>
          </cell>
          <cell r="Q144">
            <v>0.55000000000000004</v>
          </cell>
          <cell r="R144">
            <v>0.55000000000000004</v>
          </cell>
          <cell r="S144">
            <v>0.55000000000000004</v>
          </cell>
          <cell r="T144">
            <v>0.55000000000000004</v>
          </cell>
        </row>
        <row r="145">
          <cell r="B145">
            <v>14</v>
          </cell>
          <cell r="C145" t="str">
            <v>SGP-VA</v>
          </cell>
          <cell r="D145" t="str">
            <v>（冷却水）ハウジング型継手</v>
          </cell>
          <cell r="E145" t="str">
            <v>屋内一般配管</v>
          </cell>
          <cell r="F145" t="str">
            <v>継手</v>
          </cell>
          <cell r="G145">
            <v>1.9</v>
          </cell>
          <cell r="H145">
            <v>1.9</v>
          </cell>
          <cell r="I145">
            <v>1.9</v>
          </cell>
          <cell r="J145">
            <v>1.9</v>
          </cell>
          <cell r="K145">
            <v>1.9</v>
          </cell>
          <cell r="L145">
            <v>1.9</v>
          </cell>
          <cell r="M145">
            <v>1.9</v>
          </cell>
          <cell r="N145">
            <v>1.9</v>
          </cell>
          <cell r="O145">
            <v>1.9</v>
          </cell>
          <cell r="P145">
            <v>1.9</v>
          </cell>
          <cell r="Q145">
            <v>1.9</v>
          </cell>
          <cell r="R145">
            <v>1.2</v>
          </cell>
          <cell r="S145">
            <v>1.2</v>
          </cell>
          <cell r="T145">
            <v>1.2</v>
          </cell>
        </row>
        <row r="146">
          <cell r="B146">
            <v>19</v>
          </cell>
          <cell r="C146" t="str">
            <v>STPG</v>
          </cell>
          <cell r="D146" t="str">
            <v>（冷温水）ねじ接合</v>
          </cell>
          <cell r="E146" t="str">
            <v>屋内一般配管</v>
          </cell>
          <cell r="F146" t="str">
            <v>継手</v>
          </cell>
          <cell r="G146">
            <v>1.3</v>
          </cell>
          <cell r="H146">
            <v>1.3</v>
          </cell>
          <cell r="I146">
            <v>1.3</v>
          </cell>
          <cell r="J146">
            <v>1.3</v>
          </cell>
          <cell r="K146">
            <v>1.3</v>
          </cell>
          <cell r="L146">
            <v>1.3</v>
          </cell>
          <cell r="M146">
            <v>1.3</v>
          </cell>
          <cell r="N146">
            <v>1.3</v>
          </cell>
          <cell r="O146">
            <v>1.3</v>
          </cell>
          <cell r="P146">
            <v>1.3</v>
          </cell>
          <cell r="Q146">
            <v>1.3</v>
          </cell>
          <cell r="R146">
            <v>1.3</v>
          </cell>
          <cell r="S146">
            <v>1.3</v>
          </cell>
          <cell r="T146">
            <v>1.3</v>
          </cell>
        </row>
        <row r="147">
          <cell r="B147">
            <v>20</v>
          </cell>
          <cell r="C147" t="str">
            <v>STPG</v>
          </cell>
          <cell r="D147" t="str">
            <v>（消火）ねじ接合</v>
          </cell>
          <cell r="E147" t="str">
            <v>屋内一般配管</v>
          </cell>
          <cell r="F147" t="str">
            <v>継手</v>
          </cell>
          <cell r="G147">
            <v>1.1000000000000001</v>
          </cell>
          <cell r="H147">
            <v>1.1000000000000001</v>
          </cell>
          <cell r="I147">
            <v>1.1000000000000001</v>
          </cell>
          <cell r="J147">
            <v>1.1000000000000001</v>
          </cell>
          <cell r="K147">
            <v>1.1000000000000001</v>
          </cell>
          <cell r="L147">
            <v>1.1000000000000001</v>
          </cell>
          <cell r="M147">
            <v>1.1000000000000001</v>
          </cell>
          <cell r="N147">
            <v>1.1000000000000001</v>
          </cell>
          <cell r="O147">
            <v>1.1000000000000001</v>
          </cell>
          <cell r="P147">
            <v>1.1000000000000001</v>
          </cell>
          <cell r="Q147">
            <v>1.1000000000000001</v>
          </cell>
          <cell r="R147">
            <v>1.1000000000000001</v>
          </cell>
          <cell r="S147">
            <v>1.1000000000000001</v>
          </cell>
          <cell r="T147">
            <v>1.1000000000000001</v>
          </cell>
        </row>
        <row r="148">
          <cell r="B148">
            <v>21</v>
          </cell>
          <cell r="C148" t="str">
            <v>STPG</v>
          </cell>
          <cell r="D148" t="str">
            <v>（冷却水）ねじ接合</v>
          </cell>
          <cell r="E148" t="str">
            <v>屋内一般配管</v>
          </cell>
          <cell r="F148" t="str">
            <v>継手</v>
          </cell>
          <cell r="G148">
            <v>1.1000000000000001</v>
          </cell>
          <cell r="H148">
            <v>1.1000000000000001</v>
          </cell>
          <cell r="I148">
            <v>1.1000000000000001</v>
          </cell>
          <cell r="J148">
            <v>1.1000000000000001</v>
          </cell>
          <cell r="K148">
            <v>1.1000000000000001</v>
          </cell>
          <cell r="L148">
            <v>1.1000000000000001</v>
          </cell>
          <cell r="M148">
            <v>1.1000000000000001</v>
          </cell>
          <cell r="N148">
            <v>1.1000000000000001</v>
          </cell>
          <cell r="O148">
            <v>1.1000000000000001</v>
          </cell>
          <cell r="P148">
            <v>1.1000000000000001</v>
          </cell>
          <cell r="Q148">
            <v>1.1000000000000001</v>
          </cell>
          <cell r="R148">
            <v>1.1000000000000001</v>
          </cell>
          <cell r="S148">
            <v>1.1000000000000001</v>
          </cell>
          <cell r="T148">
            <v>1.1000000000000001</v>
          </cell>
        </row>
        <row r="149">
          <cell r="B149">
            <v>22</v>
          </cell>
          <cell r="C149" t="str">
            <v>STPG(黒)</v>
          </cell>
          <cell r="D149" t="str">
            <v>（低圧蒸気用）ねじ接合</v>
          </cell>
          <cell r="E149" t="str">
            <v>屋内一般配管</v>
          </cell>
          <cell r="F149" t="str">
            <v>継手</v>
          </cell>
          <cell r="G149">
            <v>1.7</v>
          </cell>
          <cell r="H149">
            <v>1.7</v>
          </cell>
          <cell r="I149">
            <v>1.7</v>
          </cell>
          <cell r="J149">
            <v>1.7</v>
          </cell>
          <cell r="K149">
            <v>1.7</v>
          </cell>
          <cell r="L149">
            <v>1.7</v>
          </cell>
          <cell r="M149">
            <v>1.7</v>
          </cell>
          <cell r="N149">
            <v>1.7</v>
          </cell>
          <cell r="O149">
            <v>1.7</v>
          </cell>
          <cell r="P149">
            <v>1.7</v>
          </cell>
          <cell r="Q149">
            <v>1.7</v>
          </cell>
          <cell r="R149">
            <v>1.7</v>
          </cell>
          <cell r="S149">
            <v>1.7</v>
          </cell>
          <cell r="T149">
            <v>1.7</v>
          </cell>
        </row>
        <row r="150">
          <cell r="B150">
            <v>23</v>
          </cell>
          <cell r="C150" t="str">
            <v>STPG</v>
          </cell>
          <cell r="D150" t="str">
            <v>（消火・冷却水・冷温水）溶接接合</v>
          </cell>
          <cell r="E150" t="str">
            <v>屋内一般配管</v>
          </cell>
          <cell r="F150" t="str">
            <v>継手</v>
          </cell>
          <cell r="G150">
            <v>0.65</v>
          </cell>
          <cell r="H150">
            <v>0.65</v>
          </cell>
          <cell r="I150">
            <v>0.65</v>
          </cell>
          <cell r="J150">
            <v>0.35</v>
          </cell>
          <cell r="K150">
            <v>0.35</v>
          </cell>
          <cell r="L150">
            <v>0.35</v>
          </cell>
          <cell r="M150">
            <v>0.35</v>
          </cell>
          <cell r="N150">
            <v>0.35</v>
          </cell>
          <cell r="O150">
            <v>0.35</v>
          </cell>
          <cell r="P150">
            <v>0.35</v>
          </cell>
          <cell r="Q150">
            <v>0.35</v>
          </cell>
          <cell r="R150">
            <v>0.35</v>
          </cell>
          <cell r="S150">
            <v>0.35</v>
          </cell>
          <cell r="T150">
            <v>0.35</v>
          </cell>
        </row>
        <row r="151">
          <cell r="B151">
            <v>24</v>
          </cell>
          <cell r="C151" t="str">
            <v>STPG(黒)</v>
          </cell>
          <cell r="D151" t="str">
            <v>（蒸気給気管、蒸気還気用）溶接接合</v>
          </cell>
          <cell r="E151" t="str">
            <v>屋内一般配管</v>
          </cell>
          <cell r="F151" t="str">
            <v>継手</v>
          </cell>
          <cell r="G151">
            <v>0.85</v>
          </cell>
          <cell r="H151">
            <v>0.85</v>
          </cell>
          <cell r="I151">
            <v>0.85</v>
          </cell>
          <cell r="J151">
            <v>0.45</v>
          </cell>
          <cell r="K151">
            <v>0.45</v>
          </cell>
          <cell r="L151">
            <v>0.45</v>
          </cell>
          <cell r="M151">
            <v>0.45</v>
          </cell>
          <cell r="N151">
            <v>0.45</v>
          </cell>
          <cell r="O151">
            <v>0.45</v>
          </cell>
          <cell r="P151">
            <v>0.45</v>
          </cell>
          <cell r="Q151">
            <v>0.45</v>
          </cell>
          <cell r="R151">
            <v>0.45</v>
          </cell>
          <cell r="S151">
            <v>0.45</v>
          </cell>
          <cell r="T151">
            <v>0.45</v>
          </cell>
        </row>
        <row r="152">
          <cell r="B152">
            <v>25</v>
          </cell>
          <cell r="C152" t="str">
            <v>SGP(白)</v>
          </cell>
          <cell r="D152" t="str">
            <v>（排水）ねじ接合</v>
          </cell>
          <cell r="E152" t="str">
            <v>屋内一般配管</v>
          </cell>
          <cell r="F152" t="str">
            <v>継手</v>
          </cell>
          <cell r="G152">
            <v>0.65</v>
          </cell>
          <cell r="H152">
            <v>0.65</v>
          </cell>
          <cell r="I152">
            <v>0.65</v>
          </cell>
          <cell r="J152">
            <v>0.65</v>
          </cell>
          <cell r="K152">
            <v>0.65</v>
          </cell>
          <cell r="L152">
            <v>0.65</v>
          </cell>
          <cell r="M152">
            <v>0.65</v>
          </cell>
          <cell r="N152">
            <v>0.65</v>
          </cell>
          <cell r="O152">
            <v>0.65</v>
          </cell>
          <cell r="P152">
            <v>0.65</v>
          </cell>
          <cell r="Q152">
            <v>0.65</v>
          </cell>
          <cell r="R152">
            <v>0.65</v>
          </cell>
          <cell r="S152">
            <v>0.65</v>
          </cell>
          <cell r="T152">
            <v>0.65</v>
          </cell>
        </row>
        <row r="153">
          <cell r="B153">
            <v>26</v>
          </cell>
          <cell r="C153" t="str">
            <v>SGP(白)</v>
          </cell>
          <cell r="D153" t="str">
            <v>（冷温水）ねじ接合</v>
          </cell>
          <cell r="E153" t="str">
            <v>屋内一般配管</v>
          </cell>
          <cell r="F153" t="str">
            <v>継手</v>
          </cell>
          <cell r="G153">
            <v>0.65</v>
          </cell>
          <cell r="H153">
            <v>0.65</v>
          </cell>
          <cell r="I153">
            <v>0.65</v>
          </cell>
          <cell r="J153">
            <v>0.65</v>
          </cell>
          <cell r="K153">
            <v>0.65</v>
          </cell>
          <cell r="L153">
            <v>0.65</v>
          </cell>
          <cell r="M153">
            <v>0.65</v>
          </cell>
          <cell r="N153">
            <v>0.65</v>
          </cell>
          <cell r="O153">
            <v>0.65</v>
          </cell>
          <cell r="P153">
            <v>0.65</v>
          </cell>
          <cell r="Q153">
            <v>0.65</v>
          </cell>
          <cell r="R153">
            <v>0.65</v>
          </cell>
          <cell r="S153">
            <v>0.65</v>
          </cell>
          <cell r="T153">
            <v>0.65</v>
          </cell>
        </row>
        <row r="154">
          <cell r="B154">
            <v>27</v>
          </cell>
          <cell r="C154" t="str">
            <v>SGP(白)</v>
          </cell>
          <cell r="D154" t="str">
            <v>（通気・消火・給湯・プロパン）ねじ接合</v>
          </cell>
          <cell r="E154" t="str">
            <v>屋内一般配管</v>
          </cell>
          <cell r="F154" t="str">
            <v>継手</v>
          </cell>
          <cell r="G154">
            <v>0.55000000000000004</v>
          </cell>
          <cell r="H154">
            <v>0.55000000000000004</v>
          </cell>
          <cell r="I154">
            <v>0.55000000000000004</v>
          </cell>
          <cell r="J154">
            <v>0.55000000000000004</v>
          </cell>
          <cell r="K154">
            <v>0.55000000000000004</v>
          </cell>
          <cell r="L154">
            <v>0.55000000000000004</v>
          </cell>
          <cell r="M154">
            <v>0.55000000000000004</v>
          </cell>
          <cell r="N154">
            <v>0.55000000000000004</v>
          </cell>
          <cell r="O154">
            <v>0.55000000000000004</v>
          </cell>
          <cell r="P154">
            <v>0.55000000000000004</v>
          </cell>
          <cell r="Q154">
            <v>0.55000000000000004</v>
          </cell>
          <cell r="R154">
            <v>0.55000000000000004</v>
          </cell>
          <cell r="S154">
            <v>0.55000000000000004</v>
          </cell>
          <cell r="T154">
            <v>0.55000000000000004</v>
          </cell>
        </row>
        <row r="155">
          <cell r="B155">
            <v>28</v>
          </cell>
          <cell r="C155" t="str">
            <v>SGP(白)</v>
          </cell>
          <cell r="D155" t="str">
            <v>（冷却水）ねじ接合</v>
          </cell>
          <cell r="E155" t="str">
            <v>屋内一般配管</v>
          </cell>
          <cell r="F155" t="str">
            <v>継手</v>
          </cell>
          <cell r="G155">
            <v>0.55000000000000004</v>
          </cell>
          <cell r="H155">
            <v>0.55000000000000004</v>
          </cell>
          <cell r="I155">
            <v>0.55000000000000004</v>
          </cell>
          <cell r="J155">
            <v>0.55000000000000004</v>
          </cell>
          <cell r="K155">
            <v>0.55000000000000004</v>
          </cell>
          <cell r="L155">
            <v>0.55000000000000004</v>
          </cell>
          <cell r="M155">
            <v>0.55000000000000004</v>
          </cell>
          <cell r="N155">
            <v>0.55000000000000004</v>
          </cell>
          <cell r="O155">
            <v>0.55000000000000004</v>
          </cell>
          <cell r="P155">
            <v>0.55000000000000004</v>
          </cell>
          <cell r="Q155">
            <v>0.55000000000000004</v>
          </cell>
          <cell r="R155">
            <v>0.55000000000000004</v>
          </cell>
          <cell r="S155">
            <v>0.55000000000000004</v>
          </cell>
          <cell r="T155">
            <v>0.55000000000000004</v>
          </cell>
        </row>
        <row r="156">
          <cell r="B156">
            <v>29</v>
          </cell>
          <cell r="C156" t="str">
            <v>SGP(白)</v>
          </cell>
          <cell r="D156" t="str">
            <v>（通気・消火・給湯・プロパン・冷却水・冷温水）溶接接合</v>
          </cell>
          <cell r="E156" t="str">
            <v>屋内一般配管</v>
          </cell>
          <cell r="F156" t="str">
            <v>継手</v>
          </cell>
          <cell r="G156">
            <v>0.3</v>
          </cell>
          <cell r="H156">
            <v>0.3</v>
          </cell>
          <cell r="I156">
            <v>0.3</v>
          </cell>
          <cell r="J156">
            <v>0.3</v>
          </cell>
          <cell r="K156">
            <v>0.3</v>
          </cell>
          <cell r="L156">
            <v>0.3</v>
          </cell>
          <cell r="M156">
            <v>0.3</v>
          </cell>
          <cell r="N156">
            <v>0.3</v>
          </cell>
          <cell r="O156">
            <v>0.3</v>
          </cell>
          <cell r="P156">
            <v>0.3</v>
          </cell>
          <cell r="Q156">
            <v>0.3</v>
          </cell>
          <cell r="R156">
            <v>0.3</v>
          </cell>
          <cell r="S156">
            <v>0.3</v>
          </cell>
          <cell r="T156">
            <v>0.3</v>
          </cell>
        </row>
        <row r="157">
          <cell r="B157">
            <v>30</v>
          </cell>
          <cell r="C157" t="str">
            <v>SGP(白)</v>
          </cell>
          <cell r="D157" t="str">
            <v>（冷却水）ハウジング型管継手</v>
          </cell>
          <cell r="E157" t="str">
            <v>屋内一般配管</v>
          </cell>
          <cell r="F157" t="str">
            <v>継手</v>
          </cell>
          <cell r="G157">
            <v>2.08</v>
          </cell>
          <cell r="H157">
            <v>2.08</v>
          </cell>
          <cell r="I157">
            <v>2.08</v>
          </cell>
          <cell r="J157">
            <v>2.08</v>
          </cell>
          <cell r="K157">
            <v>2.08</v>
          </cell>
          <cell r="L157">
            <v>2.08</v>
          </cell>
          <cell r="M157">
            <v>2.08</v>
          </cell>
          <cell r="N157">
            <v>2.08</v>
          </cell>
          <cell r="O157">
            <v>1.66</v>
          </cell>
          <cell r="P157">
            <v>1.66</v>
          </cell>
          <cell r="Q157">
            <v>1.66</v>
          </cell>
          <cell r="R157">
            <v>1.25</v>
          </cell>
          <cell r="S157">
            <v>1.25</v>
          </cell>
          <cell r="T157">
            <v>1.25</v>
          </cell>
        </row>
        <row r="158">
          <cell r="B158">
            <v>31</v>
          </cell>
          <cell r="C158" t="str">
            <v>SGP(白)</v>
          </cell>
          <cell r="D158" t="str">
            <v>（冷温水・消火）ハウジング型管継手</v>
          </cell>
          <cell r="E158" t="str">
            <v>屋内一般配管</v>
          </cell>
          <cell r="F158" t="str">
            <v>継手</v>
          </cell>
          <cell r="G158">
            <v>2.44</v>
          </cell>
          <cell r="H158">
            <v>2.44</v>
          </cell>
          <cell r="I158">
            <v>2.44</v>
          </cell>
          <cell r="J158">
            <v>2.44</v>
          </cell>
          <cell r="K158">
            <v>2.44</v>
          </cell>
          <cell r="L158">
            <v>2.44</v>
          </cell>
          <cell r="M158">
            <v>2.44</v>
          </cell>
          <cell r="N158">
            <v>2.44</v>
          </cell>
          <cell r="O158">
            <v>1.95</v>
          </cell>
          <cell r="P158">
            <v>1.95</v>
          </cell>
          <cell r="Q158">
            <v>1.95</v>
          </cell>
          <cell r="R158">
            <v>1.45</v>
          </cell>
          <cell r="S158">
            <v>1.45</v>
          </cell>
          <cell r="T158">
            <v>1.45</v>
          </cell>
        </row>
        <row r="159">
          <cell r="B159">
            <v>32</v>
          </cell>
          <cell r="C159" t="str">
            <v>SGP(黒)</v>
          </cell>
          <cell r="D159" t="str">
            <v>（蒸気・油）ねじ接合</v>
          </cell>
          <cell r="E159" t="str">
            <v>屋内一般配管</v>
          </cell>
          <cell r="F159" t="str">
            <v>継手</v>
          </cell>
          <cell r="G159">
            <v>0.85</v>
          </cell>
          <cell r="H159">
            <v>0.85</v>
          </cell>
          <cell r="I159">
            <v>0.85</v>
          </cell>
          <cell r="J159">
            <v>0.85</v>
          </cell>
          <cell r="K159">
            <v>0.85</v>
          </cell>
          <cell r="L159">
            <v>0.85</v>
          </cell>
          <cell r="M159">
            <v>0.85</v>
          </cell>
          <cell r="N159">
            <v>0.85</v>
          </cell>
          <cell r="O159">
            <v>0.85</v>
          </cell>
          <cell r="P159">
            <v>0.85</v>
          </cell>
          <cell r="Q159">
            <v>0.85</v>
          </cell>
          <cell r="R159">
            <v>0.85</v>
          </cell>
          <cell r="S159">
            <v>0.85</v>
          </cell>
          <cell r="T159">
            <v>0.85</v>
          </cell>
        </row>
        <row r="160">
          <cell r="B160">
            <v>33</v>
          </cell>
          <cell r="C160" t="str">
            <v>SGP(黒)</v>
          </cell>
          <cell r="D160" t="str">
            <v>（蒸気・油）溶接接合</v>
          </cell>
          <cell r="E160" t="str">
            <v>屋内一般配管</v>
          </cell>
          <cell r="F160" t="str">
            <v>継手</v>
          </cell>
          <cell r="G160">
            <v>0.35</v>
          </cell>
          <cell r="H160">
            <v>0.35</v>
          </cell>
          <cell r="I160">
            <v>0.35</v>
          </cell>
          <cell r="J160">
            <v>0.35</v>
          </cell>
          <cell r="K160">
            <v>0.35</v>
          </cell>
          <cell r="L160">
            <v>0.35</v>
          </cell>
          <cell r="M160">
            <v>0.35</v>
          </cell>
          <cell r="N160">
            <v>0.35</v>
          </cell>
          <cell r="O160">
            <v>0.35</v>
          </cell>
          <cell r="P160">
            <v>0.35</v>
          </cell>
          <cell r="Q160">
            <v>0.35</v>
          </cell>
          <cell r="R160">
            <v>0.35</v>
          </cell>
          <cell r="S160">
            <v>0.35</v>
          </cell>
          <cell r="T160">
            <v>0.35</v>
          </cell>
        </row>
        <row r="161">
          <cell r="B161">
            <v>34</v>
          </cell>
          <cell r="C161" t="str">
            <v>D-VA(WSP042)</v>
          </cell>
          <cell r="D161" t="str">
            <v>MD継手</v>
          </cell>
          <cell r="E161" t="str">
            <v>屋内一般配管</v>
          </cell>
          <cell r="F161" t="str">
            <v>継手</v>
          </cell>
          <cell r="G161">
            <v>0.7</v>
          </cell>
          <cell r="H161">
            <v>0.7</v>
          </cell>
          <cell r="I161">
            <v>0.7</v>
          </cell>
          <cell r="J161">
            <v>0.7</v>
          </cell>
          <cell r="K161">
            <v>0.7</v>
          </cell>
          <cell r="L161">
            <v>0.7</v>
          </cell>
          <cell r="M161">
            <v>0.7</v>
          </cell>
          <cell r="N161">
            <v>0.7</v>
          </cell>
          <cell r="O161">
            <v>0.7</v>
          </cell>
          <cell r="P161">
            <v>0.7</v>
          </cell>
          <cell r="Q161">
            <v>0.7</v>
          </cell>
          <cell r="R161">
            <v>0.7</v>
          </cell>
          <cell r="S161">
            <v>0.7</v>
          </cell>
          <cell r="T161">
            <v>0.7</v>
          </cell>
        </row>
        <row r="162">
          <cell r="B162">
            <v>35</v>
          </cell>
          <cell r="C162" t="str">
            <v>SGP-TA(WSP032)</v>
          </cell>
          <cell r="D162" t="str">
            <v>ねじ接合</v>
          </cell>
          <cell r="E162" t="str">
            <v>屋内一般配管</v>
          </cell>
          <cell r="F162" t="str">
            <v>継手</v>
          </cell>
          <cell r="G162">
            <v>0.45</v>
          </cell>
          <cell r="H162">
            <v>0.45</v>
          </cell>
          <cell r="I162">
            <v>0.45</v>
          </cell>
          <cell r="J162">
            <v>0.45</v>
          </cell>
          <cell r="K162">
            <v>0.45</v>
          </cell>
          <cell r="L162">
            <v>0.45</v>
          </cell>
          <cell r="M162">
            <v>0.45</v>
          </cell>
          <cell r="N162">
            <v>0.45</v>
          </cell>
          <cell r="O162">
            <v>0.45</v>
          </cell>
          <cell r="P162">
            <v>0.45</v>
          </cell>
          <cell r="Q162">
            <v>0.45</v>
          </cell>
          <cell r="R162">
            <v>0.45</v>
          </cell>
          <cell r="S162">
            <v>0.45</v>
          </cell>
          <cell r="T162">
            <v>0.45</v>
          </cell>
        </row>
        <row r="163">
          <cell r="B163">
            <v>36</v>
          </cell>
          <cell r="C163" t="str">
            <v>SGP-TA(WSP032)</v>
          </cell>
          <cell r="D163" t="str">
            <v>MD継手</v>
          </cell>
          <cell r="E163" t="str">
            <v>屋内一般配管</v>
          </cell>
          <cell r="F163" t="str">
            <v>継手</v>
          </cell>
          <cell r="G163">
            <v>0.8</v>
          </cell>
          <cell r="H163">
            <v>0.8</v>
          </cell>
          <cell r="I163">
            <v>0.8</v>
          </cell>
          <cell r="J163">
            <v>0.8</v>
          </cell>
          <cell r="K163">
            <v>0.8</v>
          </cell>
          <cell r="L163">
            <v>0.8</v>
          </cell>
          <cell r="M163">
            <v>0.8</v>
          </cell>
          <cell r="N163">
            <v>0.8</v>
          </cell>
          <cell r="O163">
            <v>0.8</v>
          </cell>
          <cell r="P163">
            <v>0.8</v>
          </cell>
          <cell r="Q163">
            <v>0.8</v>
          </cell>
          <cell r="R163">
            <v>0.8</v>
          </cell>
          <cell r="S163">
            <v>0.8</v>
          </cell>
          <cell r="T163">
            <v>0.8</v>
          </cell>
        </row>
        <row r="164">
          <cell r="B164">
            <v>38</v>
          </cell>
          <cell r="C164" t="str">
            <v>ARFA管</v>
          </cell>
          <cell r="D164" t="str">
            <v>ねじ接合</v>
          </cell>
          <cell r="E164" t="str">
            <v>屋内一般配管</v>
          </cell>
          <cell r="F164" t="str">
            <v>継手</v>
          </cell>
          <cell r="G164">
            <v>0.45</v>
          </cell>
          <cell r="H164">
            <v>0.45</v>
          </cell>
          <cell r="I164">
            <v>0.45</v>
          </cell>
          <cell r="J164">
            <v>0.45</v>
          </cell>
          <cell r="K164">
            <v>0.45</v>
          </cell>
          <cell r="L164">
            <v>0.45</v>
          </cell>
          <cell r="M164">
            <v>0.45</v>
          </cell>
          <cell r="N164">
            <v>0.45</v>
          </cell>
          <cell r="O164">
            <v>0.45</v>
          </cell>
          <cell r="P164">
            <v>0.45</v>
          </cell>
          <cell r="Q164">
            <v>0.45</v>
          </cell>
          <cell r="R164">
            <v>0.45</v>
          </cell>
          <cell r="S164">
            <v>0.45</v>
          </cell>
          <cell r="T164">
            <v>0.45</v>
          </cell>
        </row>
        <row r="165">
          <cell r="B165">
            <v>39</v>
          </cell>
          <cell r="C165" t="str">
            <v>ARFA管</v>
          </cell>
          <cell r="D165" t="str">
            <v>MD継手</v>
          </cell>
          <cell r="E165" t="str">
            <v>屋内一般配管</v>
          </cell>
          <cell r="F165" t="str">
            <v>継手</v>
          </cell>
          <cell r="G165">
            <v>0.8</v>
          </cell>
          <cell r="H165">
            <v>0.8</v>
          </cell>
          <cell r="I165">
            <v>0.8</v>
          </cell>
          <cell r="J165">
            <v>0.8</v>
          </cell>
          <cell r="K165">
            <v>0.8</v>
          </cell>
          <cell r="L165">
            <v>0.8</v>
          </cell>
          <cell r="M165">
            <v>0.8</v>
          </cell>
          <cell r="N165">
            <v>0.8</v>
          </cell>
          <cell r="O165">
            <v>0.8</v>
          </cell>
          <cell r="P165">
            <v>0.8</v>
          </cell>
          <cell r="Q165">
            <v>0.8</v>
          </cell>
          <cell r="R165">
            <v>0.8</v>
          </cell>
          <cell r="S165">
            <v>0.8</v>
          </cell>
          <cell r="T165">
            <v>0.8</v>
          </cell>
        </row>
        <row r="166">
          <cell r="B166">
            <v>40</v>
          </cell>
          <cell r="C166" t="str">
            <v>CUP</v>
          </cell>
          <cell r="D166" t="str">
            <v>（給湯・給水）</v>
          </cell>
          <cell r="E166" t="str">
            <v>屋内一般配管</v>
          </cell>
          <cell r="F166" t="str">
            <v>継手</v>
          </cell>
          <cell r="G166">
            <v>0.75</v>
          </cell>
          <cell r="H166">
            <v>0.75</v>
          </cell>
          <cell r="I166">
            <v>0.75</v>
          </cell>
          <cell r="J166">
            <v>0.75</v>
          </cell>
          <cell r="K166">
            <v>0.75</v>
          </cell>
          <cell r="L166">
            <v>0.75</v>
          </cell>
          <cell r="M166">
            <v>0.75</v>
          </cell>
          <cell r="N166">
            <v>0.75</v>
          </cell>
          <cell r="O166">
            <v>0.75</v>
          </cell>
          <cell r="P166">
            <v>0.75</v>
          </cell>
          <cell r="Q166">
            <v>0.75</v>
          </cell>
          <cell r="R166">
            <v>0.75</v>
          </cell>
          <cell r="S166">
            <v>0.75</v>
          </cell>
          <cell r="T166">
            <v>0.75</v>
          </cell>
        </row>
        <row r="169">
          <cell r="B169">
            <v>1</v>
          </cell>
          <cell r="C169" t="str">
            <v>SGP-PA</v>
          </cell>
          <cell r="D169" t="str">
            <v>（給水・冷却水）ねじ接合（管端防食継手）</v>
          </cell>
          <cell r="E169" t="str">
            <v>機械室・便所配管</v>
          </cell>
          <cell r="F169" t="str">
            <v>継手</v>
          </cell>
          <cell r="G169">
            <v>1.1000000000000001</v>
          </cell>
          <cell r="H169">
            <v>1.1000000000000001</v>
          </cell>
          <cell r="I169">
            <v>1.1000000000000001</v>
          </cell>
          <cell r="J169">
            <v>1.1000000000000001</v>
          </cell>
          <cell r="K169">
            <v>1.1000000000000001</v>
          </cell>
          <cell r="L169">
            <v>1.1000000000000001</v>
          </cell>
          <cell r="M169">
            <v>1.1000000000000001</v>
          </cell>
          <cell r="N169">
            <v>1.1000000000000001</v>
          </cell>
          <cell r="O169">
            <v>1.1000000000000001</v>
          </cell>
          <cell r="P169">
            <v>1.1000000000000001</v>
          </cell>
          <cell r="Q169">
            <v>1.1000000000000001</v>
          </cell>
          <cell r="R169">
            <v>1.1000000000000001</v>
          </cell>
          <cell r="S169">
            <v>1.1000000000000001</v>
          </cell>
          <cell r="T169">
            <v>1.1000000000000001</v>
          </cell>
        </row>
        <row r="170">
          <cell r="B170">
            <v>2</v>
          </cell>
          <cell r="C170" t="str">
            <v>SGP-PB</v>
          </cell>
          <cell r="D170" t="str">
            <v>（給水・冷却水）ねじ接合（管端防食継手）</v>
          </cell>
          <cell r="E170" t="str">
            <v>機械室・便所配管</v>
          </cell>
          <cell r="F170" t="str">
            <v>継手</v>
          </cell>
          <cell r="G170">
            <v>0.9</v>
          </cell>
          <cell r="H170">
            <v>0.9</v>
          </cell>
          <cell r="I170">
            <v>0.9</v>
          </cell>
          <cell r="J170">
            <v>0.9</v>
          </cell>
          <cell r="K170">
            <v>0.9</v>
          </cell>
          <cell r="L170">
            <v>0.9</v>
          </cell>
          <cell r="M170">
            <v>0.9</v>
          </cell>
          <cell r="N170">
            <v>0.9</v>
          </cell>
          <cell r="O170">
            <v>0.9</v>
          </cell>
          <cell r="P170">
            <v>0.9</v>
          </cell>
          <cell r="Q170">
            <v>0.9</v>
          </cell>
          <cell r="R170">
            <v>0.9</v>
          </cell>
          <cell r="S170">
            <v>0.9</v>
          </cell>
          <cell r="T170">
            <v>0.9</v>
          </cell>
        </row>
        <row r="171">
          <cell r="B171">
            <v>4</v>
          </cell>
          <cell r="C171" t="str">
            <v>SGP-FPA</v>
          </cell>
          <cell r="D171" t="str">
            <v>（給水・冷却水）フランジ接合</v>
          </cell>
          <cell r="E171" t="str">
            <v>機械室・便所配管</v>
          </cell>
          <cell r="F171" t="str">
            <v>継手</v>
          </cell>
          <cell r="G171">
            <v>1.5</v>
          </cell>
          <cell r="H171">
            <v>1.5</v>
          </cell>
          <cell r="I171">
            <v>1.5</v>
          </cell>
          <cell r="J171">
            <v>1.5</v>
          </cell>
          <cell r="K171">
            <v>1.5</v>
          </cell>
          <cell r="L171">
            <v>1.5</v>
          </cell>
          <cell r="M171">
            <v>1.5</v>
          </cell>
          <cell r="N171">
            <v>1.5</v>
          </cell>
          <cell r="O171">
            <v>1.5</v>
          </cell>
          <cell r="P171">
            <v>1.5</v>
          </cell>
          <cell r="Q171">
            <v>1.5</v>
          </cell>
          <cell r="R171">
            <v>1.5</v>
          </cell>
          <cell r="S171">
            <v>1.5</v>
          </cell>
          <cell r="T171">
            <v>1.5</v>
          </cell>
        </row>
        <row r="172">
          <cell r="B172">
            <v>5</v>
          </cell>
          <cell r="C172" t="str">
            <v>SGP-FPB</v>
          </cell>
          <cell r="D172" t="str">
            <v>（給水・冷却水）フランジ接合</v>
          </cell>
          <cell r="E172" t="str">
            <v>機械室・便所配管</v>
          </cell>
          <cell r="F172" t="str">
            <v>継手</v>
          </cell>
          <cell r="G172">
            <v>1.5</v>
          </cell>
          <cell r="H172">
            <v>1.5</v>
          </cell>
          <cell r="I172">
            <v>1.5</v>
          </cell>
          <cell r="J172">
            <v>1.5</v>
          </cell>
          <cell r="K172">
            <v>1.5</v>
          </cell>
          <cell r="L172">
            <v>1.5</v>
          </cell>
          <cell r="M172">
            <v>1.5</v>
          </cell>
          <cell r="N172">
            <v>1.5</v>
          </cell>
          <cell r="O172">
            <v>1.5</v>
          </cell>
          <cell r="P172">
            <v>1.5</v>
          </cell>
          <cell r="Q172">
            <v>1.5</v>
          </cell>
          <cell r="R172">
            <v>1.5</v>
          </cell>
          <cell r="S172">
            <v>1.5</v>
          </cell>
          <cell r="T172">
            <v>1.5</v>
          </cell>
        </row>
        <row r="173">
          <cell r="B173">
            <v>7</v>
          </cell>
          <cell r="C173" t="str">
            <v>SGP-VA</v>
          </cell>
          <cell r="D173" t="str">
            <v>（給水・冷却水）ねじ接合（管端防食継手）</v>
          </cell>
          <cell r="E173" t="str">
            <v>機械室・便所配管</v>
          </cell>
          <cell r="F173" t="str">
            <v>継手</v>
          </cell>
          <cell r="G173">
            <v>0.9</v>
          </cell>
          <cell r="H173">
            <v>0.9</v>
          </cell>
          <cell r="I173">
            <v>0.9</v>
          </cell>
          <cell r="J173">
            <v>0.9</v>
          </cell>
          <cell r="K173">
            <v>0.9</v>
          </cell>
          <cell r="L173">
            <v>0.9</v>
          </cell>
          <cell r="M173">
            <v>0.9</v>
          </cell>
          <cell r="N173">
            <v>0.9</v>
          </cell>
          <cell r="O173">
            <v>0.9</v>
          </cell>
          <cell r="P173">
            <v>0.9</v>
          </cell>
          <cell r="Q173">
            <v>0.9</v>
          </cell>
          <cell r="R173">
            <v>0.9</v>
          </cell>
          <cell r="S173">
            <v>0.9</v>
          </cell>
          <cell r="T173">
            <v>0.9</v>
          </cell>
        </row>
        <row r="174">
          <cell r="B174">
            <v>8</v>
          </cell>
          <cell r="C174" t="str">
            <v>SGP-VB</v>
          </cell>
          <cell r="D174" t="str">
            <v>（給水・冷却水）ねじ接合（管端防食継手）</v>
          </cell>
          <cell r="E174" t="str">
            <v>機械室・便所配管</v>
          </cell>
          <cell r="F174" t="str">
            <v>継手</v>
          </cell>
          <cell r="G174">
            <v>0.75</v>
          </cell>
          <cell r="H174">
            <v>0.75</v>
          </cell>
          <cell r="I174">
            <v>0.75</v>
          </cell>
          <cell r="J174">
            <v>0.75</v>
          </cell>
          <cell r="K174">
            <v>0.75</v>
          </cell>
          <cell r="L174">
            <v>0.75</v>
          </cell>
          <cell r="M174">
            <v>0.75</v>
          </cell>
          <cell r="N174">
            <v>0.75</v>
          </cell>
          <cell r="O174">
            <v>0.75</v>
          </cell>
          <cell r="P174">
            <v>0.75</v>
          </cell>
          <cell r="Q174">
            <v>0.75</v>
          </cell>
          <cell r="R174">
            <v>0.75</v>
          </cell>
          <cell r="S174">
            <v>0.75</v>
          </cell>
          <cell r="T174">
            <v>0.75</v>
          </cell>
        </row>
        <row r="175">
          <cell r="B175">
            <v>10</v>
          </cell>
          <cell r="C175" t="str">
            <v>SGP-FVA</v>
          </cell>
          <cell r="D175" t="str">
            <v>（給水・冷却水）フランジ接合</v>
          </cell>
          <cell r="E175" t="str">
            <v>機械室・便所配管</v>
          </cell>
          <cell r="F175" t="str">
            <v>継手</v>
          </cell>
          <cell r="G175">
            <v>1.7</v>
          </cell>
          <cell r="H175">
            <v>1.7</v>
          </cell>
          <cell r="I175">
            <v>1.7</v>
          </cell>
          <cell r="J175">
            <v>1.7</v>
          </cell>
          <cell r="K175">
            <v>1.7</v>
          </cell>
          <cell r="L175">
            <v>1.7</v>
          </cell>
          <cell r="M175">
            <v>1.7</v>
          </cell>
          <cell r="N175">
            <v>1.7</v>
          </cell>
          <cell r="O175">
            <v>1.7</v>
          </cell>
          <cell r="P175">
            <v>1.7</v>
          </cell>
          <cell r="Q175">
            <v>1.7</v>
          </cell>
          <cell r="R175">
            <v>1.7</v>
          </cell>
          <cell r="S175">
            <v>1.7</v>
          </cell>
          <cell r="T175">
            <v>1.7</v>
          </cell>
        </row>
        <row r="176">
          <cell r="B176">
            <v>11</v>
          </cell>
          <cell r="C176" t="str">
            <v>SGP-FVB</v>
          </cell>
          <cell r="D176" t="str">
            <v>（給水・冷却水）フランジ接合</v>
          </cell>
          <cell r="E176" t="str">
            <v>機械室・便所配管</v>
          </cell>
          <cell r="F176" t="str">
            <v>継手</v>
          </cell>
          <cell r="G176">
            <v>1.7</v>
          </cell>
          <cell r="H176">
            <v>1.7</v>
          </cell>
          <cell r="I176">
            <v>1.7</v>
          </cell>
          <cell r="J176">
            <v>1.7</v>
          </cell>
          <cell r="K176">
            <v>1.7</v>
          </cell>
          <cell r="L176">
            <v>1.7</v>
          </cell>
          <cell r="M176">
            <v>1.7</v>
          </cell>
          <cell r="N176">
            <v>1.7</v>
          </cell>
          <cell r="O176">
            <v>1.7</v>
          </cell>
          <cell r="P176">
            <v>1.7</v>
          </cell>
          <cell r="Q176">
            <v>1.7</v>
          </cell>
          <cell r="R176">
            <v>1.7</v>
          </cell>
          <cell r="S176">
            <v>1.7</v>
          </cell>
          <cell r="T176">
            <v>1.7</v>
          </cell>
        </row>
        <row r="177">
          <cell r="B177">
            <v>13</v>
          </cell>
          <cell r="C177" t="str">
            <v>SGP-HVA</v>
          </cell>
          <cell r="D177" t="str">
            <v>（給湯・冷温水）ねじ接合（管端防食継手）</v>
          </cell>
          <cell r="E177" t="str">
            <v>機械室・便所配管</v>
          </cell>
          <cell r="F177" t="str">
            <v>継手</v>
          </cell>
          <cell r="G177">
            <v>0.85</v>
          </cell>
          <cell r="H177">
            <v>0.85</v>
          </cell>
          <cell r="I177">
            <v>0.85</v>
          </cell>
          <cell r="J177">
            <v>0.85</v>
          </cell>
          <cell r="K177">
            <v>0.85</v>
          </cell>
          <cell r="L177">
            <v>0.85</v>
          </cell>
          <cell r="M177">
            <v>0.85</v>
          </cell>
          <cell r="N177">
            <v>0.85</v>
          </cell>
          <cell r="O177">
            <v>0.85</v>
          </cell>
          <cell r="P177">
            <v>0.85</v>
          </cell>
          <cell r="Q177">
            <v>0.85</v>
          </cell>
          <cell r="R177">
            <v>0.85</v>
          </cell>
          <cell r="S177">
            <v>0.85</v>
          </cell>
          <cell r="T177">
            <v>0.85</v>
          </cell>
        </row>
        <row r="178">
          <cell r="B178">
            <v>14</v>
          </cell>
          <cell r="C178" t="str">
            <v>SGP-VA</v>
          </cell>
          <cell r="D178" t="str">
            <v>（冷却水）ハウジング型継手</v>
          </cell>
          <cell r="E178" t="str">
            <v>機械室・便所配管</v>
          </cell>
          <cell r="F178" t="str">
            <v>継手</v>
          </cell>
          <cell r="G178">
            <v>3</v>
          </cell>
          <cell r="H178">
            <v>3</v>
          </cell>
          <cell r="I178">
            <v>3</v>
          </cell>
          <cell r="J178">
            <v>3</v>
          </cell>
          <cell r="K178">
            <v>3</v>
          </cell>
          <cell r="L178">
            <v>3</v>
          </cell>
          <cell r="M178">
            <v>3</v>
          </cell>
          <cell r="N178">
            <v>3</v>
          </cell>
          <cell r="O178">
            <v>3</v>
          </cell>
          <cell r="P178">
            <v>3</v>
          </cell>
          <cell r="Q178">
            <v>3</v>
          </cell>
          <cell r="R178">
            <v>1.9</v>
          </cell>
          <cell r="S178">
            <v>1.9</v>
          </cell>
          <cell r="T178">
            <v>1.9</v>
          </cell>
        </row>
        <row r="179">
          <cell r="B179">
            <v>19</v>
          </cell>
          <cell r="C179" t="str">
            <v>STPG</v>
          </cell>
          <cell r="D179" t="str">
            <v>（冷温水）ねじ接合</v>
          </cell>
          <cell r="E179" t="str">
            <v>機械室・便所配管</v>
          </cell>
          <cell r="F179" t="str">
            <v>継手</v>
          </cell>
          <cell r="G179">
            <v>1.5</v>
          </cell>
          <cell r="H179">
            <v>1.5</v>
          </cell>
          <cell r="I179">
            <v>1.5</v>
          </cell>
          <cell r="J179">
            <v>1.5</v>
          </cell>
          <cell r="K179">
            <v>1.5</v>
          </cell>
          <cell r="L179">
            <v>1.5</v>
          </cell>
          <cell r="M179">
            <v>1.5</v>
          </cell>
          <cell r="N179">
            <v>1.5</v>
          </cell>
          <cell r="O179">
            <v>1.5</v>
          </cell>
          <cell r="P179">
            <v>1.5</v>
          </cell>
          <cell r="Q179">
            <v>1.5</v>
          </cell>
          <cell r="R179">
            <v>1.5</v>
          </cell>
          <cell r="S179">
            <v>1.5</v>
          </cell>
          <cell r="T179">
            <v>1.5</v>
          </cell>
        </row>
        <row r="180">
          <cell r="B180">
            <v>20</v>
          </cell>
          <cell r="C180" t="str">
            <v>STPG</v>
          </cell>
          <cell r="D180" t="str">
            <v>（消火）ねじ接合</v>
          </cell>
          <cell r="E180" t="str">
            <v>機械室・便所配管</v>
          </cell>
          <cell r="F180" t="str">
            <v>継手</v>
          </cell>
          <cell r="G180">
            <v>1.5</v>
          </cell>
          <cell r="H180">
            <v>1.5</v>
          </cell>
          <cell r="I180">
            <v>1.5</v>
          </cell>
          <cell r="J180">
            <v>1.5</v>
          </cell>
          <cell r="K180">
            <v>1.5</v>
          </cell>
          <cell r="L180">
            <v>1.5</v>
          </cell>
          <cell r="M180">
            <v>1.5</v>
          </cell>
          <cell r="N180">
            <v>1.5</v>
          </cell>
          <cell r="O180">
            <v>1.5</v>
          </cell>
          <cell r="P180">
            <v>1.5</v>
          </cell>
          <cell r="Q180">
            <v>1.5</v>
          </cell>
          <cell r="R180">
            <v>1.5</v>
          </cell>
          <cell r="S180">
            <v>1.5</v>
          </cell>
          <cell r="T180">
            <v>1.5</v>
          </cell>
        </row>
        <row r="181">
          <cell r="B181">
            <v>21</v>
          </cell>
          <cell r="C181" t="str">
            <v>STPG</v>
          </cell>
          <cell r="D181" t="str">
            <v>（冷却水）ねじ接合</v>
          </cell>
          <cell r="E181" t="str">
            <v>機械室・便所配管</v>
          </cell>
          <cell r="F181" t="str">
            <v>継手</v>
          </cell>
          <cell r="G181">
            <v>1.5</v>
          </cell>
          <cell r="H181">
            <v>1.5</v>
          </cell>
          <cell r="I181">
            <v>1.5</v>
          </cell>
          <cell r="J181">
            <v>1.5</v>
          </cell>
          <cell r="K181">
            <v>1.5</v>
          </cell>
          <cell r="L181">
            <v>1.5</v>
          </cell>
          <cell r="M181">
            <v>1.5</v>
          </cell>
          <cell r="N181">
            <v>1.5</v>
          </cell>
          <cell r="O181">
            <v>1.5</v>
          </cell>
          <cell r="P181">
            <v>1.5</v>
          </cell>
          <cell r="Q181">
            <v>1.5</v>
          </cell>
          <cell r="R181">
            <v>1.5</v>
          </cell>
          <cell r="S181">
            <v>1.5</v>
          </cell>
          <cell r="T181">
            <v>1.5</v>
          </cell>
        </row>
        <row r="182">
          <cell r="B182">
            <v>22</v>
          </cell>
          <cell r="C182" t="str">
            <v>STPG(黒)</v>
          </cell>
          <cell r="D182" t="str">
            <v>（低圧蒸気用）ねじ接合</v>
          </cell>
          <cell r="E182" t="str">
            <v>機械室・便所配管</v>
          </cell>
          <cell r="F182" t="str">
            <v>継手</v>
          </cell>
          <cell r="G182">
            <v>1.9</v>
          </cell>
          <cell r="H182">
            <v>1.9</v>
          </cell>
          <cell r="I182">
            <v>1.9</v>
          </cell>
          <cell r="J182">
            <v>1.9</v>
          </cell>
          <cell r="K182">
            <v>1.9</v>
          </cell>
          <cell r="L182">
            <v>1.9</v>
          </cell>
          <cell r="M182">
            <v>1.9</v>
          </cell>
          <cell r="N182">
            <v>1.9</v>
          </cell>
          <cell r="O182">
            <v>1.9</v>
          </cell>
          <cell r="P182">
            <v>1.9</v>
          </cell>
          <cell r="Q182">
            <v>1.9</v>
          </cell>
          <cell r="R182">
            <v>1.9</v>
          </cell>
          <cell r="S182">
            <v>1.9</v>
          </cell>
          <cell r="T182">
            <v>1.9</v>
          </cell>
        </row>
        <row r="183">
          <cell r="B183">
            <v>23</v>
          </cell>
          <cell r="C183" t="str">
            <v>STPG</v>
          </cell>
          <cell r="D183" t="str">
            <v>（消火・冷却水・冷温水）溶接接合</v>
          </cell>
          <cell r="E183" t="str">
            <v>機械室・便所配管</v>
          </cell>
          <cell r="F183" t="str">
            <v>継手</v>
          </cell>
          <cell r="G183">
            <v>1.2</v>
          </cell>
          <cell r="H183">
            <v>1.2</v>
          </cell>
          <cell r="I183">
            <v>1.2</v>
          </cell>
          <cell r="J183">
            <v>0.6</v>
          </cell>
          <cell r="K183">
            <v>0.6</v>
          </cell>
          <cell r="L183">
            <v>0.6</v>
          </cell>
          <cell r="M183">
            <v>0.6</v>
          </cell>
          <cell r="N183">
            <v>0.6</v>
          </cell>
          <cell r="O183">
            <v>0.6</v>
          </cell>
          <cell r="P183">
            <v>0.6</v>
          </cell>
          <cell r="Q183">
            <v>0.6</v>
          </cell>
          <cell r="R183">
            <v>0.6</v>
          </cell>
          <cell r="S183">
            <v>0.6</v>
          </cell>
          <cell r="T183">
            <v>0.6</v>
          </cell>
        </row>
        <row r="184">
          <cell r="B184">
            <v>24</v>
          </cell>
          <cell r="C184" t="str">
            <v>STPG(黒)</v>
          </cell>
          <cell r="D184" t="str">
            <v>（蒸気給気管、蒸気還気用）溶接接合</v>
          </cell>
          <cell r="E184" t="str">
            <v>機械室・便所配管</v>
          </cell>
          <cell r="F184" t="str">
            <v>継手</v>
          </cell>
          <cell r="G184">
            <v>1.5</v>
          </cell>
          <cell r="H184">
            <v>1.5</v>
          </cell>
          <cell r="I184">
            <v>1.5</v>
          </cell>
          <cell r="J184">
            <v>0.75</v>
          </cell>
          <cell r="K184">
            <v>0.75</v>
          </cell>
          <cell r="L184">
            <v>0.75</v>
          </cell>
          <cell r="M184">
            <v>0.75</v>
          </cell>
          <cell r="N184">
            <v>0.75</v>
          </cell>
          <cell r="O184">
            <v>0.75</v>
          </cell>
          <cell r="P184">
            <v>0.75</v>
          </cell>
          <cell r="Q184">
            <v>0.75</v>
          </cell>
          <cell r="R184">
            <v>0.75</v>
          </cell>
          <cell r="S184">
            <v>0.75</v>
          </cell>
          <cell r="T184">
            <v>0.75</v>
          </cell>
        </row>
        <row r="185">
          <cell r="B185">
            <v>25</v>
          </cell>
          <cell r="C185" t="str">
            <v>SGP(白)</v>
          </cell>
          <cell r="D185" t="str">
            <v>（排水）ねじ接合</v>
          </cell>
          <cell r="E185" t="str">
            <v>機械室・便所配管</v>
          </cell>
          <cell r="F185" t="str">
            <v>継手</v>
          </cell>
          <cell r="G185">
            <v>0.85</v>
          </cell>
          <cell r="H185">
            <v>0.85</v>
          </cell>
          <cell r="I185">
            <v>0.85</v>
          </cell>
          <cell r="J185">
            <v>0.85</v>
          </cell>
          <cell r="K185">
            <v>0.85</v>
          </cell>
          <cell r="L185">
            <v>0.85</v>
          </cell>
          <cell r="M185">
            <v>0.85</v>
          </cell>
          <cell r="N185">
            <v>0.85</v>
          </cell>
          <cell r="O185">
            <v>0.85</v>
          </cell>
          <cell r="P185">
            <v>0.85</v>
          </cell>
          <cell r="Q185">
            <v>0.85</v>
          </cell>
          <cell r="R185">
            <v>0.85</v>
          </cell>
          <cell r="S185">
            <v>0.85</v>
          </cell>
          <cell r="T185">
            <v>0.85</v>
          </cell>
        </row>
        <row r="186">
          <cell r="B186">
            <v>26</v>
          </cell>
          <cell r="C186" t="str">
            <v>SGP(白)</v>
          </cell>
          <cell r="D186" t="str">
            <v>（冷温水）ねじ接合</v>
          </cell>
          <cell r="E186" t="str">
            <v>機械室・便所配管</v>
          </cell>
          <cell r="F186" t="str">
            <v>継手</v>
          </cell>
          <cell r="G186">
            <v>0.75</v>
          </cell>
          <cell r="H186">
            <v>0.75</v>
          </cell>
          <cell r="I186">
            <v>0.75</v>
          </cell>
          <cell r="J186">
            <v>0.75</v>
          </cell>
          <cell r="K186">
            <v>0.75</v>
          </cell>
          <cell r="L186">
            <v>0.75</v>
          </cell>
          <cell r="M186">
            <v>0.75</v>
          </cell>
          <cell r="N186">
            <v>0.75</v>
          </cell>
          <cell r="O186">
            <v>0.75</v>
          </cell>
          <cell r="P186">
            <v>0.75</v>
          </cell>
          <cell r="Q186">
            <v>0.75</v>
          </cell>
          <cell r="R186">
            <v>0.75</v>
          </cell>
          <cell r="S186">
            <v>0.75</v>
          </cell>
          <cell r="T186">
            <v>0.75</v>
          </cell>
        </row>
        <row r="187">
          <cell r="B187">
            <v>27</v>
          </cell>
          <cell r="C187" t="str">
            <v>SGP(白)</v>
          </cell>
          <cell r="D187" t="str">
            <v>（通気・消火・給湯・プロパン）ねじ接合</v>
          </cell>
          <cell r="E187" t="str">
            <v>機械室・便所配管</v>
          </cell>
          <cell r="F187" t="str">
            <v>継手</v>
          </cell>
          <cell r="G187">
            <v>0.75</v>
          </cell>
          <cell r="H187">
            <v>0.75</v>
          </cell>
          <cell r="I187">
            <v>0.75</v>
          </cell>
          <cell r="J187">
            <v>0.75</v>
          </cell>
          <cell r="K187">
            <v>0.75</v>
          </cell>
          <cell r="L187">
            <v>0.75</v>
          </cell>
          <cell r="M187">
            <v>0.75</v>
          </cell>
          <cell r="N187">
            <v>0.75</v>
          </cell>
          <cell r="O187">
            <v>0.75</v>
          </cell>
          <cell r="P187">
            <v>0.75</v>
          </cell>
          <cell r="Q187">
            <v>0.75</v>
          </cell>
          <cell r="R187">
            <v>0.75</v>
          </cell>
          <cell r="S187">
            <v>0.75</v>
          </cell>
          <cell r="T187">
            <v>0.75</v>
          </cell>
        </row>
        <row r="188">
          <cell r="B188">
            <v>28</v>
          </cell>
          <cell r="C188" t="str">
            <v>SGP(白)</v>
          </cell>
          <cell r="D188" t="str">
            <v>（冷却水）ねじ接合</v>
          </cell>
          <cell r="E188" t="str">
            <v>機械室・便所配管</v>
          </cell>
          <cell r="F188" t="str">
            <v>継手</v>
          </cell>
          <cell r="G188">
            <v>0.75</v>
          </cell>
          <cell r="H188">
            <v>0.75</v>
          </cell>
          <cell r="I188">
            <v>0.75</v>
          </cell>
          <cell r="J188">
            <v>0.75</v>
          </cell>
          <cell r="K188">
            <v>0.75</v>
          </cell>
          <cell r="L188">
            <v>0.75</v>
          </cell>
          <cell r="M188">
            <v>0.75</v>
          </cell>
          <cell r="N188">
            <v>0.75</v>
          </cell>
          <cell r="O188">
            <v>0.75</v>
          </cell>
          <cell r="P188">
            <v>0.75</v>
          </cell>
          <cell r="Q188">
            <v>0.75</v>
          </cell>
          <cell r="R188">
            <v>0.75</v>
          </cell>
          <cell r="S188">
            <v>0.75</v>
          </cell>
          <cell r="T188">
            <v>0.75</v>
          </cell>
        </row>
        <row r="189">
          <cell r="B189">
            <v>29</v>
          </cell>
          <cell r="C189" t="str">
            <v>SGP(白)</v>
          </cell>
          <cell r="D189" t="str">
            <v>（通気・消火・給湯・プロパン・冷却水・冷温水）溶接接合</v>
          </cell>
          <cell r="E189" t="str">
            <v>機械室・便所配管</v>
          </cell>
          <cell r="F189" t="str">
            <v>継手</v>
          </cell>
          <cell r="G189">
            <v>0.4</v>
          </cell>
          <cell r="H189">
            <v>0.4</v>
          </cell>
          <cell r="I189">
            <v>0.4</v>
          </cell>
          <cell r="J189">
            <v>0.4</v>
          </cell>
          <cell r="K189">
            <v>0.4</v>
          </cell>
          <cell r="L189">
            <v>0.4</v>
          </cell>
          <cell r="M189">
            <v>0.4</v>
          </cell>
          <cell r="N189">
            <v>0.4</v>
          </cell>
          <cell r="O189">
            <v>0.4</v>
          </cell>
          <cell r="P189">
            <v>0.4</v>
          </cell>
          <cell r="Q189">
            <v>0.4</v>
          </cell>
          <cell r="R189">
            <v>0.4</v>
          </cell>
          <cell r="S189">
            <v>0.4</v>
          </cell>
          <cell r="T189">
            <v>0.4</v>
          </cell>
        </row>
        <row r="190">
          <cell r="B190">
            <v>30</v>
          </cell>
          <cell r="C190" t="str">
            <v>SGP(白)</v>
          </cell>
          <cell r="D190" t="str">
            <v>（冷却水）ハウジング型管継手</v>
          </cell>
          <cell r="E190" t="str">
            <v>機械室・便所配管</v>
          </cell>
          <cell r="F190" t="str">
            <v>継手</v>
          </cell>
          <cell r="G190">
            <v>3.34</v>
          </cell>
          <cell r="H190">
            <v>3.34</v>
          </cell>
          <cell r="I190">
            <v>3.34</v>
          </cell>
          <cell r="J190">
            <v>3.34</v>
          </cell>
          <cell r="K190">
            <v>3.34</v>
          </cell>
          <cell r="L190">
            <v>3.34</v>
          </cell>
          <cell r="M190">
            <v>3.34</v>
          </cell>
          <cell r="N190">
            <v>3.34</v>
          </cell>
          <cell r="O190">
            <v>2.68</v>
          </cell>
          <cell r="P190">
            <v>2.68</v>
          </cell>
          <cell r="Q190">
            <v>2.68</v>
          </cell>
          <cell r="R190">
            <v>2.02</v>
          </cell>
          <cell r="S190">
            <v>2.02</v>
          </cell>
          <cell r="T190">
            <v>2.02</v>
          </cell>
        </row>
        <row r="191">
          <cell r="B191">
            <v>31</v>
          </cell>
          <cell r="C191" t="str">
            <v>SGP(白)</v>
          </cell>
          <cell r="D191" t="str">
            <v>（冷温水・消火）ハウジング型管継手</v>
          </cell>
          <cell r="E191" t="str">
            <v>機械室・便所配管</v>
          </cell>
          <cell r="F191" t="str">
            <v>継手</v>
          </cell>
          <cell r="G191">
            <v>3.34</v>
          </cell>
          <cell r="H191">
            <v>3.34</v>
          </cell>
          <cell r="I191">
            <v>3.34</v>
          </cell>
          <cell r="J191">
            <v>3.34</v>
          </cell>
          <cell r="K191">
            <v>3.34</v>
          </cell>
          <cell r="L191">
            <v>3.34</v>
          </cell>
          <cell r="M191">
            <v>3.34</v>
          </cell>
          <cell r="N191">
            <v>3.34</v>
          </cell>
          <cell r="O191">
            <v>2.68</v>
          </cell>
          <cell r="P191">
            <v>2.68</v>
          </cell>
          <cell r="Q191">
            <v>2.68</v>
          </cell>
          <cell r="R191">
            <v>2.02</v>
          </cell>
          <cell r="S191">
            <v>2.02</v>
          </cell>
          <cell r="T191">
            <v>2.02</v>
          </cell>
        </row>
        <row r="192">
          <cell r="B192">
            <v>32</v>
          </cell>
          <cell r="C192" t="str">
            <v>SGP(黒)</v>
          </cell>
          <cell r="D192" t="str">
            <v>（蒸気・油）ねじ接合</v>
          </cell>
          <cell r="E192" t="str">
            <v>機械室・便所配管</v>
          </cell>
          <cell r="F192" t="str">
            <v>継手</v>
          </cell>
          <cell r="G192">
            <v>0.95</v>
          </cell>
          <cell r="H192">
            <v>0.95</v>
          </cell>
          <cell r="I192">
            <v>0.95</v>
          </cell>
          <cell r="J192">
            <v>0.95</v>
          </cell>
          <cell r="K192">
            <v>0.95</v>
          </cell>
          <cell r="L192">
            <v>0.95</v>
          </cell>
          <cell r="M192">
            <v>0.95</v>
          </cell>
          <cell r="N192">
            <v>0.95</v>
          </cell>
          <cell r="O192">
            <v>0.95</v>
          </cell>
          <cell r="P192">
            <v>0.95</v>
          </cell>
          <cell r="Q192">
            <v>0.95</v>
          </cell>
          <cell r="R192">
            <v>0.95</v>
          </cell>
          <cell r="S192">
            <v>0.95</v>
          </cell>
          <cell r="T192">
            <v>0.95</v>
          </cell>
        </row>
        <row r="193">
          <cell r="B193">
            <v>33</v>
          </cell>
          <cell r="C193" t="str">
            <v>SGP(黒)</v>
          </cell>
          <cell r="D193" t="str">
            <v>（蒸気・油）溶接接合</v>
          </cell>
          <cell r="E193" t="str">
            <v>機械室・便所配管</v>
          </cell>
          <cell r="F193" t="str">
            <v>継手</v>
          </cell>
          <cell r="G193">
            <v>0.5</v>
          </cell>
          <cell r="H193">
            <v>0.5</v>
          </cell>
          <cell r="I193">
            <v>0.5</v>
          </cell>
          <cell r="J193">
            <v>0.5</v>
          </cell>
          <cell r="K193">
            <v>0.5</v>
          </cell>
          <cell r="L193">
            <v>0.5</v>
          </cell>
          <cell r="M193">
            <v>0.5</v>
          </cell>
          <cell r="N193">
            <v>0.5</v>
          </cell>
          <cell r="O193">
            <v>0.5</v>
          </cell>
          <cell r="P193">
            <v>0.5</v>
          </cell>
          <cell r="Q193">
            <v>0.5</v>
          </cell>
          <cell r="R193">
            <v>0.5</v>
          </cell>
          <cell r="S193">
            <v>0.5</v>
          </cell>
          <cell r="T193">
            <v>0.5</v>
          </cell>
        </row>
        <row r="194">
          <cell r="B194">
            <v>34</v>
          </cell>
          <cell r="C194" t="str">
            <v>D-VA(WSP042)</v>
          </cell>
          <cell r="D194" t="str">
            <v>MD継手</v>
          </cell>
          <cell r="E194" t="str">
            <v>機械室・便所配管</v>
          </cell>
          <cell r="F194" t="str">
            <v>継手</v>
          </cell>
          <cell r="G194">
            <v>1</v>
          </cell>
          <cell r="H194">
            <v>1</v>
          </cell>
          <cell r="I194">
            <v>1</v>
          </cell>
          <cell r="J194">
            <v>1</v>
          </cell>
          <cell r="K194">
            <v>1</v>
          </cell>
          <cell r="L194">
            <v>1</v>
          </cell>
          <cell r="M194">
            <v>1</v>
          </cell>
          <cell r="N194">
            <v>1</v>
          </cell>
          <cell r="O194">
            <v>1</v>
          </cell>
          <cell r="P194">
            <v>1</v>
          </cell>
          <cell r="Q194">
            <v>1</v>
          </cell>
          <cell r="R194">
            <v>1</v>
          </cell>
          <cell r="S194">
            <v>1</v>
          </cell>
          <cell r="T194">
            <v>1</v>
          </cell>
        </row>
        <row r="195">
          <cell r="B195">
            <v>35</v>
          </cell>
          <cell r="C195" t="str">
            <v>SGP-TA(WSP032)</v>
          </cell>
          <cell r="D195" t="str">
            <v>ねじ接合</v>
          </cell>
          <cell r="E195" t="str">
            <v>機械室・便所配管</v>
          </cell>
          <cell r="F195" t="str">
            <v>継手</v>
          </cell>
          <cell r="G195">
            <v>0.6</v>
          </cell>
          <cell r="H195">
            <v>0.6</v>
          </cell>
          <cell r="I195">
            <v>0.6</v>
          </cell>
          <cell r="J195">
            <v>0.6</v>
          </cell>
          <cell r="K195">
            <v>0.6</v>
          </cell>
          <cell r="L195">
            <v>0.6</v>
          </cell>
          <cell r="M195">
            <v>0.6</v>
          </cell>
          <cell r="N195">
            <v>0.6</v>
          </cell>
          <cell r="O195">
            <v>0.6</v>
          </cell>
          <cell r="P195">
            <v>0.6</v>
          </cell>
          <cell r="Q195">
            <v>0.6</v>
          </cell>
          <cell r="R195">
            <v>0.6</v>
          </cell>
          <cell r="S195">
            <v>0.6</v>
          </cell>
          <cell r="T195">
            <v>0.6</v>
          </cell>
        </row>
        <row r="196">
          <cell r="B196">
            <v>36</v>
          </cell>
          <cell r="C196" t="str">
            <v>SGP-TA(WSP032)</v>
          </cell>
          <cell r="D196" t="str">
            <v>MD継手</v>
          </cell>
          <cell r="E196" t="str">
            <v>機械室・便所配管</v>
          </cell>
          <cell r="F196" t="str">
            <v>継手</v>
          </cell>
          <cell r="G196">
            <v>1.1000000000000001</v>
          </cell>
          <cell r="H196">
            <v>1.1000000000000001</v>
          </cell>
          <cell r="I196">
            <v>1.1000000000000001</v>
          </cell>
          <cell r="J196">
            <v>1.1000000000000001</v>
          </cell>
          <cell r="K196">
            <v>1.1000000000000001</v>
          </cell>
          <cell r="L196">
            <v>1.1000000000000001</v>
          </cell>
          <cell r="M196">
            <v>1.1000000000000001</v>
          </cell>
          <cell r="N196">
            <v>1.1000000000000001</v>
          </cell>
          <cell r="O196">
            <v>1.1000000000000001</v>
          </cell>
          <cell r="P196">
            <v>1.1000000000000001</v>
          </cell>
          <cell r="Q196">
            <v>1.1000000000000001</v>
          </cell>
          <cell r="R196">
            <v>1.1000000000000001</v>
          </cell>
          <cell r="S196">
            <v>1.1000000000000001</v>
          </cell>
          <cell r="T196">
            <v>1.1000000000000001</v>
          </cell>
        </row>
        <row r="197">
          <cell r="B197">
            <v>38</v>
          </cell>
          <cell r="C197" t="str">
            <v>ARFA管</v>
          </cell>
          <cell r="D197" t="str">
            <v>ねじ接合</v>
          </cell>
          <cell r="E197" t="str">
            <v>機械室・便所配管</v>
          </cell>
          <cell r="F197" t="str">
            <v>継手</v>
          </cell>
          <cell r="G197">
            <v>0.6</v>
          </cell>
          <cell r="H197">
            <v>0.6</v>
          </cell>
          <cell r="I197">
            <v>0.6</v>
          </cell>
          <cell r="J197">
            <v>0.6</v>
          </cell>
          <cell r="K197">
            <v>0.6</v>
          </cell>
          <cell r="L197">
            <v>0.6</v>
          </cell>
          <cell r="M197">
            <v>0.6</v>
          </cell>
          <cell r="N197">
            <v>0.6</v>
          </cell>
          <cell r="O197">
            <v>0.6</v>
          </cell>
          <cell r="P197">
            <v>0.6</v>
          </cell>
          <cell r="Q197">
            <v>0.6</v>
          </cell>
          <cell r="R197">
            <v>0.6</v>
          </cell>
          <cell r="S197">
            <v>0.6</v>
          </cell>
          <cell r="T197">
            <v>0.6</v>
          </cell>
        </row>
        <row r="198">
          <cell r="B198">
            <v>39</v>
          </cell>
          <cell r="C198" t="str">
            <v>ARFA管</v>
          </cell>
          <cell r="D198" t="str">
            <v>MD継手</v>
          </cell>
          <cell r="E198" t="str">
            <v>機械室・便所配管</v>
          </cell>
          <cell r="F198" t="str">
            <v>継手</v>
          </cell>
          <cell r="G198">
            <v>1.1000000000000001</v>
          </cell>
          <cell r="H198">
            <v>1.1000000000000001</v>
          </cell>
          <cell r="I198">
            <v>1.1000000000000001</v>
          </cell>
          <cell r="J198">
            <v>1.1000000000000001</v>
          </cell>
          <cell r="K198">
            <v>1.1000000000000001</v>
          </cell>
          <cell r="L198">
            <v>1.1000000000000001</v>
          </cell>
          <cell r="M198">
            <v>1.1000000000000001</v>
          </cell>
          <cell r="N198">
            <v>1.1000000000000001</v>
          </cell>
          <cell r="O198">
            <v>1.1000000000000001</v>
          </cell>
          <cell r="P198">
            <v>1.1000000000000001</v>
          </cell>
          <cell r="Q198">
            <v>1.1000000000000001</v>
          </cell>
          <cell r="R198">
            <v>1.1000000000000001</v>
          </cell>
          <cell r="S198">
            <v>1.1000000000000001</v>
          </cell>
          <cell r="T198">
            <v>1.1000000000000001</v>
          </cell>
        </row>
        <row r="199">
          <cell r="B199">
            <v>40</v>
          </cell>
          <cell r="C199" t="str">
            <v>CUP</v>
          </cell>
          <cell r="D199" t="str">
            <v>（給湯・給水）</v>
          </cell>
          <cell r="E199" t="str">
            <v>機械室・便所配管</v>
          </cell>
          <cell r="F199" t="str">
            <v>継手</v>
          </cell>
          <cell r="G199">
            <v>0.9</v>
          </cell>
          <cell r="H199">
            <v>0.9</v>
          </cell>
          <cell r="I199">
            <v>0.9</v>
          </cell>
          <cell r="J199">
            <v>0.9</v>
          </cell>
          <cell r="K199">
            <v>0.9</v>
          </cell>
          <cell r="L199">
            <v>0.9</v>
          </cell>
          <cell r="M199">
            <v>0.9</v>
          </cell>
          <cell r="N199">
            <v>0.9</v>
          </cell>
          <cell r="O199">
            <v>0.9</v>
          </cell>
          <cell r="P199">
            <v>0.9</v>
          </cell>
          <cell r="Q199">
            <v>0.9</v>
          </cell>
          <cell r="R199">
            <v>0.9</v>
          </cell>
          <cell r="S199">
            <v>0.9</v>
          </cell>
          <cell r="T199">
            <v>0.9</v>
          </cell>
        </row>
        <row r="202">
          <cell r="B202">
            <v>1</v>
          </cell>
          <cell r="C202" t="str">
            <v>SGP-PA</v>
          </cell>
          <cell r="D202" t="str">
            <v>（給水・冷却水）ねじ接合（管端防食継手）</v>
          </cell>
          <cell r="E202" t="str">
            <v>屋外配管</v>
          </cell>
          <cell r="F202" t="str">
            <v>継手</v>
          </cell>
          <cell r="G202">
            <v>0.55000000000000004</v>
          </cell>
          <cell r="H202">
            <v>0.55000000000000004</v>
          </cell>
          <cell r="I202">
            <v>0.55000000000000004</v>
          </cell>
          <cell r="J202">
            <v>0.55000000000000004</v>
          </cell>
          <cell r="K202">
            <v>0.55000000000000004</v>
          </cell>
          <cell r="L202">
            <v>0.55000000000000004</v>
          </cell>
          <cell r="M202">
            <v>0.55000000000000004</v>
          </cell>
          <cell r="N202">
            <v>0.55000000000000004</v>
          </cell>
          <cell r="O202">
            <v>0.55000000000000004</v>
          </cell>
          <cell r="P202">
            <v>0.55000000000000004</v>
          </cell>
          <cell r="Q202">
            <v>0.55000000000000004</v>
          </cell>
          <cell r="R202">
            <v>0.55000000000000004</v>
          </cell>
          <cell r="S202">
            <v>0.55000000000000004</v>
          </cell>
          <cell r="T202">
            <v>0.55000000000000004</v>
          </cell>
        </row>
        <row r="203">
          <cell r="B203">
            <v>2</v>
          </cell>
          <cell r="C203" t="str">
            <v>SGP-PB</v>
          </cell>
          <cell r="D203" t="str">
            <v>（給水・冷却水）ねじ接合（管端防食継手）</v>
          </cell>
          <cell r="E203" t="str">
            <v>屋外配管</v>
          </cell>
          <cell r="F203" t="str">
            <v>継手</v>
          </cell>
          <cell r="G203">
            <v>0.45</v>
          </cell>
          <cell r="H203">
            <v>0.45</v>
          </cell>
          <cell r="I203">
            <v>0.45</v>
          </cell>
          <cell r="J203">
            <v>0.45</v>
          </cell>
          <cell r="K203">
            <v>0.45</v>
          </cell>
          <cell r="L203">
            <v>0.45</v>
          </cell>
          <cell r="M203">
            <v>0.45</v>
          </cell>
          <cell r="N203">
            <v>0.45</v>
          </cell>
          <cell r="O203">
            <v>0.45</v>
          </cell>
          <cell r="P203">
            <v>0.45</v>
          </cell>
          <cell r="Q203">
            <v>0.45</v>
          </cell>
          <cell r="R203">
            <v>0.45</v>
          </cell>
          <cell r="S203">
            <v>0.45</v>
          </cell>
          <cell r="T203">
            <v>0.45</v>
          </cell>
        </row>
        <row r="204">
          <cell r="B204">
            <v>4</v>
          </cell>
          <cell r="C204" t="str">
            <v>SGP-FPA</v>
          </cell>
          <cell r="D204" t="str">
            <v>（給水・冷却水）フランジ接合</v>
          </cell>
          <cell r="E204" t="str">
            <v>屋外配管</v>
          </cell>
          <cell r="F204" t="str">
            <v>継手</v>
          </cell>
          <cell r="G204">
            <v>0.9</v>
          </cell>
          <cell r="H204">
            <v>0.9</v>
          </cell>
          <cell r="I204">
            <v>0.9</v>
          </cell>
          <cell r="J204">
            <v>0.9</v>
          </cell>
          <cell r="K204">
            <v>0.9</v>
          </cell>
          <cell r="L204">
            <v>0.9</v>
          </cell>
          <cell r="M204">
            <v>0.9</v>
          </cell>
          <cell r="N204">
            <v>0.9</v>
          </cell>
          <cell r="O204">
            <v>0.9</v>
          </cell>
          <cell r="P204">
            <v>0.9</v>
          </cell>
          <cell r="Q204">
            <v>0.9</v>
          </cell>
          <cell r="R204">
            <v>0.9</v>
          </cell>
          <cell r="S204">
            <v>0.9</v>
          </cell>
          <cell r="T204">
            <v>0.9</v>
          </cell>
        </row>
        <row r="205">
          <cell r="B205">
            <v>5</v>
          </cell>
          <cell r="C205" t="str">
            <v>SGP-FPB</v>
          </cell>
          <cell r="D205" t="str">
            <v>（給水・冷却水）フランジ接合</v>
          </cell>
          <cell r="E205" t="str">
            <v>屋外配管</v>
          </cell>
          <cell r="F205" t="str">
            <v>継手</v>
          </cell>
          <cell r="G205">
            <v>0.9</v>
          </cell>
          <cell r="H205">
            <v>0.9</v>
          </cell>
          <cell r="I205">
            <v>0.9</v>
          </cell>
          <cell r="J205">
            <v>0.9</v>
          </cell>
          <cell r="K205">
            <v>0.9</v>
          </cell>
          <cell r="L205">
            <v>0.9</v>
          </cell>
          <cell r="M205">
            <v>0.9</v>
          </cell>
          <cell r="N205">
            <v>0.9</v>
          </cell>
          <cell r="O205">
            <v>0.9</v>
          </cell>
          <cell r="P205">
            <v>0.9</v>
          </cell>
          <cell r="Q205">
            <v>0.9</v>
          </cell>
          <cell r="R205">
            <v>0.9</v>
          </cell>
          <cell r="S205">
            <v>0.9</v>
          </cell>
          <cell r="T205">
            <v>0.9</v>
          </cell>
        </row>
        <row r="206">
          <cell r="B206">
            <v>7</v>
          </cell>
          <cell r="C206" t="str">
            <v>SGP-VA</v>
          </cell>
          <cell r="D206" t="str">
            <v>（給水・冷却水）ねじ接合（管端防食継手）</v>
          </cell>
          <cell r="E206" t="str">
            <v>屋外配管</v>
          </cell>
          <cell r="F206" t="str">
            <v>継手</v>
          </cell>
          <cell r="G206">
            <v>0.45</v>
          </cell>
          <cell r="H206">
            <v>0.45</v>
          </cell>
          <cell r="I206">
            <v>0.45</v>
          </cell>
          <cell r="J206">
            <v>0.45</v>
          </cell>
          <cell r="K206">
            <v>0.45</v>
          </cell>
          <cell r="L206">
            <v>0.45</v>
          </cell>
          <cell r="M206">
            <v>0.45</v>
          </cell>
          <cell r="N206">
            <v>0.45</v>
          </cell>
          <cell r="O206">
            <v>0.45</v>
          </cell>
          <cell r="P206">
            <v>0.45</v>
          </cell>
          <cell r="Q206">
            <v>0.45</v>
          </cell>
          <cell r="R206">
            <v>0.45</v>
          </cell>
          <cell r="S206">
            <v>0.45</v>
          </cell>
          <cell r="T206">
            <v>0.45</v>
          </cell>
        </row>
        <row r="207">
          <cell r="B207">
            <v>8</v>
          </cell>
          <cell r="C207" t="str">
            <v>SGP-VB</v>
          </cell>
          <cell r="D207" t="str">
            <v>（給水・冷却水）ねじ接合（管端防食継手）</v>
          </cell>
          <cell r="E207" t="str">
            <v>屋外配管</v>
          </cell>
          <cell r="F207" t="str">
            <v>継手</v>
          </cell>
          <cell r="G207">
            <v>0.4</v>
          </cell>
          <cell r="H207">
            <v>0.4</v>
          </cell>
          <cell r="I207">
            <v>0.4</v>
          </cell>
          <cell r="J207">
            <v>0.4</v>
          </cell>
          <cell r="K207">
            <v>0.4</v>
          </cell>
          <cell r="L207">
            <v>0.4</v>
          </cell>
          <cell r="M207">
            <v>0.4</v>
          </cell>
          <cell r="N207">
            <v>0.4</v>
          </cell>
          <cell r="O207">
            <v>0.4</v>
          </cell>
          <cell r="P207">
            <v>0.4</v>
          </cell>
          <cell r="Q207">
            <v>0.4</v>
          </cell>
          <cell r="R207">
            <v>0.4</v>
          </cell>
          <cell r="S207">
            <v>0.4</v>
          </cell>
          <cell r="T207">
            <v>0.4</v>
          </cell>
        </row>
        <row r="208">
          <cell r="B208">
            <v>10</v>
          </cell>
          <cell r="C208" t="str">
            <v>SGP-FVA</v>
          </cell>
          <cell r="D208" t="str">
            <v>（給水・冷却水）フランジ接合</v>
          </cell>
          <cell r="E208" t="str">
            <v>屋外配管</v>
          </cell>
          <cell r="F208" t="str">
            <v>継手</v>
          </cell>
          <cell r="G208">
            <v>1</v>
          </cell>
          <cell r="H208">
            <v>1</v>
          </cell>
          <cell r="I208">
            <v>1</v>
          </cell>
          <cell r="J208">
            <v>1</v>
          </cell>
          <cell r="K208">
            <v>1</v>
          </cell>
          <cell r="L208">
            <v>1</v>
          </cell>
          <cell r="M208">
            <v>1</v>
          </cell>
          <cell r="N208">
            <v>1</v>
          </cell>
          <cell r="O208">
            <v>1</v>
          </cell>
          <cell r="P208">
            <v>1</v>
          </cell>
          <cell r="Q208">
            <v>1</v>
          </cell>
          <cell r="R208">
            <v>1</v>
          </cell>
          <cell r="S208">
            <v>1</v>
          </cell>
          <cell r="T208">
            <v>1</v>
          </cell>
        </row>
        <row r="209">
          <cell r="B209">
            <v>11</v>
          </cell>
          <cell r="C209" t="str">
            <v>SGP-FVB</v>
          </cell>
          <cell r="D209" t="str">
            <v>（給水・冷却水）フランジ接合</v>
          </cell>
          <cell r="E209" t="str">
            <v>屋外配管</v>
          </cell>
          <cell r="F209" t="str">
            <v>継手</v>
          </cell>
          <cell r="G209">
            <v>1</v>
          </cell>
          <cell r="H209">
            <v>1</v>
          </cell>
          <cell r="I209">
            <v>1</v>
          </cell>
          <cell r="J209">
            <v>1</v>
          </cell>
          <cell r="K209">
            <v>1</v>
          </cell>
          <cell r="L209">
            <v>1</v>
          </cell>
          <cell r="M209">
            <v>1</v>
          </cell>
          <cell r="N209">
            <v>1</v>
          </cell>
          <cell r="O209">
            <v>1</v>
          </cell>
          <cell r="P209">
            <v>1</v>
          </cell>
          <cell r="Q209">
            <v>1</v>
          </cell>
          <cell r="R209">
            <v>1</v>
          </cell>
          <cell r="S209">
            <v>1</v>
          </cell>
          <cell r="T209">
            <v>1</v>
          </cell>
        </row>
        <row r="210">
          <cell r="B210">
            <v>13</v>
          </cell>
          <cell r="C210" t="str">
            <v>SGP-HVA</v>
          </cell>
          <cell r="D210" t="str">
            <v>（給湯・冷温水）ねじ接合（管端防食継手）</v>
          </cell>
          <cell r="E210" t="str">
            <v>屋外配管</v>
          </cell>
          <cell r="F210" t="str">
            <v>継手</v>
          </cell>
          <cell r="G210">
            <v>0.4</v>
          </cell>
          <cell r="H210">
            <v>0.4</v>
          </cell>
          <cell r="I210">
            <v>0.4</v>
          </cell>
          <cell r="J210">
            <v>0.4</v>
          </cell>
          <cell r="K210">
            <v>0.4</v>
          </cell>
          <cell r="L210">
            <v>0.4</v>
          </cell>
          <cell r="M210">
            <v>0.4</v>
          </cell>
          <cell r="N210">
            <v>0.4</v>
          </cell>
          <cell r="O210">
            <v>0.4</v>
          </cell>
          <cell r="P210">
            <v>0.4</v>
          </cell>
          <cell r="Q210">
            <v>0.4</v>
          </cell>
          <cell r="R210">
            <v>0.4</v>
          </cell>
          <cell r="S210">
            <v>0.4</v>
          </cell>
          <cell r="T210">
            <v>0.4</v>
          </cell>
        </row>
        <row r="211">
          <cell r="B211">
            <v>14</v>
          </cell>
          <cell r="C211" t="str">
            <v>SGP-VA</v>
          </cell>
          <cell r="D211" t="str">
            <v>（冷却水）ハウジング型継手</v>
          </cell>
          <cell r="E211" t="str">
            <v>屋外配管</v>
          </cell>
          <cell r="F211" t="str">
            <v>継手</v>
          </cell>
          <cell r="G211">
            <v>1.6</v>
          </cell>
          <cell r="H211">
            <v>1.6</v>
          </cell>
          <cell r="I211">
            <v>1.6</v>
          </cell>
          <cell r="J211">
            <v>1.6</v>
          </cell>
          <cell r="K211">
            <v>1.6</v>
          </cell>
          <cell r="L211">
            <v>1.6</v>
          </cell>
          <cell r="M211">
            <v>1.6</v>
          </cell>
          <cell r="N211">
            <v>1.6</v>
          </cell>
          <cell r="O211">
            <v>1.6</v>
          </cell>
          <cell r="P211">
            <v>1.6</v>
          </cell>
          <cell r="Q211">
            <v>1.6</v>
          </cell>
          <cell r="R211">
            <v>1</v>
          </cell>
          <cell r="S211">
            <v>1</v>
          </cell>
          <cell r="T211">
            <v>1</v>
          </cell>
        </row>
        <row r="212">
          <cell r="B212">
            <v>19</v>
          </cell>
          <cell r="C212" t="str">
            <v>STPG</v>
          </cell>
          <cell r="D212" t="str">
            <v>（冷温水）ねじ接合</v>
          </cell>
          <cell r="E212" t="str">
            <v>屋外配管</v>
          </cell>
          <cell r="F212" t="str">
            <v>継手</v>
          </cell>
          <cell r="G212">
            <v>0.8</v>
          </cell>
          <cell r="H212">
            <v>0.8</v>
          </cell>
          <cell r="I212">
            <v>0.8</v>
          </cell>
          <cell r="J212">
            <v>0.8</v>
          </cell>
          <cell r="K212">
            <v>0.8</v>
          </cell>
          <cell r="L212">
            <v>0.8</v>
          </cell>
          <cell r="M212">
            <v>0.8</v>
          </cell>
          <cell r="N212">
            <v>0.8</v>
          </cell>
          <cell r="O212">
            <v>0.8</v>
          </cell>
          <cell r="P212">
            <v>0.8</v>
          </cell>
          <cell r="Q212">
            <v>0.8</v>
          </cell>
          <cell r="R212">
            <v>0.8</v>
          </cell>
          <cell r="S212">
            <v>0.8</v>
          </cell>
          <cell r="T212">
            <v>0.8</v>
          </cell>
        </row>
        <row r="213">
          <cell r="B213">
            <v>20</v>
          </cell>
          <cell r="C213" t="str">
            <v>STPG</v>
          </cell>
          <cell r="D213" t="str">
            <v>（消火）ねじ接合</v>
          </cell>
          <cell r="E213" t="str">
            <v>屋外配管</v>
          </cell>
          <cell r="F213" t="str">
            <v>継手</v>
          </cell>
          <cell r="G213">
            <v>0.8</v>
          </cell>
          <cell r="H213">
            <v>0.8</v>
          </cell>
          <cell r="I213">
            <v>0.8</v>
          </cell>
          <cell r="J213">
            <v>0.8</v>
          </cell>
          <cell r="K213">
            <v>0.8</v>
          </cell>
          <cell r="L213">
            <v>0.8</v>
          </cell>
          <cell r="M213">
            <v>0.8</v>
          </cell>
          <cell r="N213">
            <v>0.8</v>
          </cell>
          <cell r="O213">
            <v>0.8</v>
          </cell>
          <cell r="P213">
            <v>0.8</v>
          </cell>
          <cell r="Q213">
            <v>0.8</v>
          </cell>
          <cell r="R213">
            <v>0.8</v>
          </cell>
          <cell r="S213">
            <v>0.8</v>
          </cell>
          <cell r="T213">
            <v>0.8</v>
          </cell>
        </row>
        <row r="214">
          <cell r="B214">
            <v>21</v>
          </cell>
          <cell r="C214" t="str">
            <v>STPG</v>
          </cell>
          <cell r="D214" t="str">
            <v>（冷却水）ねじ接合</v>
          </cell>
          <cell r="E214" t="str">
            <v>屋外配管</v>
          </cell>
          <cell r="F214" t="str">
            <v>継手</v>
          </cell>
          <cell r="G214">
            <v>0.8</v>
          </cell>
          <cell r="H214">
            <v>0.8</v>
          </cell>
          <cell r="I214">
            <v>0.8</v>
          </cell>
          <cell r="J214">
            <v>0.8</v>
          </cell>
          <cell r="K214">
            <v>0.8</v>
          </cell>
          <cell r="L214">
            <v>0.8</v>
          </cell>
          <cell r="M214">
            <v>0.8</v>
          </cell>
          <cell r="N214">
            <v>0.8</v>
          </cell>
          <cell r="O214">
            <v>0.8</v>
          </cell>
          <cell r="P214">
            <v>0.8</v>
          </cell>
          <cell r="Q214">
            <v>0.8</v>
          </cell>
          <cell r="R214">
            <v>0.8</v>
          </cell>
          <cell r="S214">
            <v>0.8</v>
          </cell>
          <cell r="T214">
            <v>0.8</v>
          </cell>
        </row>
        <row r="215">
          <cell r="B215">
            <v>22</v>
          </cell>
          <cell r="C215" t="str">
            <v>STPG(黒)</v>
          </cell>
          <cell r="D215" t="str">
            <v>（低圧蒸気用）ねじ接合</v>
          </cell>
          <cell r="E215" t="str">
            <v>屋外配管</v>
          </cell>
          <cell r="F215" t="str">
            <v>継手</v>
          </cell>
          <cell r="G215">
            <v>1</v>
          </cell>
          <cell r="H215">
            <v>1</v>
          </cell>
          <cell r="I215">
            <v>1</v>
          </cell>
          <cell r="J215">
            <v>1</v>
          </cell>
          <cell r="K215">
            <v>1</v>
          </cell>
          <cell r="L215">
            <v>1</v>
          </cell>
          <cell r="M215">
            <v>1</v>
          </cell>
          <cell r="N215">
            <v>1</v>
          </cell>
          <cell r="O215">
            <v>1</v>
          </cell>
          <cell r="P215">
            <v>1</v>
          </cell>
          <cell r="Q215">
            <v>1</v>
          </cell>
          <cell r="R215">
            <v>1</v>
          </cell>
          <cell r="S215">
            <v>1</v>
          </cell>
          <cell r="T215">
            <v>1</v>
          </cell>
        </row>
        <row r="216">
          <cell r="B216">
            <v>23</v>
          </cell>
          <cell r="C216" t="str">
            <v>STPG</v>
          </cell>
          <cell r="D216" t="str">
            <v>（消火・冷却水・冷温水）溶接接合</v>
          </cell>
          <cell r="E216" t="str">
            <v>屋外配管</v>
          </cell>
          <cell r="F216" t="str">
            <v>継手</v>
          </cell>
          <cell r="G216">
            <v>0.6</v>
          </cell>
          <cell r="H216">
            <v>0.6</v>
          </cell>
          <cell r="I216">
            <v>0.6</v>
          </cell>
          <cell r="J216">
            <v>0.3</v>
          </cell>
          <cell r="K216">
            <v>0.3</v>
          </cell>
          <cell r="L216">
            <v>0.3</v>
          </cell>
          <cell r="M216">
            <v>0.3</v>
          </cell>
          <cell r="N216">
            <v>0.3</v>
          </cell>
          <cell r="O216">
            <v>0.3</v>
          </cell>
          <cell r="P216">
            <v>0.3</v>
          </cell>
          <cell r="Q216">
            <v>0.3</v>
          </cell>
          <cell r="R216">
            <v>0.3</v>
          </cell>
          <cell r="S216">
            <v>0.3</v>
          </cell>
          <cell r="T216">
            <v>0.3</v>
          </cell>
        </row>
        <row r="217">
          <cell r="B217">
            <v>24</v>
          </cell>
          <cell r="C217" t="str">
            <v>STPG(黒)</v>
          </cell>
          <cell r="D217" t="str">
            <v>（蒸気給気管、蒸気還気用）溶接接合</v>
          </cell>
          <cell r="E217" t="str">
            <v>屋外配管</v>
          </cell>
          <cell r="F217" t="str">
            <v>継手</v>
          </cell>
          <cell r="G217">
            <v>0.8</v>
          </cell>
          <cell r="H217">
            <v>0.8</v>
          </cell>
          <cell r="I217">
            <v>0.8</v>
          </cell>
          <cell r="J217">
            <v>0.4</v>
          </cell>
          <cell r="K217">
            <v>0.4</v>
          </cell>
          <cell r="L217">
            <v>0.4</v>
          </cell>
          <cell r="M217">
            <v>0.4</v>
          </cell>
          <cell r="N217">
            <v>0.4</v>
          </cell>
          <cell r="O217">
            <v>0.4</v>
          </cell>
          <cell r="P217">
            <v>0.4</v>
          </cell>
          <cell r="Q217">
            <v>0.4</v>
          </cell>
          <cell r="R217">
            <v>0.4</v>
          </cell>
          <cell r="S217">
            <v>0.4</v>
          </cell>
          <cell r="T217">
            <v>0.4</v>
          </cell>
        </row>
        <row r="218">
          <cell r="B218">
            <v>25</v>
          </cell>
          <cell r="C218" t="str">
            <v>SGP(白)</v>
          </cell>
          <cell r="D218" t="str">
            <v>（排水）ねじ接合</v>
          </cell>
          <cell r="E218" t="str">
            <v>屋外配管</v>
          </cell>
          <cell r="F218" t="str">
            <v>継手</v>
          </cell>
          <cell r="G218">
            <v>0.5</v>
          </cell>
          <cell r="H218">
            <v>0.5</v>
          </cell>
          <cell r="I218">
            <v>0.5</v>
          </cell>
          <cell r="J218">
            <v>0.5</v>
          </cell>
          <cell r="K218">
            <v>0.5</v>
          </cell>
          <cell r="L218">
            <v>0.5</v>
          </cell>
          <cell r="M218">
            <v>0.5</v>
          </cell>
          <cell r="N218">
            <v>0.5</v>
          </cell>
          <cell r="O218">
            <v>0.5</v>
          </cell>
          <cell r="P218">
            <v>0.5</v>
          </cell>
          <cell r="Q218">
            <v>0.5</v>
          </cell>
          <cell r="R218">
            <v>0.5</v>
          </cell>
          <cell r="S218">
            <v>0.5</v>
          </cell>
          <cell r="T218">
            <v>0.5</v>
          </cell>
        </row>
        <row r="219">
          <cell r="B219">
            <v>26</v>
          </cell>
          <cell r="C219" t="str">
            <v>SGP(白)</v>
          </cell>
          <cell r="D219" t="str">
            <v>（冷温水）ねじ接合</v>
          </cell>
          <cell r="E219" t="str">
            <v>屋外配管</v>
          </cell>
          <cell r="F219" t="str">
            <v>継手</v>
          </cell>
          <cell r="G219">
            <v>0.4</v>
          </cell>
          <cell r="H219">
            <v>0.4</v>
          </cell>
          <cell r="I219">
            <v>0.4</v>
          </cell>
          <cell r="J219">
            <v>0.4</v>
          </cell>
          <cell r="K219">
            <v>0.4</v>
          </cell>
          <cell r="L219">
            <v>0.4</v>
          </cell>
          <cell r="M219">
            <v>0.4</v>
          </cell>
          <cell r="N219">
            <v>0.4</v>
          </cell>
          <cell r="O219">
            <v>0.4</v>
          </cell>
          <cell r="P219">
            <v>0.4</v>
          </cell>
          <cell r="Q219">
            <v>0.4</v>
          </cell>
          <cell r="R219">
            <v>0.4</v>
          </cell>
          <cell r="S219">
            <v>0.4</v>
          </cell>
          <cell r="T219">
            <v>0.4</v>
          </cell>
        </row>
        <row r="220">
          <cell r="B220">
            <v>27</v>
          </cell>
          <cell r="C220" t="str">
            <v>SGP(白)</v>
          </cell>
          <cell r="D220" t="str">
            <v>（通気・消火・給湯・プロパン）ねじ接合</v>
          </cell>
          <cell r="E220" t="str">
            <v>屋外配管</v>
          </cell>
          <cell r="F220" t="str">
            <v>継手</v>
          </cell>
          <cell r="G220">
            <v>0.4</v>
          </cell>
          <cell r="H220">
            <v>0.4</v>
          </cell>
          <cell r="I220">
            <v>0.4</v>
          </cell>
          <cell r="J220">
            <v>0.4</v>
          </cell>
          <cell r="K220">
            <v>0.4</v>
          </cell>
          <cell r="L220">
            <v>0.4</v>
          </cell>
          <cell r="M220">
            <v>0.4</v>
          </cell>
          <cell r="N220">
            <v>0.4</v>
          </cell>
          <cell r="O220">
            <v>0.4</v>
          </cell>
          <cell r="P220">
            <v>0.4</v>
          </cell>
          <cell r="Q220">
            <v>0.4</v>
          </cell>
          <cell r="R220">
            <v>0.4</v>
          </cell>
          <cell r="S220">
            <v>0.4</v>
          </cell>
          <cell r="T220">
            <v>0.4</v>
          </cell>
        </row>
        <row r="221">
          <cell r="B221">
            <v>28</v>
          </cell>
          <cell r="C221" t="str">
            <v>SGP(白)</v>
          </cell>
          <cell r="D221" t="str">
            <v>（冷却水）ねじ接合</v>
          </cell>
          <cell r="E221" t="str">
            <v>屋外配管</v>
          </cell>
          <cell r="F221" t="str">
            <v>継手</v>
          </cell>
          <cell r="G221">
            <v>0.4</v>
          </cell>
          <cell r="H221">
            <v>0.4</v>
          </cell>
          <cell r="I221">
            <v>0.4</v>
          </cell>
          <cell r="J221">
            <v>0.4</v>
          </cell>
          <cell r="K221">
            <v>0.4</v>
          </cell>
          <cell r="L221">
            <v>0.4</v>
          </cell>
          <cell r="M221">
            <v>0.4</v>
          </cell>
          <cell r="N221">
            <v>0.4</v>
          </cell>
          <cell r="O221">
            <v>0.4</v>
          </cell>
          <cell r="P221">
            <v>0.4</v>
          </cell>
          <cell r="Q221">
            <v>0.4</v>
          </cell>
          <cell r="R221">
            <v>0.4</v>
          </cell>
          <cell r="S221">
            <v>0.4</v>
          </cell>
          <cell r="T221">
            <v>0.4</v>
          </cell>
        </row>
        <row r="222">
          <cell r="B222">
            <v>29</v>
          </cell>
          <cell r="C222" t="str">
            <v>SGP(白)</v>
          </cell>
          <cell r="D222" t="str">
            <v>（通気・消火・給湯・プロパン・冷却水・冷温水）溶接接合</v>
          </cell>
          <cell r="E222" t="str">
            <v>屋外配管</v>
          </cell>
          <cell r="F222" t="str">
            <v>継手</v>
          </cell>
          <cell r="G222">
            <v>0.25</v>
          </cell>
          <cell r="H222">
            <v>0.25</v>
          </cell>
          <cell r="I222">
            <v>0.25</v>
          </cell>
          <cell r="J222">
            <v>0.25</v>
          </cell>
          <cell r="K222">
            <v>0.25</v>
          </cell>
          <cell r="L222">
            <v>0.25</v>
          </cell>
          <cell r="M222">
            <v>0.25</v>
          </cell>
          <cell r="N222">
            <v>0.25</v>
          </cell>
          <cell r="O222">
            <v>0.25</v>
          </cell>
          <cell r="P222">
            <v>0.25</v>
          </cell>
          <cell r="Q222">
            <v>0.25</v>
          </cell>
          <cell r="R222">
            <v>0.25</v>
          </cell>
          <cell r="S222">
            <v>0.25</v>
          </cell>
          <cell r="T222">
            <v>0.25</v>
          </cell>
        </row>
        <row r="223">
          <cell r="B223">
            <v>30</v>
          </cell>
          <cell r="C223" t="str">
            <v>SGP(白)</v>
          </cell>
          <cell r="D223" t="str">
            <v>（冷却水）ハウジング型管継手</v>
          </cell>
          <cell r="E223" t="str">
            <v>屋外配管</v>
          </cell>
          <cell r="F223" t="str">
            <v>継手</v>
          </cell>
          <cell r="G223">
            <v>1.74</v>
          </cell>
          <cell r="H223">
            <v>1.74</v>
          </cell>
          <cell r="I223">
            <v>1.74</v>
          </cell>
          <cell r="J223">
            <v>1.74</v>
          </cell>
          <cell r="K223">
            <v>1.74</v>
          </cell>
          <cell r="L223">
            <v>1.74</v>
          </cell>
          <cell r="M223">
            <v>1.74</v>
          </cell>
          <cell r="N223">
            <v>1.74</v>
          </cell>
          <cell r="O223">
            <v>1.38</v>
          </cell>
          <cell r="P223">
            <v>1.38</v>
          </cell>
          <cell r="Q223">
            <v>1.38</v>
          </cell>
          <cell r="R223">
            <v>1.02</v>
          </cell>
          <cell r="S223">
            <v>1.02</v>
          </cell>
          <cell r="T223">
            <v>1.02</v>
          </cell>
        </row>
        <row r="224">
          <cell r="B224">
            <v>31</v>
          </cell>
          <cell r="C224" t="str">
            <v>SGP(白)</v>
          </cell>
          <cell r="D224" t="str">
            <v>（冷温水・消火）ハウジング型管継手</v>
          </cell>
          <cell r="E224" t="str">
            <v>屋外配管</v>
          </cell>
          <cell r="F224" t="str">
            <v>継手</v>
          </cell>
          <cell r="G224">
            <v>1.74</v>
          </cell>
          <cell r="H224">
            <v>1.74</v>
          </cell>
          <cell r="I224">
            <v>1.74</v>
          </cell>
          <cell r="J224">
            <v>1.74</v>
          </cell>
          <cell r="K224">
            <v>1.74</v>
          </cell>
          <cell r="L224">
            <v>1.74</v>
          </cell>
          <cell r="M224">
            <v>1.74</v>
          </cell>
          <cell r="N224">
            <v>1.74</v>
          </cell>
          <cell r="O224">
            <v>1.38</v>
          </cell>
          <cell r="P224">
            <v>1.38</v>
          </cell>
          <cell r="Q224">
            <v>1.38</v>
          </cell>
          <cell r="R224">
            <v>1.02</v>
          </cell>
          <cell r="S224">
            <v>1.02</v>
          </cell>
          <cell r="T224">
            <v>1.02</v>
          </cell>
        </row>
        <row r="225">
          <cell r="B225">
            <v>32</v>
          </cell>
          <cell r="C225" t="str">
            <v>SGP(黒)</v>
          </cell>
          <cell r="D225" t="str">
            <v>（蒸気・油）ねじ接合</v>
          </cell>
          <cell r="E225" t="str">
            <v>屋外配管</v>
          </cell>
          <cell r="F225" t="str">
            <v>継手</v>
          </cell>
          <cell r="G225">
            <v>0.5</v>
          </cell>
          <cell r="H225">
            <v>0.5</v>
          </cell>
          <cell r="I225">
            <v>0.5</v>
          </cell>
          <cell r="J225">
            <v>0.5</v>
          </cell>
          <cell r="K225">
            <v>0.5</v>
          </cell>
          <cell r="L225">
            <v>0.5</v>
          </cell>
          <cell r="M225">
            <v>0.5</v>
          </cell>
          <cell r="N225">
            <v>0.5</v>
          </cell>
          <cell r="O225">
            <v>0.5</v>
          </cell>
          <cell r="P225">
            <v>0.5</v>
          </cell>
          <cell r="Q225">
            <v>0.5</v>
          </cell>
          <cell r="R225">
            <v>0.5</v>
          </cell>
          <cell r="S225">
            <v>0.5</v>
          </cell>
          <cell r="T225">
            <v>0.5</v>
          </cell>
        </row>
        <row r="226">
          <cell r="B226">
            <v>33</v>
          </cell>
          <cell r="C226" t="str">
            <v>SGP(黒)</v>
          </cell>
          <cell r="D226" t="str">
            <v>（蒸気・油）溶接接合</v>
          </cell>
          <cell r="E226" t="str">
            <v>屋外配管</v>
          </cell>
          <cell r="F226" t="str">
            <v>継手</v>
          </cell>
          <cell r="G226">
            <v>0.3</v>
          </cell>
          <cell r="H226">
            <v>0.3</v>
          </cell>
          <cell r="I226">
            <v>0.3</v>
          </cell>
          <cell r="J226">
            <v>0.3</v>
          </cell>
          <cell r="K226">
            <v>0.3</v>
          </cell>
          <cell r="L226">
            <v>0.3</v>
          </cell>
          <cell r="M226">
            <v>0.3</v>
          </cell>
          <cell r="N226">
            <v>0.3</v>
          </cell>
          <cell r="O226">
            <v>0.3</v>
          </cell>
          <cell r="P226">
            <v>0.3</v>
          </cell>
          <cell r="Q226">
            <v>0.3</v>
          </cell>
          <cell r="R226">
            <v>0.3</v>
          </cell>
          <cell r="S226">
            <v>0.3</v>
          </cell>
          <cell r="T226">
            <v>0.3</v>
          </cell>
        </row>
        <row r="227">
          <cell r="B227">
            <v>35</v>
          </cell>
          <cell r="C227" t="str">
            <v>SGP-TA(WSP032)</v>
          </cell>
          <cell r="D227" t="str">
            <v>ねじ接合</v>
          </cell>
          <cell r="E227" t="str">
            <v>屋外配管</v>
          </cell>
          <cell r="F227" t="str">
            <v>継手</v>
          </cell>
          <cell r="G227">
            <v>0.3</v>
          </cell>
          <cell r="H227">
            <v>0.3</v>
          </cell>
          <cell r="I227">
            <v>0.3</v>
          </cell>
          <cell r="J227">
            <v>0.3</v>
          </cell>
          <cell r="K227">
            <v>0.3</v>
          </cell>
          <cell r="L227">
            <v>0.3</v>
          </cell>
          <cell r="M227">
            <v>0.3</v>
          </cell>
          <cell r="N227">
            <v>0.3</v>
          </cell>
          <cell r="O227">
            <v>0.3</v>
          </cell>
          <cell r="P227">
            <v>0.3</v>
          </cell>
          <cell r="Q227">
            <v>0.3</v>
          </cell>
          <cell r="R227">
            <v>0.3</v>
          </cell>
          <cell r="S227">
            <v>0.3</v>
          </cell>
          <cell r="T227">
            <v>0.3</v>
          </cell>
        </row>
        <row r="228">
          <cell r="B228">
            <v>38</v>
          </cell>
          <cell r="C228" t="str">
            <v>ARFA管</v>
          </cell>
          <cell r="D228" t="str">
            <v>ねじ接合</v>
          </cell>
          <cell r="E228" t="str">
            <v>屋外配管</v>
          </cell>
          <cell r="F228" t="str">
            <v>継手</v>
          </cell>
          <cell r="G228">
            <v>0.3</v>
          </cell>
          <cell r="H228">
            <v>0.3</v>
          </cell>
          <cell r="I228">
            <v>0.3</v>
          </cell>
          <cell r="J228">
            <v>0.3</v>
          </cell>
          <cell r="K228">
            <v>0.3</v>
          </cell>
          <cell r="L228">
            <v>0.3</v>
          </cell>
          <cell r="M228">
            <v>0.3</v>
          </cell>
          <cell r="N228">
            <v>0.3</v>
          </cell>
          <cell r="O228">
            <v>0.3</v>
          </cell>
          <cell r="P228">
            <v>0.3</v>
          </cell>
          <cell r="Q228">
            <v>0.3</v>
          </cell>
          <cell r="R228">
            <v>0.3</v>
          </cell>
          <cell r="S228">
            <v>0.3</v>
          </cell>
          <cell r="T228">
            <v>0.3</v>
          </cell>
        </row>
        <row r="229">
          <cell r="B229">
            <v>40</v>
          </cell>
          <cell r="C229" t="str">
            <v>CUP</v>
          </cell>
          <cell r="D229" t="str">
            <v>（給湯・給水）</v>
          </cell>
          <cell r="E229" t="str">
            <v>屋外配管</v>
          </cell>
          <cell r="F229" t="str">
            <v>継手</v>
          </cell>
          <cell r="G229">
            <v>0.6</v>
          </cell>
          <cell r="H229">
            <v>0.6</v>
          </cell>
          <cell r="I229">
            <v>0.6</v>
          </cell>
          <cell r="J229">
            <v>0.6</v>
          </cell>
          <cell r="K229">
            <v>0.6</v>
          </cell>
          <cell r="L229">
            <v>0.6</v>
          </cell>
          <cell r="M229">
            <v>0.6</v>
          </cell>
          <cell r="N229">
            <v>0.6</v>
          </cell>
          <cell r="O229">
            <v>0.6</v>
          </cell>
          <cell r="P229">
            <v>0.6</v>
          </cell>
          <cell r="Q229">
            <v>0.6</v>
          </cell>
          <cell r="R229">
            <v>0.6</v>
          </cell>
          <cell r="S229">
            <v>0.6</v>
          </cell>
          <cell r="T229">
            <v>0.6</v>
          </cell>
        </row>
        <row r="232">
          <cell r="B232">
            <v>1</v>
          </cell>
          <cell r="C232" t="str">
            <v>SGP-PA</v>
          </cell>
          <cell r="D232" t="str">
            <v>（給水・冷却水）ねじ接合（管端防食継手）</v>
          </cell>
          <cell r="E232" t="str">
            <v>地中配管</v>
          </cell>
          <cell r="F232" t="str">
            <v>継手</v>
          </cell>
          <cell r="G232">
            <v>0.4</v>
          </cell>
          <cell r="H232">
            <v>0.4</v>
          </cell>
          <cell r="I232">
            <v>0.4</v>
          </cell>
          <cell r="J232">
            <v>0.4</v>
          </cell>
          <cell r="K232">
            <v>0.4</v>
          </cell>
          <cell r="L232">
            <v>0.4</v>
          </cell>
          <cell r="M232">
            <v>0.4</v>
          </cell>
          <cell r="N232">
            <v>0.4</v>
          </cell>
          <cell r="O232">
            <v>0.4</v>
          </cell>
          <cell r="P232">
            <v>0.4</v>
          </cell>
          <cell r="Q232">
            <v>0.4</v>
          </cell>
          <cell r="R232">
            <v>0.4</v>
          </cell>
          <cell r="S232">
            <v>0.4</v>
          </cell>
          <cell r="T232">
            <v>0.4</v>
          </cell>
        </row>
        <row r="233">
          <cell r="B233">
            <v>2</v>
          </cell>
          <cell r="C233" t="str">
            <v>SGP-PB</v>
          </cell>
          <cell r="D233" t="str">
            <v>（給水・冷却水）ねじ接合（管端防食継手）</v>
          </cell>
          <cell r="E233" t="str">
            <v>地中配管</v>
          </cell>
          <cell r="F233" t="str">
            <v>継手</v>
          </cell>
          <cell r="G233">
            <v>0.35</v>
          </cell>
          <cell r="H233">
            <v>0.35</v>
          </cell>
          <cell r="I233">
            <v>0.35</v>
          </cell>
          <cell r="J233">
            <v>0.35</v>
          </cell>
          <cell r="K233">
            <v>0.35</v>
          </cell>
          <cell r="L233">
            <v>0.35</v>
          </cell>
          <cell r="M233">
            <v>0.35</v>
          </cell>
          <cell r="N233">
            <v>0.35</v>
          </cell>
          <cell r="O233">
            <v>0.35</v>
          </cell>
          <cell r="P233">
            <v>0.35</v>
          </cell>
          <cell r="Q233">
            <v>0.35</v>
          </cell>
          <cell r="R233">
            <v>0.35</v>
          </cell>
          <cell r="S233">
            <v>0.35</v>
          </cell>
          <cell r="T233">
            <v>0.35</v>
          </cell>
        </row>
        <row r="234">
          <cell r="B234">
            <v>3</v>
          </cell>
          <cell r="C234" t="str">
            <v>SGP-PD</v>
          </cell>
          <cell r="D234" t="str">
            <v>（給水・冷却水）ねじ接合（管端防食継手）</v>
          </cell>
          <cell r="E234" t="str">
            <v>地中配管</v>
          </cell>
          <cell r="F234" t="str">
            <v>継手</v>
          </cell>
          <cell r="G234">
            <v>0.55000000000000004</v>
          </cell>
          <cell r="H234">
            <v>0.55000000000000004</v>
          </cell>
          <cell r="I234">
            <v>0.55000000000000004</v>
          </cell>
          <cell r="J234">
            <v>0.55000000000000004</v>
          </cell>
          <cell r="K234">
            <v>0.55000000000000004</v>
          </cell>
          <cell r="L234">
            <v>0.55000000000000004</v>
          </cell>
          <cell r="M234">
            <v>0.55000000000000004</v>
          </cell>
          <cell r="N234">
            <v>0.55000000000000004</v>
          </cell>
          <cell r="O234">
            <v>0.55000000000000004</v>
          </cell>
          <cell r="P234">
            <v>0.55000000000000004</v>
          </cell>
          <cell r="Q234">
            <v>0.55000000000000004</v>
          </cell>
          <cell r="R234">
            <v>0.55000000000000004</v>
          </cell>
          <cell r="S234">
            <v>0.55000000000000004</v>
          </cell>
          <cell r="T234">
            <v>0.55000000000000004</v>
          </cell>
        </row>
        <row r="235">
          <cell r="B235">
            <v>4</v>
          </cell>
          <cell r="C235" t="str">
            <v>SGP-FPA</v>
          </cell>
          <cell r="D235" t="str">
            <v>（給水・冷却水）フランジ接合</v>
          </cell>
          <cell r="E235" t="str">
            <v>地中配管</v>
          </cell>
          <cell r="F235" t="str">
            <v>継手</v>
          </cell>
          <cell r="G235">
            <v>0.9</v>
          </cell>
          <cell r="H235">
            <v>0.9</v>
          </cell>
          <cell r="I235">
            <v>0.9</v>
          </cell>
          <cell r="J235">
            <v>0.9</v>
          </cell>
          <cell r="K235">
            <v>0.9</v>
          </cell>
          <cell r="L235">
            <v>0.9</v>
          </cell>
          <cell r="M235">
            <v>0.9</v>
          </cell>
          <cell r="N235">
            <v>0.9</v>
          </cell>
          <cell r="O235">
            <v>0.9</v>
          </cell>
          <cell r="P235">
            <v>0.9</v>
          </cell>
          <cell r="Q235">
            <v>0.9</v>
          </cell>
          <cell r="R235">
            <v>0.9</v>
          </cell>
          <cell r="S235">
            <v>0.9</v>
          </cell>
          <cell r="T235">
            <v>0.9</v>
          </cell>
        </row>
        <row r="236">
          <cell r="B236">
            <v>5</v>
          </cell>
          <cell r="C236" t="str">
            <v>SGP-FPB</v>
          </cell>
          <cell r="D236" t="str">
            <v>（給水・冷却水）フランジ接合</v>
          </cell>
          <cell r="E236" t="str">
            <v>地中配管</v>
          </cell>
          <cell r="F236" t="str">
            <v>継手</v>
          </cell>
          <cell r="G236">
            <v>0.9</v>
          </cell>
          <cell r="H236">
            <v>0.9</v>
          </cell>
          <cell r="I236">
            <v>0.9</v>
          </cell>
          <cell r="J236">
            <v>0.9</v>
          </cell>
          <cell r="K236">
            <v>0.9</v>
          </cell>
          <cell r="L236">
            <v>0.9</v>
          </cell>
          <cell r="M236">
            <v>0.9</v>
          </cell>
          <cell r="N236">
            <v>0.9</v>
          </cell>
          <cell r="O236">
            <v>0.9</v>
          </cell>
          <cell r="P236">
            <v>0.9</v>
          </cell>
          <cell r="Q236">
            <v>0.9</v>
          </cell>
          <cell r="R236">
            <v>0.9</v>
          </cell>
          <cell r="S236">
            <v>0.9</v>
          </cell>
          <cell r="T236">
            <v>0.9</v>
          </cell>
        </row>
        <row r="237">
          <cell r="B237">
            <v>6</v>
          </cell>
          <cell r="C237" t="str">
            <v>SGP-FPD</v>
          </cell>
          <cell r="D237" t="str">
            <v>（給水・冷却水）フランジ接合</v>
          </cell>
          <cell r="E237" t="str">
            <v>地中配管</v>
          </cell>
          <cell r="F237" t="str">
            <v>継手</v>
          </cell>
          <cell r="G237">
            <v>0.9</v>
          </cell>
          <cell r="H237">
            <v>0.9</v>
          </cell>
          <cell r="I237">
            <v>0.9</v>
          </cell>
          <cell r="J237">
            <v>0.9</v>
          </cell>
          <cell r="K237">
            <v>0.9</v>
          </cell>
          <cell r="L237">
            <v>0.9</v>
          </cell>
          <cell r="M237">
            <v>0.9</v>
          </cell>
          <cell r="N237">
            <v>0.9</v>
          </cell>
          <cell r="O237">
            <v>0.9</v>
          </cell>
          <cell r="P237">
            <v>0.9</v>
          </cell>
          <cell r="Q237">
            <v>0.9</v>
          </cell>
          <cell r="R237">
            <v>0.9</v>
          </cell>
          <cell r="S237">
            <v>0.9</v>
          </cell>
          <cell r="T237">
            <v>0.9</v>
          </cell>
        </row>
        <row r="238">
          <cell r="B238">
            <v>7</v>
          </cell>
          <cell r="C238" t="str">
            <v>SGP-VA</v>
          </cell>
          <cell r="D238" t="str">
            <v>（給水・冷却水）ねじ接合（管端防食継手）</v>
          </cell>
          <cell r="E238" t="str">
            <v>地中配管</v>
          </cell>
          <cell r="F238" t="str">
            <v>継手</v>
          </cell>
          <cell r="G238">
            <v>0.35</v>
          </cell>
          <cell r="H238">
            <v>0.35</v>
          </cell>
          <cell r="I238">
            <v>0.35</v>
          </cell>
          <cell r="J238">
            <v>0.35</v>
          </cell>
          <cell r="K238">
            <v>0.35</v>
          </cell>
          <cell r="L238">
            <v>0.35</v>
          </cell>
          <cell r="M238">
            <v>0.35</v>
          </cell>
          <cell r="N238">
            <v>0.35</v>
          </cell>
          <cell r="O238">
            <v>0.35</v>
          </cell>
          <cell r="P238">
            <v>0.35</v>
          </cell>
          <cell r="Q238">
            <v>0.35</v>
          </cell>
          <cell r="R238">
            <v>0.35</v>
          </cell>
          <cell r="S238">
            <v>0.35</v>
          </cell>
          <cell r="T238">
            <v>0.35</v>
          </cell>
        </row>
        <row r="239">
          <cell r="B239">
            <v>8</v>
          </cell>
          <cell r="C239" t="str">
            <v>SGP-VB</v>
          </cell>
          <cell r="D239" t="str">
            <v>（給水・冷却水）ねじ接合（管端防食継手）</v>
          </cell>
          <cell r="E239" t="str">
            <v>地中配管</v>
          </cell>
          <cell r="F239" t="str">
            <v>継手</v>
          </cell>
          <cell r="G239">
            <v>0.3</v>
          </cell>
          <cell r="H239">
            <v>0.3</v>
          </cell>
          <cell r="I239">
            <v>0.3</v>
          </cell>
          <cell r="J239">
            <v>0.3</v>
          </cell>
          <cell r="K239">
            <v>0.3</v>
          </cell>
          <cell r="L239">
            <v>0.3</v>
          </cell>
          <cell r="M239">
            <v>0.3</v>
          </cell>
          <cell r="N239">
            <v>0.3</v>
          </cell>
          <cell r="O239">
            <v>0.3</v>
          </cell>
          <cell r="P239">
            <v>0.3</v>
          </cell>
          <cell r="Q239">
            <v>0.3</v>
          </cell>
          <cell r="R239">
            <v>0.3</v>
          </cell>
          <cell r="S239">
            <v>0.3</v>
          </cell>
          <cell r="T239">
            <v>0.3</v>
          </cell>
        </row>
        <row r="240">
          <cell r="B240">
            <v>9</v>
          </cell>
          <cell r="C240" t="str">
            <v>SGP-VD</v>
          </cell>
          <cell r="D240" t="str">
            <v>（給水・冷却水）ねじ接合（管端防食継手）</v>
          </cell>
          <cell r="E240" t="str">
            <v>地中配管</v>
          </cell>
          <cell r="F240" t="str">
            <v>継手</v>
          </cell>
          <cell r="G240">
            <v>0.35</v>
          </cell>
          <cell r="H240">
            <v>0.35</v>
          </cell>
          <cell r="I240">
            <v>0.35</v>
          </cell>
          <cell r="J240">
            <v>0.35</v>
          </cell>
          <cell r="K240">
            <v>0.35</v>
          </cell>
          <cell r="L240">
            <v>0.35</v>
          </cell>
          <cell r="M240">
            <v>0.35</v>
          </cell>
          <cell r="N240">
            <v>0.35</v>
          </cell>
          <cell r="O240">
            <v>0.35</v>
          </cell>
          <cell r="P240">
            <v>0.35</v>
          </cell>
          <cell r="Q240">
            <v>0.35</v>
          </cell>
          <cell r="R240">
            <v>0.35</v>
          </cell>
          <cell r="S240">
            <v>0.35</v>
          </cell>
          <cell r="T240">
            <v>0.35</v>
          </cell>
        </row>
        <row r="241">
          <cell r="B241">
            <v>10</v>
          </cell>
          <cell r="C241" t="str">
            <v>SGP-FVA</v>
          </cell>
          <cell r="D241" t="str">
            <v>（給水・冷却水）フランジ接合</v>
          </cell>
          <cell r="E241" t="str">
            <v>地中配管</v>
          </cell>
          <cell r="F241" t="str">
            <v>継手</v>
          </cell>
          <cell r="G241">
            <v>1</v>
          </cell>
          <cell r="H241">
            <v>1</v>
          </cell>
          <cell r="I241">
            <v>1</v>
          </cell>
          <cell r="J241">
            <v>1</v>
          </cell>
          <cell r="K241">
            <v>1</v>
          </cell>
          <cell r="L241">
            <v>1</v>
          </cell>
          <cell r="M241">
            <v>1</v>
          </cell>
          <cell r="N241">
            <v>1</v>
          </cell>
          <cell r="O241">
            <v>1</v>
          </cell>
          <cell r="P241">
            <v>1</v>
          </cell>
          <cell r="Q241">
            <v>1</v>
          </cell>
          <cell r="R241">
            <v>1</v>
          </cell>
          <cell r="S241">
            <v>1</v>
          </cell>
          <cell r="T241">
            <v>1</v>
          </cell>
        </row>
        <row r="242">
          <cell r="B242">
            <v>11</v>
          </cell>
          <cell r="C242" t="str">
            <v>SGP-FVB</v>
          </cell>
          <cell r="D242" t="str">
            <v>（給水・冷却水）フランジ接合</v>
          </cell>
          <cell r="E242" t="str">
            <v>地中配管</v>
          </cell>
          <cell r="F242" t="str">
            <v>継手</v>
          </cell>
          <cell r="G242">
            <v>1</v>
          </cell>
          <cell r="H242">
            <v>1</v>
          </cell>
          <cell r="I242">
            <v>1</v>
          </cell>
          <cell r="J242">
            <v>1</v>
          </cell>
          <cell r="K242">
            <v>1</v>
          </cell>
          <cell r="L242">
            <v>1</v>
          </cell>
          <cell r="M242">
            <v>1</v>
          </cell>
          <cell r="N242">
            <v>1</v>
          </cell>
          <cell r="O242">
            <v>1</v>
          </cell>
          <cell r="P242">
            <v>1</v>
          </cell>
          <cell r="Q242">
            <v>1</v>
          </cell>
          <cell r="R242">
            <v>1</v>
          </cell>
          <cell r="S242">
            <v>1</v>
          </cell>
          <cell r="T242">
            <v>1</v>
          </cell>
        </row>
        <row r="243">
          <cell r="B243">
            <v>12</v>
          </cell>
          <cell r="C243" t="str">
            <v>SGP-FVD</v>
          </cell>
          <cell r="D243" t="str">
            <v>（給水・冷却水）フランジ接合</v>
          </cell>
          <cell r="E243" t="str">
            <v>地中配管</v>
          </cell>
          <cell r="F243" t="str">
            <v>継手</v>
          </cell>
          <cell r="G243">
            <v>1</v>
          </cell>
          <cell r="H243">
            <v>1</v>
          </cell>
          <cell r="I243">
            <v>1</v>
          </cell>
          <cell r="J243">
            <v>1</v>
          </cell>
          <cell r="K243">
            <v>1</v>
          </cell>
          <cell r="L243">
            <v>1</v>
          </cell>
          <cell r="M243">
            <v>1</v>
          </cell>
          <cell r="N243">
            <v>1</v>
          </cell>
          <cell r="O243">
            <v>1</v>
          </cell>
          <cell r="P243">
            <v>1</v>
          </cell>
          <cell r="Q243">
            <v>1</v>
          </cell>
          <cell r="R243">
            <v>1</v>
          </cell>
          <cell r="S243">
            <v>1</v>
          </cell>
          <cell r="T243">
            <v>1</v>
          </cell>
        </row>
        <row r="244">
          <cell r="B244">
            <v>15</v>
          </cell>
          <cell r="C244" t="str">
            <v>SGP-PS</v>
          </cell>
          <cell r="D244" t="str">
            <v>ねじ接合</v>
          </cell>
          <cell r="E244" t="str">
            <v>地中配管</v>
          </cell>
          <cell r="F244" t="str">
            <v>継手</v>
          </cell>
          <cell r="G244">
            <v>0.5</v>
          </cell>
          <cell r="H244">
            <v>0.5</v>
          </cell>
          <cell r="I244">
            <v>0.5</v>
          </cell>
          <cell r="J244">
            <v>0.5</v>
          </cell>
          <cell r="K244">
            <v>0.5</v>
          </cell>
          <cell r="L244">
            <v>0.5</v>
          </cell>
          <cell r="M244">
            <v>0.5</v>
          </cell>
          <cell r="N244">
            <v>0.5</v>
          </cell>
          <cell r="O244">
            <v>0.5</v>
          </cell>
          <cell r="P244">
            <v>0.5</v>
          </cell>
          <cell r="Q244">
            <v>0.5</v>
          </cell>
          <cell r="R244">
            <v>0.5</v>
          </cell>
          <cell r="S244">
            <v>0.5</v>
          </cell>
          <cell r="T244">
            <v>0.5</v>
          </cell>
        </row>
        <row r="245">
          <cell r="B245">
            <v>16</v>
          </cell>
          <cell r="C245" t="str">
            <v>STPG 370 PS</v>
          </cell>
          <cell r="D245" t="str">
            <v>ねじ接合</v>
          </cell>
          <cell r="E245" t="str">
            <v>地中配管</v>
          </cell>
          <cell r="F245" t="str">
            <v>継手</v>
          </cell>
          <cell r="G245">
            <v>1</v>
          </cell>
          <cell r="H245">
            <v>1</v>
          </cell>
          <cell r="I245">
            <v>1</v>
          </cell>
          <cell r="J245">
            <v>1</v>
          </cell>
          <cell r="K245">
            <v>1</v>
          </cell>
          <cell r="L245">
            <v>1</v>
          </cell>
          <cell r="M245">
            <v>1</v>
          </cell>
          <cell r="N245">
            <v>1</v>
          </cell>
          <cell r="O245">
            <v>1</v>
          </cell>
          <cell r="P245">
            <v>1</v>
          </cell>
          <cell r="Q245">
            <v>1</v>
          </cell>
          <cell r="R245">
            <v>1</v>
          </cell>
          <cell r="S245">
            <v>1</v>
          </cell>
          <cell r="T245">
            <v>1</v>
          </cell>
        </row>
        <row r="246">
          <cell r="B246">
            <v>17</v>
          </cell>
          <cell r="C246" t="str">
            <v>SGP-VS</v>
          </cell>
          <cell r="D246" t="str">
            <v>ねじ接合</v>
          </cell>
          <cell r="E246" t="str">
            <v>地中配管</v>
          </cell>
          <cell r="F246" t="str">
            <v>継手</v>
          </cell>
          <cell r="G246">
            <v>0.45</v>
          </cell>
          <cell r="H246">
            <v>0.45</v>
          </cell>
          <cell r="I246">
            <v>0.45</v>
          </cell>
          <cell r="J246">
            <v>0.45</v>
          </cell>
          <cell r="K246">
            <v>0.45</v>
          </cell>
          <cell r="L246">
            <v>0.45</v>
          </cell>
          <cell r="M246">
            <v>0.45</v>
          </cell>
          <cell r="N246">
            <v>0.45</v>
          </cell>
          <cell r="O246">
            <v>0.45</v>
          </cell>
          <cell r="P246">
            <v>0.45</v>
          </cell>
          <cell r="Q246">
            <v>0.45</v>
          </cell>
          <cell r="R246">
            <v>0.45</v>
          </cell>
          <cell r="S246">
            <v>0.45</v>
          </cell>
          <cell r="T246">
            <v>0.45</v>
          </cell>
        </row>
        <row r="247">
          <cell r="B247">
            <v>18</v>
          </cell>
          <cell r="C247" t="str">
            <v>STPG 370 VS</v>
          </cell>
          <cell r="D247" t="str">
            <v>ねじ接合</v>
          </cell>
          <cell r="E247" t="str">
            <v>地中配管</v>
          </cell>
          <cell r="F247" t="str">
            <v>継手</v>
          </cell>
          <cell r="G247">
            <v>0.9</v>
          </cell>
          <cell r="H247">
            <v>0.9</v>
          </cell>
          <cell r="I247">
            <v>0.9</v>
          </cell>
          <cell r="J247">
            <v>0.9</v>
          </cell>
          <cell r="K247">
            <v>0.9</v>
          </cell>
          <cell r="L247">
            <v>0.9</v>
          </cell>
          <cell r="M247">
            <v>0.9</v>
          </cell>
          <cell r="N247">
            <v>0.9</v>
          </cell>
          <cell r="O247">
            <v>0.9</v>
          </cell>
          <cell r="P247">
            <v>0.9</v>
          </cell>
          <cell r="Q247">
            <v>0.9</v>
          </cell>
          <cell r="R247">
            <v>0.9</v>
          </cell>
          <cell r="S247">
            <v>0.9</v>
          </cell>
          <cell r="T247">
            <v>0.9</v>
          </cell>
        </row>
        <row r="248">
          <cell r="B248">
            <v>20</v>
          </cell>
          <cell r="C248" t="str">
            <v>STPG</v>
          </cell>
          <cell r="D248" t="str">
            <v>（消火）ねじ接合</v>
          </cell>
          <cell r="E248" t="str">
            <v>地中配管</v>
          </cell>
          <cell r="F248" t="str">
            <v>継手</v>
          </cell>
          <cell r="G248">
            <v>0.7</v>
          </cell>
          <cell r="H248">
            <v>0.7</v>
          </cell>
          <cell r="I248">
            <v>0.7</v>
          </cell>
          <cell r="J248">
            <v>0.7</v>
          </cell>
          <cell r="K248">
            <v>0.7</v>
          </cell>
          <cell r="L248">
            <v>0.7</v>
          </cell>
          <cell r="M248">
            <v>0.7</v>
          </cell>
          <cell r="N248">
            <v>0.7</v>
          </cell>
          <cell r="O248">
            <v>0.7</v>
          </cell>
          <cell r="P248">
            <v>0.7</v>
          </cell>
          <cell r="Q248">
            <v>0.7</v>
          </cell>
          <cell r="R248">
            <v>0.7</v>
          </cell>
          <cell r="S248">
            <v>0.7</v>
          </cell>
          <cell r="T248">
            <v>0.7</v>
          </cell>
        </row>
        <row r="249">
          <cell r="B249">
            <v>21</v>
          </cell>
          <cell r="C249" t="str">
            <v>STPG</v>
          </cell>
          <cell r="D249" t="str">
            <v>（冷却水）ねじ接合</v>
          </cell>
          <cell r="E249" t="str">
            <v>地中配管</v>
          </cell>
          <cell r="F249" t="str">
            <v>継手</v>
          </cell>
          <cell r="G249">
            <v>0.7</v>
          </cell>
          <cell r="H249">
            <v>0.7</v>
          </cell>
          <cell r="I249">
            <v>0.7</v>
          </cell>
          <cell r="J249">
            <v>0.7</v>
          </cell>
          <cell r="K249">
            <v>0.7</v>
          </cell>
          <cell r="L249">
            <v>0.7</v>
          </cell>
          <cell r="M249">
            <v>0.7</v>
          </cell>
          <cell r="N249">
            <v>0.7</v>
          </cell>
          <cell r="O249">
            <v>0.7</v>
          </cell>
          <cell r="P249">
            <v>0.7</v>
          </cell>
          <cell r="Q249">
            <v>0.7</v>
          </cell>
          <cell r="R249">
            <v>0.7</v>
          </cell>
          <cell r="S249">
            <v>0.7</v>
          </cell>
          <cell r="T249">
            <v>0.7</v>
          </cell>
        </row>
        <row r="250">
          <cell r="B250">
            <v>23</v>
          </cell>
          <cell r="C250" t="str">
            <v>STPG</v>
          </cell>
          <cell r="D250" t="str">
            <v>（消火・冷却水・冷温水）溶接接合</v>
          </cell>
          <cell r="E250" t="str">
            <v>地中配管</v>
          </cell>
          <cell r="F250" t="str">
            <v>継手</v>
          </cell>
          <cell r="G250">
            <v>0.45</v>
          </cell>
          <cell r="H250">
            <v>0.45</v>
          </cell>
          <cell r="I250">
            <v>0.45</v>
          </cell>
          <cell r="J250">
            <v>0.3</v>
          </cell>
          <cell r="K250">
            <v>0.3</v>
          </cell>
          <cell r="L250">
            <v>0.3</v>
          </cell>
          <cell r="M250">
            <v>0.3</v>
          </cell>
          <cell r="N250">
            <v>0.3</v>
          </cell>
          <cell r="O250">
            <v>0.3</v>
          </cell>
          <cell r="P250">
            <v>0.3</v>
          </cell>
          <cell r="Q250">
            <v>0.3</v>
          </cell>
          <cell r="R250">
            <v>0.3</v>
          </cell>
          <cell r="S250">
            <v>0.3</v>
          </cell>
          <cell r="T250">
            <v>0.3</v>
          </cell>
        </row>
        <row r="251">
          <cell r="B251">
            <v>24</v>
          </cell>
          <cell r="C251" t="str">
            <v>STPG(黒)</v>
          </cell>
          <cell r="D251" t="str">
            <v>（蒸気給気管、蒸気還気用）溶接接合</v>
          </cell>
          <cell r="E251" t="str">
            <v>地中配管</v>
          </cell>
          <cell r="F251" t="str">
            <v>継手</v>
          </cell>
          <cell r="G251">
            <v>0.6</v>
          </cell>
          <cell r="H251">
            <v>0.6</v>
          </cell>
          <cell r="I251">
            <v>0.6</v>
          </cell>
          <cell r="J251">
            <v>0.4</v>
          </cell>
          <cell r="K251">
            <v>0.4</v>
          </cell>
          <cell r="L251">
            <v>0.4</v>
          </cell>
          <cell r="M251">
            <v>0.4</v>
          </cell>
          <cell r="N251">
            <v>0.4</v>
          </cell>
          <cell r="O251">
            <v>0.4</v>
          </cell>
          <cell r="P251">
            <v>0.4</v>
          </cell>
          <cell r="Q251">
            <v>0.4</v>
          </cell>
          <cell r="R251">
            <v>0.4</v>
          </cell>
          <cell r="S251">
            <v>0.4</v>
          </cell>
          <cell r="T251">
            <v>0.4</v>
          </cell>
        </row>
        <row r="252">
          <cell r="B252">
            <v>25</v>
          </cell>
          <cell r="C252" t="str">
            <v>SGP(白)</v>
          </cell>
          <cell r="D252" t="str">
            <v>（排水）ねじ接合</v>
          </cell>
          <cell r="E252" t="str">
            <v>地中配管</v>
          </cell>
          <cell r="F252" t="str">
            <v>継手</v>
          </cell>
          <cell r="G252">
            <v>0.45</v>
          </cell>
          <cell r="H252">
            <v>0.45</v>
          </cell>
          <cell r="I252">
            <v>0.45</v>
          </cell>
          <cell r="J252">
            <v>0.45</v>
          </cell>
          <cell r="K252">
            <v>0.45</v>
          </cell>
          <cell r="L252">
            <v>0.45</v>
          </cell>
          <cell r="M252">
            <v>0.45</v>
          </cell>
          <cell r="N252">
            <v>0.45</v>
          </cell>
          <cell r="O252">
            <v>0.45</v>
          </cell>
          <cell r="P252">
            <v>0.45</v>
          </cell>
          <cell r="Q252">
            <v>0.45</v>
          </cell>
          <cell r="R252">
            <v>0.45</v>
          </cell>
          <cell r="S252">
            <v>0.45</v>
          </cell>
          <cell r="T252">
            <v>0.45</v>
          </cell>
        </row>
        <row r="253">
          <cell r="B253">
            <v>27</v>
          </cell>
          <cell r="C253" t="str">
            <v>SGP(白)</v>
          </cell>
          <cell r="D253" t="str">
            <v>（通気・消火・給湯・プロパン）ねじ接合</v>
          </cell>
          <cell r="E253" t="str">
            <v>地中配管</v>
          </cell>
          <cell r="F253" t="str">
            <v>継手</v>
          </cell>
          <cell r="G253">
            <v>0.35</v>
          </cell>
          <cell r="H253">
            <v>0.35</v>
          </cell>
          <cell r="I253">
            <v>0.35</v>
          </cell>
          <cell r="J253">
            <v>0.35</v>
          </cell>
          <cell r="K253">
            <v>0.35</v>
          </cell>
          <cell r="L253">
            <v>0.35</v>
          </cell>
          <cell r="M253">
            <v>0.35</v>
          </cell>
          <cell r="N253">
            <v>0.35</v>
          </cell>
          <cell r="O253">
            <v>0.35</v>
          </cell>
          <cell r="P253">
            <v>0.35</v>
          </cell>
          <cell r="Q253">
            <v>0.35</v>
          </cell>
          <cell r="R253">
            <v>0.35</v>
          </cell>
          <cell r="S253">
            <v>0.35</v>
          </cell>
          <cell r="T253">
            <v>0.35</v>
          </cell>
        </row>
        <row r="254">
          <cell r="B254">
            <v>28</v>
          </cell>
          <cell r="C254" t="str">
            <v>SGP(白)</v>
          </cell>
          <cell r="D254" t="str">
            <v>（冷却水）ねじ接合</v>
          </cell>
          <cell r="E254" t="str">
            <v>地中配管</v>
          </cell>
          <cell r="F254" t="str">
            <v>継手</v>
          </cell>
          <cell r="G254">
            <v>0.35</v>
          </cell>
          <cell r="H254">
            <v>0.35</v>
          </cell>
          <cell r="I254">
            <v>0.35</v>
          </cell>
          <cell r="J254">
            <v>0.35</v>
          </cell>
          <cell r="K254">
            <v>0.35</v>
          </cell>
          <cell r="L254">
            <v>0.35</v>
          </cell>
          <cell r="M254">
            <v>0.35</v>
          </cell>
          <cell r="N254">
            <v>0.35</v>
          </cell>
          <cell r="O254">
            <v>0.35</v>
          </cell>
          <cell r="P254">
            <v>0.35</v>
          </cell>
          <cell r="Q254">
            <v>0.35</v>
          </cell>
          <cell r="R254">
            <v>0.35</v>
          </cell>
          <cell r="S254">
            <v>0.35</v>
          </cell>
          <cell r="T254">
            <v>0.35</v>
          </cell>
        </row>
        <row r="255">
          <cell r="B255">
            <v>29</v>
          </cell>
          <cell r="C255" t="str">
            <v>SGP(白)</v>
          </cell>
          <cell r="D255" t="str">
            <v>（通気・消火・給湯・プロパン・冷却水・冷温水）溶接接合</v>
          </cell>
          <cell r="E255" t="str">
            <v>地中配管</v>
          </cell>
          <cell r="F255" t="str">
            <v>継手</v>
          </cell>
          <cell r="G255">
            <v>0.25</v>
          </cell>
          <cell r="H255">
            <v>0.25</v>
          </cell>
          <cell r="I255">
            <v>0.25</v>
          </cell>
          <cell r="J255">
            <v>0.25</v>
          </cell>
          <cell r="K255">
            <v>0.25</v>
          </cell>
          <cell r="L255">
            <v>0.25</v>
          </cell>
          <cell r="M255">
            <v>0.25</v>
          </cell>
          <cell r="N255">
            <v>0.25</v>
          </cell>
          <cell r="O255">
            <v>0.25</v>
          </cell>
          <cell r="P255">
            <v>0.25</v>
          </cell>
          <cell r="Q255">
            <v>0.25</v>
          </cell>
          <cell r="R255">
            <v>0.25</v>
          </cell>
          <cell r="S255">
            <v>0.25</v>
          </cell>
          <cell r="T255">
            <v>0.25</v>
          </cell>
        </row>
        <row r="256">
          <cell r="B256">
            <v>32</v>
          </cell>
          <cell r="C256" t="str">
            <v>SGP(黒)</v>
          </cell>
          <cell r="D256" t="str">
            <v>（蒸気・油）ねじ接合</v>
          </cell>
          <cell r="E256" t="str">
            <v>地中配管</v>
          </cell>
          <cell r="F256" t="str">
            <v>継手</v>
          </cell>
          <cell r="G256">
            <v>0.45</v>
          </cell>
          <cell r="H256">
            <v>0.45</v>
          </cell>
          <cell r="I256">
            <v>0.45</v>
          </cell>
          <cell r="J256">
            <v>0.45</v>
          </cell>
          <cell r="K256">
            <v>0.45</v>
          </cell>
          <cell r="L256">
            <v>0.45</v>
          </cell>
          <cell r="M256">
            <v>0.45</v>
          </cell>
          <cell r="N256">
            <v>0.45</v>
          </cell>
          <cell r="O256">
            <v>0.45</v>
          </cell>
          <cell r="P256">
            <v>0.45</v>
          </cell>
          <cell r="Q256">
            <v>0.45</v>
          </cell>
          <cell r="R256">
            <v>0.45</v>
          </cell>
          <cell r="S256">
            <v>0.45</v>
          </cell>
          <cell r="T256">
            <v>0.45</v>
          </cell>
        </row>
        <row r="257">
          <cell r="B257">
            <v>33</v>
          </cell>
          <cell r="C257" t="str">
            <v>SGP(黒)</v>
          </cell>
          <cell r="D257" t="str">
            <v>（蒸気・油）溶接接合</v>
          </cell>
          <cell r="E257" t="str">
            <v>地中配管</v>
          </cell>
          <cell r="F257" t="str">
            <v>継手</v>
          </cell>
          <cell r="G257">
            <v>0.3</v>
          </cell>
          <cell r="H257">
            <v>0.3</v>
          </cell>
          <cell r="I257">
            <v>0.3</v>
          </cell>
          <cell r="J257">
            <v>0.3</v>
          </cell>
          <cell r="K257">
            <v>0.3</v>
          </cell>
          <cell r="L257">
            <v>0.3</v>
          </cell>
          <cell r="M257">
            <v>0.3</v>
          </cell>
          <cell r="N257">
            <v>0.3</v>
          </cell>
          <cell r="O257">
            <v>0.3</v>
          </cell>
          <cell r="P257">
            <v>0.3</v>
          </cell>
          <cell r="Q257">
            <v>0.3</v>
          </cell>
          <cell r="R257">
            <v>0.3</v>
          </cell>
          <cell r="S257">
            <v>0.3</v>
          </cell>
          <cell r="T257">
            <v>0.3</v>
          </cell>
        </row>
        <row r="258">
          <cell r="B258">
            <v>35</v>
          </cell>
          <cell r="C258" t="str">
            <v>SGP-TA(WSP032)</v>
          </cell>
          <cell r="D258" t="str">
            <v>ねじ接合</v>
          </cell>
          <cell r="E258" t="str">
            <v>地中配管</v>
          </cell>
          <cell r="F258" t="str">
            <v>継手</v>
          </cell>
          <cell r="G258">
            <v>0.25</v>
          </cell>
          <cell r="H258">
            <v>0.25</v>
          </cell>
          <cell r="I258">
            <v>0.25</v>
          </cell>
          <cell r="J258">
            <v>0.25</v>
          </cell>
          <cell r="K258">
            <v>0.25</v>
          </cell>
          <cell r="L258">
            <v>0.25</v>
          </cell>
          <cell r="M258">
            <v>0.25</v>
          </cell>
          <cell r="N258">
            <v>0.25</v>
          </cell>
          <cell r="O258">
            <v>0.25</v>
          </cell>
          <cell r="P258">
            <v>0.25</v>
          </cell>
          <cell r="Q258">
            <v>0.25</v>
          </cell>
          <cell r="R258">
            <v>0.25</v>
          </cell>
          <cell r="S258">
            <v>0.25</v>
          </cell>
          <cell r="T258">
            <v>0.25</v>
          </cell>
        </row>
        <row r="259">
          <cell r="B259">
            <v>37</v>
          </cell>
          <cell r="C259" t="str">
            <v>HP</v>
          </cell>
          <cell r="D259" t="str">
            <v>（排水）</v>
          </cell>
          <cell r="E259" t="str">
            <v>地中配管</v>
          </cell>
          <cell r="F259" t="str">
            <v>継手</v>
          </cell>
        </row>
        <row r="260">
          <cell r="B260">
            <v>38</v>
          </cell>
          <cell r="C260" t="str">
            <v>ARFA管</v>
          </cell>
          <cell r="D260" t="str">
            <v>ねじ接合</v>
          </cell>
          <cell r="E260" t="str">
            <v>地中配管</v>
          </cell>
          <cell r="F260" t="str">
            <v>継手</v>
          </cell>
          <cell r="G260">
            <v>0.25</v>
          </cell>
          <cell r="H260">
            <v>0.25</v>
          </cell>
          <cell r="I260">
            <v>0.25</v>
          </cell>
          <cell r="J260">
            <v>0.25</v>
          </cell>
          <cell r="K260">
            <v>0.25</v>
          </cell>
          <cell r="L260">
            <v>0.25</v>
          </cell>
          <cell r="M260">
            <v>0.25</v>
          </cell>
          <cell r="N260">
            <v>0.25</v>
          </cell>
          <cell r="O260">
            <v>0.25</v>
          </cell>
          <cell r="P260">
            <v>0.25</v>
          </cell>
          <cell r="Q260">
            <v>0.25</v>
          </cell>
          <cell r="R260">
            <v>0.25</v>
          </cell>
          <cell r="S260">
            <v>0.25</v>
          </cell>
          <cell r="T260">
            <v>0.25</v>
          </cell>
        </row>
        <row r="263">
          <cell r="B263">
            <v>1</v>
          </cell>
          <cell r="C263" t="str">
            <v>SGP-PA</v>
          </cell>
          <cell r="D263" t="str">
            <v>（給水・冷却水）ねじ接合（管端防食継手）</v>
          </cell>
          <cell r="E263" t="str">
            <v>屋内一般配管</v>
          </cell>
          <cell r="F263" t="str">
            <v>接合材等</v>
          </cell>
          <cell r="G263">
            <v>0.05</v>
          </cell>
          <cell r="H263">
            <v>0.05</v>
          </cell>
          <cell r="I263">
            <v>0.05</v>
          </cell>
          <cell r="J263">
            <v>0.05</v>
          </cell>
          <cell r="K263">
            <v>0.05</v>
          </cell>
          <cell r="L263">
            <v>0.05</v>
          </cell>
          <cell r="M263">
            <v>0.05</v>
          </cell>
          <cell r="N263">
            <v>0.05</v>
          </cell>
          <cell r="O263">
            <v>0.05</v>
          </cell>
          <cell r="P263">
            <v>0.05</v>
          </cell>
          <cell r="Q263">
            <v>0.05</v>
          </cell>
          <cell r="R263">
            <v>0.05</v>
          </cell>
          <cell r="S263">
            <v>0.05</v>
          </cell>
          <cell r="T263">
            <v>0.05</v>
          </cell>
        </row>
        <row r="264">
          <cell r="B264">
            <v>2</v>
          </cell>
          <cell r="C264" t="str">
            <v>SGP-PB</v>
          </cell>
          <cell r="D264" t="str">
            <v>（給水・冷却水）ねじ接合（管端防食継手）</v>
          </cell>
          <cell r="E264" t="str">
            <v>屋内一般配管</v>
          </cell>
          <cell r="F264" t="str">
            <v>接合材等</v>
          </cell>
          <cell r="G264">
            <v>0.05</v>
          </cell>
          <cell r="H264">
            <v>0.05</v>
          </cell>
          <cell r="I264">
            <v>0.05</v>
          </cell>
          <cell r="J264">
            <v>0.05</v>
          </cell>
          <cell r="K264">
            <v>0.05</v>
          </cell>
          <cell r="L264">
            <v>0.05</v>
          </cell>
          <cell r="M264">
            <v>0.05</v>
          </cell>
          <cell r="N264">
            <v>0.05</v>
          </cell>
          <cell r="O264">
            <v>0.05</v>
          </cell>
          <cell r="P264">
            <v>0.05</v>
          </cell>
          <cell r="Q264">
            <v>0.05</v>
          </cell>
          <cell r="R264">
            <v>0.05</v>
          </cell>
          <cell r="S264">
            <v>0.05</v>
          </cell>
          <cell r="T264">
            <v>0.05</v>
          </cell>
        </row>
        <row r="265">
          <cell r="B265">
            <v>4</v>
          </cell>
          <cell r="C265" t="str">
            <v>SGP-FPA</v>
          </cell>
          <cell r="D265" t="str">
            <v>（給水・冷却水）フランジ接合</v>
          </cell>
          <cell r="E265" t="str">
            <v>屋内一般配管</v>
          </cell>
          <cell r="F265" t="str">
            <v>接合材等</v>
          </cell>
          <cell r="G265">
            <v>0.03</v>
          </cell>
          <cell r="H265">
            <v>0.03</v>
          </cell>
          <cell r="I265">
            <v>0.03</v>
          </cell>
          <cell r="J265">
            <v>0.03</v>
          </cell>
          <cell r="K265">
            <v>0.03</v>
          </cell>
          <cell r="L265">
            <v>0.03</v>
          </cell>
          <cell r="M265">
            <v>0.03</v>
          </cell>
          <cell r="N265">
            <v>0.03</v>
          </cell>
          <cell r="O265">
            <v>0.03</v>
          </cell>
          <cell r="P265">
            <v>0.03</v>
          </cell>
          <cell r="Q265">
            <v>0.03</v>
          </cell>
          <cell r="R265">
            <v>0.03</v>
          </cell>
          <cell r="S265">
            <v>0.03</v>
          </cell>
          <cell r="T265">
            <v>0.03</v>
          </cell>
        </row>
        <row r="266">
          <cell r="B266">
            <v>5</v>
          </cell>
          <cell r="C266" t="str">
            <v>SGP-FPB</v>
          </cell>
          <cell r="D266" t="str">
            <v>（給水・冷却水）フランジ接合</v>
          </cell>
          <cell r="E266" t="str">
            <v>屋内一般配管</v>
          </cell>
          <cell r="F266" t="str">
            <v>接合材等</v>
          </cell>
          <cell r="G266">
            <v>0.03</v>
          </cell>
          <cell r="H266">
            <v>0.03</v>
          </cell>
          <cell r="I266">
            <v>0.03</v>
          </cell>
          <cell r="J266">
            <v>0.03</v>
          </cell>
          <cell r="K266">
            <v>0.03</v>
          </cell>
          <cell r="L266">
            <v>0.03</v>
          </cell>
          <cell r="M266">
            <v>0.03</v>
          </cell>
          <cell r="N266">
            <v>0.03</v>
          </cell>
          <cell r="O266">
            <v>0.03</v>
          </cell>
          <cell r="P266">
            <v>0.03</v>
          </cell>
          <cell r="Q266">
            <v>0.03</v>
          </cell>
          <cell r="R266">
            <v>0.03</v>
          </cell>
          <cell r="S266">
            <v>0.03</v>
          </cell>
          <cell r="T266">
            <v>0.03</v>
          </cell>
        </row>
        <row r="267">
          <cell r="B267">
            <v>7</v>
          </cell>
          <cell r="C267" t="str">
            <v>SGP-VA</v>
          </cell>
          <cell r="D267" t="str">
            <v>（給水・冷却水）ねじ接合（管端防食継手）</v>
          </cell>
          <cell r="E267" t="str">
            <v>屋内一般配管</v>
          </cell>
          <cell r="F267" t="str">
            <v>接合材等</v>
          </cell>
          <cell r="G267">
            <v>0.05</v>
          </cell>
          <cell r="H267">
            <v>0.05</v>
          </cell>
          <cell r="I267">
            <v>0.05</v>
          </cell>
          <cell r="J267">
            <v>0.05</v>
          </cell>
          <cell r="K267">
            <v>0.05</v>
          </cell>
          <cell r="L267">
            <v>0.05</v>
          </cell>
          <cell r="M267">
            <v>0.05</v>
          </cell>
          <cell r="N267">
            <v>0.05</v>
          </cell>
          <cell r="O267">
            <v>0.05</v>
          </cell>
          <cell r="P267">
            <v>0.05</v>
          </cell>
          <cell r="Q267">
            <v>0.05</v>
          </cell>
          <cell r="R267">
            <v>0.05</v>
          </cell>
          <cell r="S267">
            <v>0.05</v>
          </cell>
          <cell r="T267">
            <v>0.05</v>
          </cell>
        </row>
        <row r="268">
          <cell r="B268">
            <v>8</v>
          </cell>
          <cell r="C268" t="str">
            <v>SGP-VB</v>
          </cell>
          <cell r="D268" t="str">
            <v>（給水・冷却水）ねじ接合（管端防食継手）</v>
          </cell>
          <cell r="E268" t="str">
            <v>屋内一般配管</v>
          </cell>
          <cell r="F268" t="str">
            <v>接合材等</v>
          </cell>
          <cell r="G268">
            <v>0.05</v>
          </cell>
          <cell r="H268">
            <v>0.05</v>
          </cell>
          <cell r="I268">
            <v>0.05</v>
          </cell>
          <cell r="J268">
            <v>0.05</v>
          </cell>
          <cell r="K268">
            <v>0.05</v>
          </cell>
          <cell r="L268">
            <v>0.05</v>
          </cell>
          <cell r="M268">
            <v>0.05</v>
          </cell>
          <cell r="N268">
            <v>0.05</v>
          </cell>
          <cell r="O268">
            <v>0.05</v>
          </cell>
          <cell r="P268">
            <v>0.05</v>
          </cell>
          <cell r="Q268">
            <v>0.05</v>
          </cell>
          <cell r="R268">
            <v>0.05</v>
          </cell>
          <cell r="S268">
            <v>0.05</v>
          </cell>
          <cell r="T268">
            <v>0.05</v>
          </cell>
        </row>
        <row r="269">
          <cell r="B269">
            <v>10</v>
          </cell>
          <cell r="C269" t="str">
            <v>SGP-FVA</v>
          </cell>
          <cell r="D269" t="str">
            <v>（給水・冷却水）フランジ接合</v>
          </cell>
          <cell r="E269" t="str">
            <v>屋内一般配管</v>
          </cell>
          <cell r="F269" t="str">
            <v>接合材等</v>
          </cell>
          <cell r="G269">
            <v>0.03</v>
          </cell>
          <cell r="H269">
            <v>0.03</v>
          </cell>
          <cell r="I269">
            <v>0.03</v>
          </cell>
          <cell r="J269">
            <v>0.03</v>
          </cell>
          <cell r="K269">
            <v>0.03</v>
          </cell>
          <cell r="L269">
            <v>0.03</v>
          </cell>
          <cell r="M269">
            <v>0.03</v>
          </cell>
          <cell r="N269">
            <v>0.03</v>
          </cell>
          <cell r="O269">
            <v>0.03</v>
          </cell>
          <cell r="P269">
            <v>0.03</v>
          </cell>
          <cell r="Q269">
            <v>0.03</v>
          </cell>
          <cell r="R269">
            <v>0.03</v>
          </cell>
          <cell r="S269">
            <v>0.03</v>
          </cell>
          <cell r="T269">
            <v>0.03</v>
          </cell>
        </row>
        <row r="270">
          <cell r="B270">
            <v>11</v>
          </cell>
          <cell r="C270" t="str">
            <v>SGP-FVB</v>
          </cell>
          <cell r="D270" t="str">
            <v>（給水・冷却水）フランジ接合</v>
          </cell>
          <cell r="E270" t="str">
            <v>屋内一般配管</v>
          </cell>
          <cell r="F270" t="str">
            <v>接合材等</v>
          </cell>
          <cell r="G270">
            <v>0.03</v>
          </cell>
          <cell r="H270">
            <v>0.03</v>
          </cell>
          <cell r="I270">
            <v>0.03</v>
          </cell>
          <cell r="J270">
            <v>0.03</v>
          </cell>
          <cell r="K270">
            <v>0.03</v>
          </cell>
          <cell r="L270">
            <v>0.03</v>
          </cell>
          <cell r="M270">
            <v>0.03</v>
          </cell>
          <cell r="N270">
            <v>0.03</v>
          </cell>
          <cell r="O270">
            <v>0.03</v>
          </cell>
          <cell r="P270">
            <v>0.03</v>
          </cell>
          <cell r="Q270">
            <v>0.03</v>
          </cell>
          <cell r="R270">
            <v>0.03</v>
          </cell>
          <cell r="S270">
            <v>0.03</v>
          </cell>
          <cell r="T270">
            <v>0.03</v>
          </cell>
        </row>
        <row r="271">
          <cell r="B271">
            <v>13</v>
          </cell>
          <cell r="C271" t="str">
            <v>SGP-HVA</v>
          </cell>
          <cell r="D271" t="str">
            <v>（給湯・冷温水）ねじ接合（管端防食継手）</v>
          </cell>
          <cell r="E271" t="str">
            <v>屋内一般配管</v>
          </cell>
          <cell r="F271" t="str">
            <v>接合材等</v>
          </cell>
          <cell r="G271">
            <v>0.05</v>
          </cell>
          <cell r="H271">
            <v>0.05</v>
          </cell>
          <cell r="I271">
            <v>0.05</v>
          </cell>
          <cell r="J271">
            <v>0.05</v>
          </cell>
          <cell r="K271">
            <v>0.05</v>
          </cell>
          <cell r="L271">
            <v>0.05</v>
          </cell>
          <cell r="M271">
            <v>0.05</v>
          </cell>
          <cell r="N271">
            <v>0.05</v>
          </cell>
          <cell r="O271">
            <v>0.05</v>
          </cell>
          <cell r="P271">
            <v>0.05</v>
          </cell>
          <cell r="Q271">
            <v>0.05</v>
          </cell>
          <cell r="R271">
            <v>0.05</v>
          </cell>
          <cell r="S271">
            <v>0.05</v>
          </cell>
          <cell r="T271">
            <v>0.05</v>
          </cell>
        </row>
        <row r="272">
          <cell r="B272">
            <v>14</v>
          </cell>
          <cell r="C272" t="str">
            <v>SGP-VA</v>
          </cell>
          <cell r="D272" t="str">
            <v>（冷却水）ハウジング型継手</v>
          </cell>
          <cell r="E272" t="str">
            <v>屋内一般配管</v>
          </cell>
          <cell r="F272" t="str">
            <v>接合材等</v>
          </cell>
        </row>
        <row r="273">
          <cell r="B273">
            <v>19</v>
          </cell>
          <cell r="C273" t="str">
            <v>STPG</v>
          </cell>
          <cell r="D273" t="str">
            <v>（冷温水）ねじ接合</v>
          </cell>
          <cell r="E273" t="str">
            <v>屋内一般配管</v>
          </cell>
          <cell r="F273" t="str">
            <v>接合材等</v>
          </cell>
          <cell r="G273">
            <v>0.05</v>
          </cell>
          <cell r="H273">
            <v>0.05</v>
          </cell>
          <cell r="I273">
            <v>0.05</v>
          </cell>
          <cell r="J273">
            <v>0.05</v>
          </cell>
          <cell r="K273">
            <v>0.05</v>
          </cell>
          <cell r="L273">
            <v>0.05</v>
          </cell>
          <cell r="M273">
            <v>0.05</v>
          </cell>
          <cell r="N273">
            <v>0.05</v>
          </cell>
          <cell r="O273">
            <v>0.05</v>
          </cell>
          <cell r="P273">
            <v>0.05</v>
          </cell>
          <cell r="Q273">
            <v>0.05</v>
          </cell>
          <cell r="R273">
            <v>0.05</v>
          </cell>
          <cell r="S273">
            <v>0.05</v>
          </cell>
          <cell r="T273">
            <v>0.05</v>
          </cell>
        </row>
        <row r="274">
          <cell r="B274">
            <v>20</v>
          </cell>
          <cell r="C274" t="str">
            <v>STPG</v>
          </cell>
          <cell r="D274" t="str">
            <v>（消火）ねじ接合</v>
          </cell>
          <cell r="E274" t="str">
            <v>屋内一般配管</v>
          </cell>
          <cell r="F274" t="str">
            <v>接合材等</v>
          </cell>
          <cell r="G274">
            <v>0.05</v>
          </cell>
          <cell r="H274">
            <v>0.05</v>
          </cell>
          <cell r="I274">
            <v>0.05</v>
          </cell>
          <cell r="J274">
            <v>0.05</v>
          </cell>
          <cell r="K274">
            <v>0.05</v>
          </cell>
          <cell r="L274">
            <v>0.05</v>
          </cell>
          <cell r="M274">
            <v>0.05</v>
          </cell>
          <cell r="N274">
            <v>0.05</v>
          </cell>
          <cell r="O274">
            <v>0.05</v>
          </cell>
          <cell r="P274">
            <v>0.05</v>
          </cell>
          <cell r="Q274">
            <v>0.05</v>
          </cell>
          <cell r="R274">
            <v>0.05</v>
          </cell>
          <cell r="S274">
            <v>0.05</v>
          </cell>
          <cell r="T274">
            <v>0.05</v>
          </cell>
        </row>
        <row r="275">
          <cell r="B275">
            <v>21</v>
          </cell>
          <cell r="C275" t="str">
            <v>STPG</v>
          </cell>
          <cell r="D275" t="str">
            <v>（冷却水）ねじ接合</v>
          </cell>
          <cell r="E275" t="str">
            <v>屋内一般配管</v>
          </cell>
          <cell r="F275" t="str">
            <v>接合材等</v>
          </cell>
          <cell r="G275">
            <v>0.05</v>
          </cell>
          <cell r="H275">
            <v>0.05</v>
          </cell>
          <cell r="I275">
            <v>0.05</v>
          </cell>
          <cell r="J275">
            <v>0.05</v>
          </cell>
          <cell r="K275">
            <v>0.05</v>
          </cell>
          <cell r="L275">
            <v>0.05</v>
          </cell>
          <cell r="M275">
            <v>0.05</v>
          </cell>
          <cell r="N275">
            <v>0.05</v>
          </cell>
          <cell r="O275">
            <v>0.05</v>
          </cell>
          <cell r="P275">
            <v>0.05</v>
          </cell>
          <cell r="Q275">
            <v>0.05</v>
          </cell>
          <cell r="R275">
            <v>0.05</v>
          </cell>
          <cell r="S275">
            <v>0.05</v>
          </cell>
          <cell r="T275">
            <v>0.05</v>
          </cell>
        </row>
        <row r="276">
          <cell r="B276">
            <v>22</v>
          </cell>
          <cell r="C276" t="str">
            <v>STPG(黒)</v>
          </cell>
          <cell r="D276" t="str">
            <v>（低圧蒸気用）ねじ接合</v>
          </cell>
          <cell r="E276" t="str">
            <v>屋内一般配管</v>
          </cell>
          <cell r="F276" t="str">
            <v>接合材等</v>
          </cell>
          <cell r="G276">
            <v>0.05</v>
          </cell>
          <cell r="H276">
            <v>0.05</v>
          </cell>
          <cell r="I276">
            <v>0.05</v>
          </cell>
          <cell r="J276">
            <v>0.05</v>
          </cell>
          <cell r="K276">
            <v>0.05</v>
          </cell>
          <cell r="L276">
            <v>0.05</v>
          </cell>
          <cell r="M276">
            <v>0.05</v>
          </cell>
          <cell r="N276">
            <v>0.05</v>
          </cell>
          <cell r="O276">
            <v>0.05</v>
          </cell>
          <cell r="P276">
            <v>0.05</v>
          </cell>
          <cell r="Q276">
            <v>0.05</v>
          </cell>
          <cell r="R276">
            <v>0.05</v>
          </cell>
          <cell r="S276">
            <v>0.05</v>
          </cell>
          <cell r="T276">
            <v>0.05</v>
          </cell>
        </row>
        <row r="277">
          <cell r="B277">
            <v>23</v>
          </cell>
          <cell r="C277" t="str">
            <v>STPG</v>
          </cell>
          <cell r="D277" t="str">
            <v>（消火・冷却水・冷温水）溶接接合</v>
          </cell>
          <cell r="E277" t="str">
            <v>屋内一般配管</v>
          </cell>
          <cell r="F277" t="str">
            <v>接合材等</v>
          </cell>
          <cell r="G277">
            <v>0.08</v>
          </cell>
          <cell r="H277">
            <v>0.08</v>
          </cell>
          <cell r="I277">
            <v>0.08</v>
          </cell>
          <cell r="J277">
            <v>0.08</v>
          </cell>
          <cell r="K277">
            <v>0.08</v>
          </cell>
          <cell r="L277">
            <v>0.08</v>
          </cell>
          <cell r="M277">
            <v>0.08</v>
          </cell>
          <cell r="N277">
            <v>0.08</v>
          </cell>
          <cell r="O277">
            <v>0.08</v>
          </cell>
          <cell r="P277">
            <v>0.08</v>
          </cell>
          <cell r="Q277">
            <v>0.08</v>
          </cell>
          <cell r="R277">
            <v>0.08</v>
          </cell>
          <cell r="S277">
            <v>0.08</v>
          </cell>
          <cell r="T277">
            <v>0.08</v>
          </cell>
        </row>
        <row r="278">
          <cell r="B278">
            <v>24</v>
          </cell>
          <cell r="C278" t="str">
            <v>STPG(黒)</v>
          </cell>
          <cell r="D278" t="str">
            <v>（蒸気給気管、蒸気還気用）溶接接合</v>
          </cell>
          <cell r="E278" t="str">
            <v>屋内一般配管</v>
          </cell>
          <cell r="F278" t="str">
            <v>接合材等</v>
          </cell>
          <cell r="G278">
            <v>0.08</v>
          </cell>
          <cell r="H278">
            <v>0.08</v>
          </cell>
          <cell r="I278">
            <v>0.08</v>
          </cell>
          <cell r="J278">
            <v>0.08</v>
          </cell>
          <cell r="K278">
            <v>0.08</v>
          </cell>
          <cell r="L278">
            <v>0.08</v>
          </cell>
          <cell r="M278">
            <v>0.08</v>
          </cell>
          <cell r="N278">
            <v>0.08</v>
          </cell>
          <cell r="O278">
            <v>0.08</v>
          </cell>
          <cell r="P278">
            <v>0.08</v>
          </cell>
          <cell r="Q278">
            <v>0.08</v>
          </cell>
          <cell r="R278">
            <v>0.08</v>
          </cell>
          <cell r="S278">
            <v>0.08</v>
          </cell>
          <cell r="T278">
            <v>0.08</v>
          </cell>
        </row>
        <row r="279">
          <cell r="B279">
            <v>25</v>
          </cell>
          <cell r="C279" t="str">
            <v>SGP(白)</v>
          </cell>
          <cell r="D279" t="str">
            <v>（排水）ねじ接合</v>
          </cell>
          <cell r="E279" t="str">
            <v>屋内一般配管</v>
          </cell>
          <cell r="F279" t="str">
            <v>接合材等</v>
          </cell>
          <cell r="G279">
            <v>0.05</v>
          </cell>
          <cell r="H279">
            <v>0.05</v>
          </cell>
          <cell r="I279">
            <v>0.05</v>
          </cell>
          <cell r="J279">
            <v>0.05</v>
          </cell>
          <cell r="K279">
            <v>0.05</v>
          </cell>
          <cell r="L279">
            <v>0.05</v>
          </cell>
          <cell r="M279">
            <v>0.05</v>
          </cell>
          <cell r="N279">
            <v>0.05</v>
          </cell>
          <cell r="O279">
            <v>0.05</v>
          </cell>
          <cell r="P279">
            <v>0.05</v>
          </cell>
          <cell r="Q279">
            <v>0.05</v>
          </cell>
          <cell r="R279">
            <v>0.05</v>
          </cell>
          <cell r="S279">
            <v>0.05</v>
          </cell>
          <cell r="T279">
            <v>0.05</v>
          </cell>
        </row>
        <row r="280">
          <cell r="B280">
            <v>26</v>
          </cell>
          <cell r="C280" t="str">
            <v>SGP(白)</v>
          </cell>
          <cell r="D280" t="str">
            <v>（冷温水）ねじ接合</v>
          </cell>
          <cell r="E280" t="str">
            <v>屋内一般配管</v>
          </cell>
          <cell r="F280" t="str">
            <v>接合材等</v>
          </cell>
          <cell r="G280">
            <v>0.05</v>
          </cell>
          <cell r="H280">
            <v>0.05</v>
          </cell>
          <cell r="I280">
            <v>0.05</v>
          </cell>
          <cell r="J280">
            <v>0.05</v>
          </cell>
          <cell r="K280">
            <v>0.05</v>
          </cell>
          <cell r="L280">
            <v>0.05</v>
          </cell>
          <cell r="M280">
            <v>0.05</v>
          </cell>
          <cell r="N280">
            <v>0.05</v>
          </cell>
          <cell r="O280">
            <v>0.05</v>
          </cell>
          <cell r="P280">
            <v>0.05</v>
          </cell>
          <cell r="Q280">
            <v>0.05</v>
          </cell>
          <cell r="R280">
            <v>0.05</v>
          </cell>
          <cell r="S280">
            <v>0.05</v>
          </cell>
          <cell r="T280">
            <v>0.05</v>
          </cell>
        </row>
        <row r="281">
          <cell r="B281">
            <v>27</v>
          </cell>
          <cell r="C281" t="str">
            <v>SGP(白)</v>
          </cell>
          <cell r="D281" t="str">
            <v>（通気・消火・給湯・プロパン）ねじ接合</v>
          </cell>
          <cell r="E281" t="str">
            <v>屋内一般配管</v>
          </cell>
          <cell r="F281" t="str">
            <v>接合材等</v>
          </cell>
          <cell r="G281">
            <v>0.05</v>
          </cell>
          <cell r="H281">
            <v>0.05</v>
          </cell>
          <cell r="I281">
            <v>0.05</v>
          </cell>
          <cell r="J281">
            <v>0.05</v>
          </cell>
          <cell r="K281">
            <v>0.05</v>
          </cell>
          <cell r="L281">
            <v>0.05</v>
          </cell>
          <cell r="M281">
            <v>0.05</v>
          </cell>
          <cell r="N281">
            <v>0.05</v>
          </cell>
          <cell r="O281">
            <v>0.05</v>
          </cell>
          <cell r="P281">
            <v>0.05</v>
          </cell>
          <cell r="Q281">
            <v>0.05</v>
          </cell>
          <cell r="R281">
            <v>0.05</v>
          </cell>
          <cell r="S281">
            <v>0.05</v>
          </cell>
          <cell r="T281">
            <v>0.05</v>
          </cell>
        </row>
        <row r="282">
          <cell r="B282">
            <v>28</v>
          </cell>
          <cell r="C282" t="str">
            <v>SGP(白)</v>
          </cell>
          <cell r="D282" t="str">
            <v>（冷却水）ねじ接合</v>
          </cell>
          <cell r="E282" t="str">
            <v>屋内一般配管</v>
          </cell>
          <cell r="F282" t="str">
            <v>接合材等</v>
          </cell>
          <cell r="G282">
            <v>0.05</v>
          </cell>
          <cell r="H282">
            <v>0.05</v>
          </cell>
          <cell r="I282">
            <v>0.05</v>
          </cell>
          <cell r="J282">
            <v>0.05</v>
          </cell>
          <cell r="K282">
            <v>0.05</v>
          </cell>
          <cell r="L282">
            <v>0.05</v>
          </cell>
          <cell r="M282">
            <v>0.05</v>
          </cell>
          <cell r="N282">
            <v>0.05</v>
          </cell>
          <cell r="O282">
            <v>0.05</v>
          </cell>
          <cell r="P282">
            <v>0.05</v>
          </cell>
          <cell r="Q282">
            <v>0.05</v>
          </cell>
          <cell r="R282">
            <v>0.05</v>
          </cell>
          <cell r="S282">
            <v>0.05</v>
          </cell>
          <cell r="T282">
            <v>0.05</v>
          </cell>
        </row>
        <row r="283">
          <cell r="B283">
            <v>29</v>
          </cell>
          <cell r="C283" t="str">
            <v>SGP(白)</v>
          </cell>
          <cell r="D283" t="str">
            <v>（通気・消火・給湯・プロパン・冷却水・冷温水）溶接接合</v>
          </cell>
          <cell r="E283" t="str">
            <v>屋内一般配管</v>
          </cell>
          <cell r="F283" t="str">
            <v>接合材等</v>
          </cell>
          <cell r="G283">
            <v>0.08</v>
          </cell>
          <cell r="H283">
            <v>0.08</v>
          </cell>
          <cell r="I283">
            <v>0.08</v>
          </cell>
          <cell r="J283">
            <v>0.08</v>
          </cell>
          <cell r="K283">
            <v>0.08</v>
          </cell>
          <cell r="L283">
            <v>0.08</v>
          </cell>
          <cell r="M283">
            <v>0.08</v>
          </cell>
          <cell r="N283">
            <v>0.08</v>
          </cell>
          <cell r="O283">
            <v>0.08</v>
          </cell>
          <cell r="P283">
            <v>0.08</v>
          </cell>
          <cell r="Q283">
            <v>0.08</v>
          </cell>
          <cell r="R283">
            <v>0.08</v>
          </cell>
          <cell r="S283">
            <v>0.08</v>
          </cell>
          <cell r="T283">
            <v>0.08</v>
          </cell>
        </row>
        <row r="284">
          <cell r="B284">
            <v>30</v>
          </cell>
          <cell r="C284" t="str">
            <v>SGP(白)</v>
          </cell>
          <cell r="D284" t="str">
            <v>（冷却水）ハウジング型管継手</v>
          </cell>
          <cell r="E284" t="str">
            <v>屋内一般配管</v>
          </cell>
          <cell r="F284" t="str">
            <v>接合材等</v>
          </cell>
        </row>
        <row r="285">
          <cell r="B285">
            <v>31</v>
          </cell>
          <cell r="C285" t="str">
            <v>SGP(白)</v>
          </cell>
          <cell r="D285" t="str">
            <v>（冷温水・消火）ハウジング型管継手</v>
          </cell>
          <cell r="E285" t="str">
            <v>屋内一般配管</v>
          </cell>
          <cell r="F285" t="str">
            <v>接合材等</v>
          </cell>
        </row>
        <row r="286">
          <cell r="B286">
            <v>32</v>
          </cell>
          <cell r="C286" t="str">
            <v>SGP(黒)</v>
          </cell>
          <cell r="D286" t="str">
            <v>（蒸気・油）ねじ接合</v>
          </cell>
          <cell r="E286" t="str">
            <v>屋内一般配管</v>
          </cell>
          <cell r="F286" t="str">
            <v>接合材等</v>
          </cell>
          <cell r="G286">
            <v>0.05</v>
          </cell>
          <cell r="H286">
            <v>0.05</v>
          </cell>
          <cell r="I286">
            <v>0.05</v>
          </cell>
          <cell r="J286">
            <v>0.05</v>
          </cell>
          <cell r="K286">
            <v>0.05</v>
          </cell>
          <cell r="L286">
            <v>0.05</v>
          </cell>
          <cell r="M286">
            <v>0.05</v>
          </cell>
          <cell r="N286">
            <v>0.05</v>
          </cell>
          <cell r="O286">
            <v>0.05</v>
          </cell>
          <cell r="P286">
            <v>0.05</v>
          </cell>
          <cell r="Q286">
            <v>0.05</v>
          </cell>
          <cell r="R286">
            <v>0.05</v>
          </cell>
          <cell r="S286">
            <v>0.05</v>
          </cell>
          <cell r="T286">
            <v>0.05</v>
          </cell>
        </row>
        <row r="287">
          <cell r="B287">
            <v>33</v>
          </cell>
          <cell r="C287" t="str">
            <v>SGP(黒)</v>
          </cell>
          <cell r="D287" t="str">
            <v>（蒸気・油）溶接接合</v>
          </cell>
          <cell r="E287" t="str">
            <v>屋内一般配管</v>
          </cell>
          <cell r="F287" t="str">
            <v>接合材等</v>
          </cell>
          <cell r="G287">
            <v>0.08</v>
          </cell>
          <cell r="H287">
            <v>0.08</v>
          </cell>
          <cell r="I287">
            <v>0.08</v>
          </cell>
          <cell r="J287">
            <v>0.08</v>
          </cell>
          <cell r="K287">
            <v>0.08</v>
          </cell>
          <cell r="L287">
            <v>0.08</v>
          </cell>
          <cell r="M287">
            <v>0.08</v>
          </cell>
          <cell r="N287">
            <v>0.08</v>
          </cell>
          <cell r="O287">
            <v>0.08</v>
          </cell>
          <cell r="P287">
            <v>0.08</v>
          </cell>
          <cell r="Q287">
            <v>0.08</v>
          </cell>
          <cell r="R287">
            <v>0.08</v>
          </cell>
          <cell r="S287">
            <v>0.08</v>
          </cell>
          <cell r="T287">
            <v>0.08</v>
          </cell>
        </row>
        <row r="288">
          <cell r="B288">
            <v>34</v>
          </cell>
          <cell r="C288" t="str">
            <v>D-VA(WSP042)</v>
          </cell>
          <cell r="D288" t="str">
            <v>MD継手</v>
          </cell>
          <cell r="E288" t="str">
            <v>屋内一般配管</v>
          </cell>
          <cell r="F288" t="str">
            <v>接合材等</v>
          </cell>
        </row>
        <row r="289">
          <cell r="B289">
            <v>35</v>
          </cell>
          <cell r="C289" t="str">
            <v>SGP-TA(WSP032)</v>
          </cell>
          <cell r="D289" t="str">
            <v>ねじ接合</v>
          </cell>
          <cell r="E289" t="str">
            <v>屋内一般配管</v>
          </cell>
          <cell r="F289" t="str">
            <v>接合材等</v>
          </cell>
          <cell r="G289">
            <v>0.05</v>
          </cell>
          <cell r="H289">
            <v>0.05</v>
          </cell>
          <cell r="I289">
            <v>0.05</v>
          </cell>
          <cell r="J289">
            <v>0.05</v>
          </cell>
          <cell r="K289">
            <v>0.05</v>
          </cell>
          <cell r="L289">
            <v>0.05</v>
          </cell>
          <cell r="M289">
            <v>0.05</v>
          </cell>
          <cell r="N289">
            <v>0.05</v>
          </cell>
          <cell r="O289">
            <v>0.05</v>
          </cell>
          <cell r="P289">
            <v>0.05</v>
          </cell>
          <cell r="Q289">
            <v>0.05</v>
          </cell>
          <cell r="R289">
            <v>0.05</v>
          </cell>
          <cell r="S289">
            <v>0.05</v>
          </cell>
          <cell r="T289">
            <v>0.05</v>
          </cell>
        </row>
        <row r="290">
          <cell r="B290">
            <v>36</v>
          </cell>
          <cell r="C290" t="str">
            <v>SGP-TA(WSP032)</v>
          </cell>
          <cell r="D290" t="str">
            <v>MD継手</v>
          </cell>
          <cell r="E290" t="str">
            <v>屋内一般配管</v>
          </cell>
          <cell r="F290" t="str">
            <v>接合材等</v>
          </cell>
        </row>
        <row r="291">
          <cell r="B291">
            <v>38</v>
          </cell>
          <cell r="C291" t="str">
            <v>ARFA管</v>
          </cell>
          <cell r="D291" t="str">
            <v>ねじ接合</v>
          </cell>
          <cell r="E291" t="str">
            <v>屋内一般配管</v>
          </cell>
          <cell r="F291" t="str">
            <v>接合材等</v>
          </cell>
          <cell r="G291">
            <v>0.05</v>
          </cell>
          <cell r="H291">
            <v>0.05</v>
          </cell>
          <cell r="I291">
            <v>0.05</v>
          </cell>
          <cell r="J291">
            <v>0.05</v>
          </cell>
          <cell r="K291">
            <v>0.05</v>
          </cell>
          <cell r="L291">
            <v>0.05</v>
          </cell>
          <cell r="M291">
            <v>0.05</v>
          </cell>
          <cell r="N291">
            <v>0.05</v>
          </cell>
          <cell r="O291">
            <v>0.05</v>
          </cell>
          <cell r="P291">
            <v>0.05</v>
          </cell>
          <cell r="Q291">
            <v>0.05</v>
          </cell>
          <cell r="R291">
            <v>0.05</v>
          </cell>
          <cell r="S291">
            <v>0.05</v>
          </cell>
          <cell r="T291">
            <v>0.05</v>
          </cell>
        </row>
        <row r="292">
          <cell r="B292">
            <v>39</v>
          </cell>
          <cell r="C292" t="str">
            <v>ARFA管</v>
          </cell>
          <cell r="D292" t="str">
            <v>MD継手</v>
          </cell>
          <cell r="E292" t="str">
            <v>屋内一般配管</v>
          </cell>
          <cell r="F292" t="str">
            <v>接合材等</v>
          </cell>
        </row>
        <row r="293">
          <cell r="B293">
            <v>40</v>
          </cell>
          <cell r="C293" t="str">
            <v>CUP</v>
          </cell>
          <cell r="D293" t="str">
            <v>（給湯・給水）</v>
          </cell>
          <cell r="E293" t="str">
            <v>屋内一般配管</v>
          </cell>
          <cell r="F293" t="str">
            <v>接合材等</v>
          </cell>
          <cell r="G293">
            <v>0.1</v>
          </cell>
          <cell r="H293">
            <v>0.1</v>
          </cell>
          <cell r="I293">
            <v>0.1</v>
          </cell>
          <cell r="J293">
            <v>0.1</v>
          </cell>
          <cell r="K293">
            <v>0.1</v>
          </cell>
          <cell r="L293">
            <v>0.1</v>
          </cell>
          <cell r="M293">
            <v>0.1</v>
          </cell>
          <cell r="N293">
            <v>0.1</v>
          </cell>
          <cell r="O293">
            <v>0.1</v>
          </cell>
          <cell r="P293">
            <v>0.1</v>
          </cell>
          <cell r="Q293">
            <v>0.1</v>
          </cell>
          <cell r="R293">
            <v>0.1</v>
          </cell>
          <cell r="S293">
            <v>0.1</v>
          </cell>
          <cell r="T293">
            <v>0.1</v>
          </cell>
        </row>
        <row r="296">
          <cell r="B296">
            <v>1</v>
          </cell>
          <cell r="C296" t="str">
            <v>SGP-PA</v>
          </cell>
          <cell r="D296" t="str">
            <v>（給水・冷却水）ねじ接合（管端防食継手）</v>
          </cell>
          <cell r="E296" t="str">
            <v>機械室・便所配管</v>
          </cell>
          <cell r="F296" t="str">
            <v>接合材等</v>
          </cell>
          <cell r="G296">
            <v>0.05</v>
          </cell>
          <cell r="H296">
            <v>0.05</v>
          </cell>
          <cell r="I296">
            <v>0.05</v>
          </cell>
          <cell r="J296">
            <v>0.05</v>
          </cell>
          <cell r="K296">
            <v>0.05</v>
          </cell>
          <cell r="L296">
            <v>0.05</v>
          </cell>
          <cell r="M296">
            <v>0.05</v>
          </cell>
          <cell r="N296">
            <v>0.05</v>
          </cell>
          <cell r="O296">
            <v>0.05</v>
          </cell>
          <cell r="P296">
            <v>0.05</v>
          </cell>
          <cell r="Q296">
            <v>0.05</v>
          </cell>
          <cell r="R296">
            <v>0.05</v>
          </cell>
          <cell r="S296">
            <v>0.05</v>
          </cell>
          <cell r="T296">
            <v>0.05</v>
          </cell>
        </row>
        <row r="297">
          <cell r="B297">
            <v>2</v>
          </cell>
          <cell r="C297" t="str">
            <v>SGP-PB</v>
          </cell>
          <cell r="D297" t="str">
            <v>（給水・冷却水）ねじ接合（管端防食継手）</v>
          </cell>
          <cell r="E297" t="str">
            <v>機械室・便所配管</v>
          </cell>
          <cell r="F297" t="str">
            <v>接合材等</v>
          </cell>
          <cell r="G297">
            <v>0.05</v>
          </cell>
          <cell r="H297">
            <v>0.05</v>
          </cell>
          <cell r="I297">
            <v>0.05</v>
          </cell>
          <cell r="J297">
            <v>0.05</v>
          </cell>
          <cell r="K297">
            <v>0.05</v>
          </cell>
          <cell r="L297">
            <v>0.05</v>
          </cell>
          <cell r="M297">
            <v>0.05</v>
          </cell>
          <cell r="N297">
            <v>0.05</v>
          </cell>
          <cell r="O297">
            <v>0.05</v>
          </cell>
          <cell r="P297">
            <v>0.05</v>
          </cell>
          <cell r="Q297">
            <v>0.05</v>
          </cell>
          <cell r="R297">
            <v>0.05</v>
          </cell>
          <cell r="S297">
            <v>0.05</v>
          </cell>
          <cell r="T297">
            <v>0.05</v>
          </cell>
        </row>
        <row r="298">
          <cell r="B298">
            <v>4</v>
          </cell>
          <cell r="C298" t="str">
            <v>SGP-FPA</v>
          </cell>
          <cell r="D298" t="str">
            <v>（給水・冷却水）フランジ接合</v>
          </cell>
          <cell r="E298" t="str">
            <v>機械室・便所配管</v>
          </cell>
          <cell r="F298" t="str">
            <v>接合材等</v>
          </cell>
          <cell r="G298">
            <v>0.03</v>
          </cell>
          <cell r="H298">
            <v>0.03</v>
          </cell>
          <cell r="I298">
            <v>0.03</v>
          </cell>
          <cell r="J298">
            <v>0.03</v>
          </cell>
          <cell r="K298">
            <v>0.03</v>
          </cell>
          <cell r="L298">
            <v>0.03</v>
          </cell>
          <cell r="M298">
            <v>0.03</v>
          </cell>
          <cell r="N298">
            <v>0.03</v>
          </cell>
          <cell r="O298">
            <v>0.03</v>
          </cell>
          <cell r="P298">
            <v>0.03</v>
          </cell>
          <cell r="Q298">
            <v>0.03</v>
          </cell>
          <cell r="R298">
            <v>0.03</v>
          </cell>
          <cell r="S298">
            <v>0.03</v>
          </cell>
          <cell r="T298">
            <v>0.03</v>
          </cell>
        </row>
        <row r="299">
          <cell r="B299">
            <v>5</v>
          </cell>
          <cell r="C299" t="str">
            <v>SGP-FPB</v>
          </cell>
          <cell r="D299" t="str">
            <v>（給水・冷却水）フランジ接合</v>
          </cell>
          <cell r="E299" t="str">
            <v>機械室・便所配管</v>
          </cell>
          <cell r="F299" t="str">
            <v>接合材等</v>
          </cell>
          <cell r="G299">
            <v>0.03</v>
          </cell>
          <cell r="H299">
            <v>0.03</v>
          </cell>
          <cell r="I299">
            <v>0.03</v>
          </cell>
          <cell r="J299">
            <v>0.03</v>
          </cell>
          <cell r="K299">
            <v>0.03</v>
          </cell>
          <cell r="L299">
            <v>0.03</v>
          </cell>
          <cell r="M299">
            <v>0.03</v>
          </cell>
          <cell r="N299">
            <v>0.03</v>
          </cell>
          <cell r="O299">
            <v>0.03</v>
          </cell>
          <cell r="P299">
            <v>0.03</v>
          </cell>
          <cell r="Q299">
            <v>0.03</v>
          </cell>
          <cell r="R299">
            <v>0.03</v>
          </cell>
          <cell r="S299">
            <v>0.03</v>
          </cell>
          <cell r="T299">
            <v>0.03</v>
          </cell>
        </row>
        <row r="300">
          <cell r="B300">
            <v>7</v>
          </cell>
          <cell r="C300" t="str">
            <v>SGP-VA</v>
          </cell>
          <cell r="D300" t="str">
            <v>（給水・冷却水）ねじ接合（管端防食継手）</v>
          </cell>
          <cell r="E300" t="str">
            <v>機械室・便所配管</v>
          </cell>
          <cell r="F300" t="str">
            <v>接合材等</v>
          </cell>
          <cell r="G300">
            <v>0.05</v>
          </cell>
          <cell r="H300">
            <v>0.05</v>
          </cell>
          <cell r="I300">
            <v>0.05</v>
          </cell>
          <cell r="J300">
            <v>0.05</v>
          </cell>
          <cell r="K300">
            <v>0.05</v>
          </cell>
          <cell r="L300">
            <v>0.05</v>
          </cell>
          <cell r="M300">
            <v>0.05</v>
          </cell>
          <cell r="N300">
            <v>0.05</v>
          </cell>
          <cell r="O300">
            <v>0.05</v>
          </cell>
          <cell r="P300">
            <v>0.05</v>
          </cell>
          <cell r="Q300">
            <v>0.05</v>
          </cell>
          <cell r="R300">
            <v>0.05</v>
          </cell>
          <cell r="S300">
            <v>0.05</v>
          </cell>
          <cell r="T300">
            <v>0.05</v>
          </cell>
        </row>
        <row r="301">
          <cell r="B301">
            <v>8</v>
          </cell>
          <cell r="C301" t="str">
            <v>SGP-VB</v>
          </cell>
          <cell r="D301" t="str">
            <v>（給水・冷却水）ねじ接合（管端防食継手）</v>
          </cell>
          <cell r="E301" t="str">
            <v>機械室・便所配管</v>
          </cell>
          <cell r="F301" t="str">
            <v>接合材等</v>
          </cell>
          <cell r="G301">
            <v>0.05</v>
          </cell>
          <cell r="H301">
            <v>0.05</v>
          </cell>
          <cell r="I301">
            <v>0.05</v>
          </cell>
          <cell r="J301">
            <v>0.05</v>
          </cell>
          <cell r="K301">
            <v>0.05</v>
          </cell>
          <cell r="L301">
            <v>0.05</v>
          </cell>
          <cell r="M301">
            <v>0.05</v>
          </cell>
          <cell r="N301">
            <v>0.05</v>
          </cell>
          <cell r="O301">
            <v>0.05</v>
          </cell>
          <cell r="P301">
            <v>0.05</v>
          </cell>
          <cell r="Q301">
            <v>0.05</v>
          </cell>
          <cell r="R301">
            <v>0.05</v>
          </cell>
          <cell r="S301">
            <v>0.05</v>
          </cell>
          <cell r="T301">
            <v>0.05</v>
          </cell>
        </row>
        <row r="302">
          <cell r="B302">
            <v>10</v>
          </cell>
          <cell r="C302" t="str">
            <v>SGP-FVA</v>
          </cell>
          <cell r="D302" t="str">
            <v>（給水・冷却水）フランジ接合</v>
          </cell>
          <cell r="E302" t="str">
            <v>機械室・便所配管</v>
          </cell>
          <cell r="F302" t="str">
            <v>接合材等</v>
          </cell>
          <cell r="G302">
            <v>0.03</v>
          </cell>
          <cell r="H302">
            <v>0.03</v>
          </cell>
          <cell r="I302">
            <v>0.03</v>
          </cell>
          <cell r="J302">
            <v>0.03</v>
          </cell>
          <cell r="K302">
            <v>0.03</v>
          </cell>
          <cell r="L302">
            <v>0.03</v>
          </cell>
          <cell r="M302">
            <v>0.03</v>
          </cell>
          <cell r="N302">
            <v>0.03</v>
          </cell>
          <cell r="O302">
            <v>0.03</v>
          </cell>
          <cell r="P302">
            <v>0.03</v>
          </cell>
          <cell r="Q302">
            <v>0.03</v>
          </cell>
          <cell r="R302">
            <v>0.03</v>
          </cell>
          <cell r="S302">
            <v>0.03</v>
          </cell>
          <cell r="T302">
            <v>0.03</v>
          </cell>
        </row>
        <row r="303">
          <cell r="B303">
            <v>11</v>
          </cell>
          <cell r="C303" t="str">
            <v>SGP-FVB</v>
          </cell>
          <cell r="D303" t="str">
            <v>（給水・冷却水）フランジ接合</v>
          </cell>
          <cell r="E303" t="str">
            <v>機械室・便所配管</v>
          </cell>
          <cell r="F303" t="str">
            <v>接合材等</v>
          </cell>
          <cell r="G303">
            <v>0.03</v>
          </cell>
          <cell r="H303">
            <v>0.03</v>
          </cell>
          <cell r="I303">
            <v>0.03</v>
          </cell>
          <cell r="J303">
            <v>0.03</v>
          </cell>
          <cell r="K303">
            <v>0.03</v>
          </cell>
          <cell r="L303">
            <v>0.03</v>
          </cell>
          <cell r="M303">
            <v>0.03</v>
          </cell>
          <cell r="N303">
            <v>0.03</v>
          </cell>
          <cell r="O303">
            <v>0.03</v>
          </cell>
          <cell r="P303">
            <v>0.03</v>
          </cell>
          <cell r="Q303">
            <v>0.03</v>
          </cell>
          <cell r="R303">
            <v>0.03</v>
          </cell>
          <cell r="S303">
            <v>0.03</v>
          </cell>
          <cell r="T303">
            <v>0.03</v>
          </cell>
        </row>
        <row r="304">
          <cell r="B304">
            <v>13</v>
          </cell>
          <cell r="C304" t="str">
            <v>SGP-HVA</v>
          </cell>
          <cell r="D304" t="str">
            <v>（給湯・冷温水）ねじ接合（管端防食継手）</v>
          </cell>
          <cell r="E304" t="str">
            <v>機械室・便所配管</v>
          </cell>
          <cell r="F304" t="str">
            <v>接合材等</v>
          </cell>
          <cell r="G304">
            <v>0.05</v>
          </cell>
          <cell r="H304">
            <v>0.05</v>
          </cell>
          <cell r="I304">
            <v>0.05</v>
          </cell>
          <cell r="J304">
            <v>0.05</v>
          </cell>
          <cell r="K304">
            <v>0.05</v>
          </cell>
          <cell r="L304">
            <v>0.05</v>
          </cell>
          <cell r="M304">
            <v>0.05</v>
          </cell>
          <cell r="N304">
            <v>0.05</v>
          </cell>
          <cell r="O304">
            <v>0.05</v>
          </cell>
          <cell r="P304">
            <v>0.05</v>
          </cell>
          <cell r="Q304">
            <v>0.05</v>
          </cell>
          <cell r="R304">
            <v>0.05</v>
          </cell>
          <cell r="S304">
            <v>0.05</v>
          </cell>
          <cell r="T304">
            <v>0.05</v>
          </cell>
        </row>
        <row r="305">
          <cell r="B305">
            <v>14</v>
          </cell>
          <cell r="C305" t="str">
            <v>SGP-VA</v>
          </cell>
          <cell r="D305" t="str">
            <v>（冷却水）ハウジング型継手</v>
          </cell>
          <cell r="E305" t="str">
            <v>機械室・便所配管</v>
          </cell>
          <cell r="F305" t="str">
            <v>接合材等</v>
          </cell>
        </row>
        <row r="306">
          <cell r="B306">
            <v>19</v>
          </cell>
          <cell r="C306" t="str">
            <v>STPG</v>
          </cell>
          <cell r="D306" t="str">
            <v>（冷温水）ねじ接合</v>
          </cell>
          <cell r="E306" t="str">
            <v>機械室・便所配管</v>
          </cell>
          <cell r="F306" t="str">
            <v>接合材等</v>
          </cell>
          <cell r="G306">
            <v>0.05</v>
          </cell>
          <cell r="H306">
            <v>0.05</v>
          </cell>
          <cell r="I306">
            <v>0.05</v>
          </cell>
          <cell r="J306">
            <v>0.05</v>
          </cell>
          <cell r="K306">
            <v>0.05</v>
          </cell>
          <cell r="L306">
            <v>0.05</v>
          </cell>
          <cell r="M306">
            <v>0.05</v>
          </cell>
          <cell r="N306">
            <v>0.05</v>
          </cell>
          <cell r="O306">
            <v>0.05</v>
          </cell>
          <cell r="P306">
            <v>0.05</v>
          </cell>
          <cell r="Q306">
            <v>0.05</v>
          </cell>
          <cell r="R306">
            <v>0.05</v>
          </cell>
          <cell r="S306">
            <v>0.05</v>
          </cell>
          <cell r="T306">
            <v>0.05</v>
          </cell>
        </row>
        <row r="307">
          <cell r="B307">
            <v>20</v>
          </cell>
          <cell r="C307" t="str">
            <v>STPG</v>
          </cell>
          <cell r="D307" t="str">
            <v>（消火）ねじ接合</v>
          </cell>
          <cell r="E307" t="str">
            <v>機械室・便所配管</v>
          </cell>
          <cell r="F307" t="str">
            <v>接合材等</v>
          </cell>
          <cell r="G307">
            <v>0.05</v>
          </cell>
          <cell r="H307">
            <v>0.05</v>
          </cell>
          <cell r="I307">
            <v>0.05</v>
          </cell>
          <cell r="J307">
            <v>0.05</v>
          </cell>
          <cell r="K307">
            <v>0.05</v>
          </cell>
          <cell r="L307">
            <v>0.05</v>
          </cell>
          <cell r="M307">
            <v>0.05</v>
          </cell>
          <cell r="N307">
            <v>0.05</v>
          </cell>
          <cell r="O307">
            <v>0.05</v>
          </cell>
          <cell r="P307">
            <v>0.05</v>
          </cell>
          <cell r="Q307">
            <v>0.05</v>
          </cell>
          <cell r="R307">
            <v>0.05</v>
          </cell>
          <cell r="S307">
            <v>0.05</v>
          </cell>
          <cell r="T307">
            <v>0.05</v>
          </cell>
        </row>
        <row r="308">
          <cell r="B308">
            <v>21</v>
          </cell>
          <cell r="C308" t="str">
            <v>STPG</v>
          </cell>
          <cell r="D308" t="str">
            <v>（冷却水）ねじ接合</v>
          </cell>
          <cell r="E308" t="str">
            <v>機械室・便所配管</v>
          </cell>
          <cell r="F308" t="str">
            <v>接合材等</v>
          </cell>
          <cell r="G308">
            <v>0.05</v>
          </cell>
          <cell r="H308">
            <v>0.05</v>
          </cell>
          <cell r="I308">
            <v>0.05</v>
          </cell>
          <cell r="J308">
            <v>0.05</v>
          </cell>
          <cell r="K308">
            <v>0.05</v>
          </cell>
          <cell r="L308">
            <v>0.05</v>
          </cell>
          <cell r="M308">
            <v>0.05</v>
          </cell>
          <cell r="N308">
            <v>0.05</v>
          </cell>
          <cell r="O308">
            <v>0.05</v>
          </cell>
          <cell r="P308">
            <v>0.05</v>
          </cell>
          <cell r="Q308">
            <v>0.05</v>
          </cell>
          <cell r="R308">
            <v>0.05</v>
          </cell>
          <cell r="S308">
            <v>0.05</v>
          </cell>
          <cell r="T308">
            <v>0.05</v>
          </cell>
        </row>
        <row r="309">
          <cell r="B309">
            <v>22</v>
          </cell>
          <cell r="C309" t="str">
            <v>STPG(黒)</v>
          </cell>
          <cell r="D309" t="str">
            <v>（低圧蒸気用）ねじ接合</v>
          </cell>
          <cell r="E309" t="str">
            <v>機械室・便所配管</v>
          </cell>
          <cell r="F309" t="str">
            <v>接合材等</v>
          </cell>
          <cell r="G309">
            <v>0.05</v>
          </cell>
          <cell r="H309">
            <v>0.05</v>
          </cell>
          <cell r="I309">
            <v>0.05</v>
          </cell>
          <cell r="J309">
            <v>0.05</v>
          </cell>
          <cell r="K309">
            <v>0.05</v>
          </cell>
          <cell r="L309">
            <v>0.05</v>
          </cell>
          <cell r="M309">
            <v>0.05</v>
          </cell>
          <cell r="N309">
            <v>0.05</v>
          </cell>
          <cell r="O309">
            <v>0.05</v>
          </cell>
          <cell r="P309">
            <v>0.05</v>
          </cell>
          <cell r="Q309">
            <v>0.05</v>
          </cell>
          <cell r="R309">
            <v>0.05</v>
          </cell>
          <cell r="S309">
            <v>0.05</v>
          </cell>
          <cell r="T309">
            <v>0.05</v>
          </cell>
        </row>
        <row r="310">
          <cell r="B310">
            <v>23</v>
          </cell>
          <cell r="C310" t="str">
            <v>STPG</v>
          </cell>
          <cell r="D310" t="str">
            <v>（消火・冷却水・冷温水）溶接接合</v>
          </cell>
          <cell r="E310" t="str">
            <v>機械室・便所配管</v>
          </cell>
          <cell r="F310" t="str">
            <v>接合材等</v>
          </cell>
          <cell r="G310">
            <v>0.08</v>
          </cell>
          <cell r="H310">
            <v>0.08</v>
          </cell>
          <cell r="I310">
            <v>0.08</v>
          </cell>
          <cell r="J310">
            <v>0.08</v>
          </cell>
          <cell r="K310">
            <v>0.08</v>
          </cell>
          <cell r="L310">
            <v>0.08</v>
          </cell>
          <cell r="M310">
            <v>0.08</v>
          </cell>
          <cell r="N310">
            <v>0.08</v>
          </cell>
          <cell r="O310">
            <v>0.08</v>
          </cell>
          <cell r="P310">
            <v>0.08</v>
          </cell>
          <cell r="Q310">
            <v>0.08</v>
          </cell>
          <cell r="R310">
            <v>0.08</v>
          </cell>
          <cell r="S310">
            <v>0.08</v>
          </cell>
          <cell r="T310">
            <v>0.08</v>
          </cell>
        </row>
        <row r="311">
          <cell r="B311">
            <v>24</v>
          </cell>
          <cell r="C311" t="str">
            <v>STPG(黒)</v>
          </cell>
          <cell r="D311" t="str">
            <v>（蒸気給気管、蒸気還気用）溶接接合</v>
          </cell>
          <cell r="E311" t="str">
            <v>機械室・便所配管</v>
          </cell>
          <cell r="F311" t="str">
            <v>接合材等</v>
          </cell>
          <cell r="G311">
            <v>0.08</v>
          </cell>
          <cell r="H311">
            <v>0.08</v>
          </cell>
          <cell r="I311">
            <v>0.08</v>
          </cell>
          <cell r="J311">
            <v>0.08</v>
          </cell>
          <cell r="K311">
            <v>0.08</v>
          </cell>
          <cell r="L311">
            <v>0.08</v>
          </cell>
          <cell r="M311">
            <v>0.08</v>
          </cell>
          <cell r="N311">
            <v>0.08</v>
          </cell>
          <cell r="O311">
            <v>0.08</v>
          </cell>
          <cell r="P311">
            <v>0.08</v>
          </cell>
          <cell r="Q311">
            <v>0.08</v>
          </cell>
          <cell r="R311">
            <v>0.08</v>
          </cell>
          <cell r="S311">
            <v>0.08</v>
          </cell>
          <cell r="T311">
            <v>0.08</v>
          </cell>
        </row>
        <row r="312">
          <cell r="B312">
            <v>25</v>
          </cell>
          <cell r="C312" t="str">
            <v>SGP(白)</v>
          </cell>
          <cell r="D312" t="str">
            <v>（排水）ねじ接合</v>
          </cell>
          <cell r="E312" t="str">
            <v>機械室・便所配管</v>
          </cell>
          <cell r="F312" t="str">
            <v>接合材等</v>
          </cell>
          <cell r="G312">
            <v>0.05</v>
          </cell>
          <cell r="H312">
            <v>0.05</v>
          </cell>
          <cell r="I312">
            <v>0.05</v>
          </cell>
          <cell r="J312">
            <v>0.05</v>
          </cell>
          <cell r="K312">
            <v>0.05</v>
          </cell>
          <cell r="L312">
            <v>0.05</v>
          </cell>
          <cell r="M312">
            <v>0.05</v>
          </cell>
          <cell r="N312">
            <v>0.05</v>
          </cell>
          <cell r="O312">
            <v>0.05</v>
          </cell>
          <cell r="P312">
            <v>0.05</v>
          </cell>
          <cell r="Q312">
            <v>0.05</v>
          </cell>
          <cell r="R312">
            <v>0.05</v>
          </cell>
          <cell r="S312">
            <v>0.05</v>
          </cell>
          <cell r="T312">
            <v>0.05</v>
          </cell>
        </row>
        <row r="313">
          <cell r="B313">
            <v>26</v>
          </cell>
          <cell r="C313" t="str">
            <v>SGP(白)</v>
          </cell>
          <cell r="D313" t="str">
            <v>（冷温水）ねじ接合</v>
          </cell>
          <cell r="E313" t="str">
            <v>機械室・便所配管</v>
          </cell>
          <cell r="F313" t="str">
            <v>接合材等</v>
          </cell>
          <cell r="G313">
            <v>0.05</v>
          </cell>
          <cell r="H313">
            <v>0.05</v>
          </cell>
          <cell r="I313">
            <v>0.05</v>
          </cell>
          <cell r="J313">
            <v>0.05</v>
          </cell>
          <cell r="K313">
            <v>0.05</v>
          </cell>
          <cell r="L313">
            <v>0.05</v>
          </cell>
          <cell r="M313">
            <v>0.05</v>
          </cell>
          <cell r="N313">
            <v>0.05</v>
          </cell>
          <cell r="O313">
            <v>0.05</v>
          </cell>
          <cell r="P313">
            <v>0.05</v>
          </cell>
          <cell r="Q313">
            <v>0.05</v>
          </cell>
          <cell r="R313">
            <v>0.05</v>
          </cell>
          <cell r="S313">
            <v>0.05</v>
          </cell>
          <cell r="T313">
            <v>0.05</v>
          </cell>
        </row>
        <row r="314">
          <cell r="B314">
            <v>27</v>
          </cell>
          <cell r="C314" t="str">
            <v>SGP(白)</v>
          </cell>
          <cell r="D314" t="str">
            <v>（通気・消火・給湯・プロパン）ねじ接合</v>
          </cell>
          <cell r="E314" t="str">
            <v>機械室・便所配管</v>
          </cell>
          <cell r="F314" t="str">
            <v>接合材等</v>
          </cell>
          <cell r="G314">
            <v>0.05</v>
          </cell>
          <cell r="H314">
            <v>0.05</v>
          </cell>
          <cell r="I314">
            <v>0.05</v>
          </cell>
          <cell r="J314">
            <v>0.05</v>
          </cell>
          <cell r="K314">
            <v>0.05</v>
          </cell>
          <cell r="L314">
            <v>0.05</v>
          </cell>
          <cell r="M314">
            <v>0.05</v>
          </cell>
          <cell r="N314">
            <v>0.05</v>
          </cell>
          <cell r="O314">
            <v>0.05</v>
          </cell>
          <cell r="P314">
            <v>0.05</v>
          </cell>
          <cell r="Q314">
            <v>0.05</v>
          </cell>
          <cell r="R314">
            <v>0.05</v>
          </cell>
          <cell r="S314">
            <v>0.05</v>
          </cell>
          <cell r="T314">
            <v>0.05</v>
          </cell>
        </row>
        <row r="315">
          <cell r="B315">
            <v>28</v>
          </cell>
          <cell r="C315" t="str">
            <v>SGP(白)</v>
          </cell>
          <cell r="D315" t="str">
            <v>（冷却水）ねじ接合</v>
          </cell>
          <cell r="E315" t="str">
            <v>機械室・便所配管</v>
          </cell>
          <cell r="F315" t="str">
            <v>接合材等</v>
          </cell>
          <cell r="G315">
            <v>0.05</v>
          </cell>
          <cell r="H315">
            <v>0.05</v>
          </cell>
          <cell r="I315">
            <v>0.05</v>
          </cell>
          <cell r="J315">
            <v>0.05</v>
          </cell>
          <cell r="K315">
            <v>0.05</v>
          </cell>
          <cell r="L315">
            <v>0.05</v>
          </cell>
          <cell r="M315">
            <v>0.05</v>
          </cell>
          <cell r="N315">
            <v>0.05</v>
          </cell>
          <cell r="O315">
            <v>0.05</v>
          </cell>
          <cell r="P315">
            <v>0.05</v>
          </cell>
          <cell r="Q315">
            <v>0.05</v>
          </cell>
          <cell r="R315">
            <v>0.05</v>
          </cell>
          <cell r="S315">
            <v>0.05</v>
          </cell>
          <cell r="T315">
            <v>0.05</v>
          </cell>
        </row>
        <row r="316">
          <cell r="B316">
            <v>29</v>
          </cell>
          <cell r="C316" t="str">
            <v>SGP(白)</v>
          </cell>
          <cell r="D316" t="str">
            <v>（通気・消火・給湯・プロパン・冷却水・冷温水）溶接接合</v>
          </cell>
          <cell r="E316" t="str">
            <v>機械室・便所配管</v>
          </cell>
          <cell r="F316" t="str">
            <v>接合材等</v>
          </cell>
          <cell r="G316">
            <v>0.08</v>
          </cell>
          <cell r="H316">
            <v>0.08</v>
          </cell>
          <cell r="I316">
            <v>0.08</v>
          </cell>
          <cell r="J316">
            <v>0.08</v>
          </cell>
          <cell r="K316">
            <v>0.08</v>
          </cell>
          <cell r="L316">
            <v>0.08</v>
          </cell>
          <cell r="M316">
            <v>0.08</v>
          </cell>
          <cell r="N316">
            <v>0.08</v>
          </cell>
          <cell r="O316">
            <v>0.08</v>
          </cell>
          <cell r="P316">
            <v>0.08</v>
          </cell>
          <cell r="Q316">
            <v>0.08</v>
          </cell>
          <cell r="R316">
            <v>0.08</v>
          </cell>
          <cell r="S316">
            <v>0.08</v>
          </cell>
          <cell r="T316">
            <v>0.08</v>
          </cell>
        </row>
        <row r="317">
          <cell r="B317">
            <v>30</v>
          </cell>
          <cell r="C317" t="str">
            <v>SGP(白)</v>
          </cell>
          <cell r="D317" t="str">
            <v>（冷却水）ハウジング型管継手</v>
          </cell>
          <cell r="E317" t="str">
            <v>機械室・便所配管</v>
          </cell>
          <cell r="F317" t="str">
            <v>接合材等</v>
          </cell>
        </row>
        <row r="318">
          <cell r="B318">
            <v>31</v>
          </cell>
          <cell r="C318" t="str">
            <v>SGP(白)</v>
          </cell>
          <cell r="D318" t="str">
            <v>（冷温水・消火）ハウジング型管継手</v>
          </cell>
          <cell r="E318" t="str">
            <v>機械室・便所配管</v>
          </cell>
          <cell r="F318" t="str">
            <v>接合材等</v>
          </cell>
        </row>
        <row r="319">
          <cell r="B319">
            <v>32</v>
          </cell>
          <cell r="C319" t="str">
            <v>SGP(黒)</v>
          </cell>
          <cell r="D319" t="str">
            <v>（蒸気・油）ねじ接合</v>
          </cell>
          <cell r="E319" t="str">
            <v>機械室・便所配管</v>
          </cell>
          <cell r="F319" t="str">
            <v>接合材等</v>
          </cell>
          <cell r="G319">
            <v>0.05</v>
          </cell>
          <cell r="H319">
            <v>0.05</v>
          </cell>
          <cell r="I319">
            <v>0.05</v>
          </cell>
          <cell r="J319">
            <v>0.05</v>
          </cell>
          <cell r="K319">
            <v>0.05</v>
          </cell>
          <cell r="L319">
            <v>0.05</v>
          </cell>
          <cell r="M319">
            <v>0.05</v>
          </cell>
          <cell r="N319">
            <v>0.05</v>
          </cell>
          <cell r="O319">
            <v>0.05</v>
          </cell>
          <cell r="P319">
            <v>0.05</v>
          </cell>
          <cell r="Q319">
            <v>0.05</v>
          </cell>
          <cell r="R319">
            <v>0.05</v>
          </cell>
          <cell r="S319">
            <v>0.05</v>
          </cell>
          <cell r="T319">
            <v>0.05</v>
          </cell>
        </row>
        <row r="320">
          <cell r="B320">
            <v>33</v>
          </cell>
          <cell r="C320" t="str">
            <v>SGP(黒)</v>
          </cell>
          <cell r="D320" t="str">
            <v>（蒸気・油）溶接接合</v>
          </cell>
          <cell r="E320" t="str">
            <v>機械室・便所配管</v>
          </cell>
          <cell r="F320" t="str">
            <v>接合材等</v>
          </cell>
          <cell r="G320">
            <v>0.08</v>
          </cell>
          <cell r="H320">
            <v>0.08</v>
          </cell>
          <cell r="I320">
            <v>0.08</v>
          </cell>
          <cell r="J320">
            <v>0.08</v>
          </cell>
          <cell r="K320">
            <v>0.08</v>
          </cell>
          <cell r="L320">
            <v>0.08</v>
          </cell>
          <cell r="M320">
            <v>0.08</v>
          </cell>
          <cell r="N320">
            <v>0.08</v>
          </cell>
          <cell r="O320">
            <v>0.08</v>
          </cell>
          <cell r="P320">
            <v>0.08</v>
          </cell>
          <cell r="Q320">
            <v>0.08</v>
          </cell>
          <cell r="R320">
            <v>0.08</v>
          </cell>
          <cell r="S320">
            <v>0.08</v>
          </cell>
          <cell r="T320">
            <v>0.08</v>
          </cell>
        </row>
        <row r="321">
          <cell r="B321">
            <v>34</v>
          </cell>
          <cell r="C321" t="str">
            <v>D-VA(WSP042)</v>
          </cell>
          <cell r="D321" t="str">
            <v>MD継手</v>
          </cell>
          <cell r="E321" t="str">
            <v>機械室・便所配管</v>
          </cell>
          <cell r="F321" t="str">
            <v>接合材等</v>
          </cell>
        </row>
        <row r="322">
          <cell r="B322">
            <v>35</v>
          </cell>
          <cell r="C322" t="str">
            <v>SGP-TA(WSP032)</v>
          </cell>
          <cell r="D322" t="str">
            <v>ねじ接合</v>
          </cell>
          <cell r="E322" t="str">
            <v>機械室・便所配管</v>
          </cell>
          <cell r="F322" t="str">
            <v>接合材等</v>
          </cell>
          <cell r="G322">
            <v>0.05</v>
          </cell>
          <cell r="H322">
            <v>0.05</v>
          </cell>
          <cell r="I322">
            <v>0.05</v>
          </cell>
          <cell r="J322">
            <v>0.05</v>
          </cell>
          <cell r="K322">
            <v>0.05</v>
          </cell>
          <cell r="L322">
            <v>0.05</v>
          </cell>
          <cell r="M322">
            <v>0.05</v>
          </cell>
          <cell r="N322">
            <v>0.05</v>
          </cell>
          <cell r="O322">
            <v>0.05</v>
          </cell>
          <cell r="P322">
            <v>0.05</v>
          </cell>
          <cell r="Q322">
            <v>0.05</v>
          </cell>
          <cell r="R322">
            <v>0.05</v>
          </cell>
          <cell r="S322">
            <v>0.05</v>
          </cell>
          <cell r="T322">
            <v>0.05</v>
          </cell>
        </row>
        <row r="323">
          <cell r="B323">
            <v>36</v>
          </cell>
          <cell r="C323" t="str">
            <v>SGP-TA(WSP032)</v>
          </cell>
          <cell r="D323" t="str">
            <v>MD継手</v>
          </cell>
          <cell r="E323" t="str">
            <v>機械室・便所配管</v>
          </cell>
          <cell r="F323" t="str">
            <v>接合材等</v>
          </cell>
        </row>
        <row r="324">
          <cell r="B324">
            <v>38</v>
          </cell>
          <cell r="C324" t="str">
            <v>ARFA管</v>
          </cell>
          <cell r="D324" t="str">
            <v>ねじ接合</v>
          </cell>
          <cell r="E324" t="str">
            <v>機械室・便所配管</v>
          </cell>
          <cell r="F324" t="str">
            <v>接合材等</v>
          </cell>
          <cell r="G324">
            <v>0.05</v>
          </cell>
          <cell r="H324">
            <v>0.05</v>
          </cell>
          <cell r="I324">
            <v>0.05</v>
          </cell>
          <cell r="J324">
            <v>0.05</v>
          </cell>
          <cell r="K324">
            <v>0.05</v>
          </cell>
          <cell r="L324">
            <v>0.05</v>
          </cell>
          <cell r="M324">
            <v>0.05</v>
          </cell>
          <cell r="N324">
            <v>0.05</v>
          </cell>
          <cell r="O324">
            <v>0.05</v>
          </cell>
          <cell r="P324">
            <v>0.05</v>
          </cell>
          <cell r="Q324">
            <v>0.05</v>
          </cell>
          <cell r="R324">
            <v>0.05</v>
          </cell>
          <cell r="S324">
            <v>0.05</v>
          </cell>
          <cell r="T324">
            <v>0.05</v>
          </cell>
        </row>
        <row r="325">
          <cell r="B325">
            <v>39</v>
          </cell>
          <cell r="C325" t="str">
            <v>ARFA管</v>
          </cell>
          <cell r="D325" t="str">
            <v>MD継手</v>
          </cell>
          <cell r="E325" t="str">
            <v>機械室・便所配管</v>
          </cell>
          <cell r="F325" t="str">
            <v>接合材等</v>
          </cell>
        </row>
        <row r="326">
          <cell r="B326">
            <v>40</v>
          </cell>
          <cell r="C326" t="str">
            <v>CUP</v>
          </cell>
          <cell r="D326" t="str">
            <v>（給湯・給水）</v>
          </cell>
          <cell r="E326" t="str">
            <v>機械室・便所配管</v>
          </cell>
          <cell r="F326" t="str">
            <v>接合材等</v>
          </cell>
          <cell r="G326">
            <v>0.1</v>
          </cell>
          <cell r="H326">
            <v>0.1</v>
          </cell>
          <cell r="I326">
            <v>0.1</v>
          </cell>
          <cell r="J326">
            <v>0.1</v>
          </cell>
          <cell r="K326">
            <v>0.1</v>
          </cell>
          <cell r="L326">
            <v>0.1</v>
          </cell>
          <cell r="M326">
            <v>0.1</v>
          </cell>
          <cell r="N326">
            <v>0.1</v>
          </cell>
          <cell r="O326">
            <v>0.1</v>
          </cell>
          <cell r="P326">
            <v>0.1</v>
          </cell>
          <cell r="Q326">
            <v>0.1</v>
          </cell>
          <cell r="R326">
            <v>0.1</v>
          </cell>
          <cell r="S326">
            <v>0.1</v>
          </cell>
          <cell r="T326">
            <v>0.1</v>
          </cell>
        </row>
        <row r="329">
          <cell r="B329">
            <v>1</v>
          </cell>
          <cell r="C329" t="str">
            <v>SGP-PA</v>
          </cell>
          <cell r="D329" t="str">
            <v>（給水・冷却水）ねじ接合（管端防食継手）</v>
          </cell>
          <cell r="E329" t="str">
            <v>屋外配管</v>
          </cell>
          <cell r="F329" t="str">
            <v>接合材等</v>
          </cell>
          <cell r="G329">
            <v>0.05</v>
          </cell>
          <cell r="H329">
            <v>0.05</v>
          </cell>
          <cell r="I329">
            <v>0.05</v>
          </cell>
          <cell r="J329">
            <v>0.05</v>
          </cell>
          <cell r="K329">
            <v>0.05</v>
          </cell>
          <cell r="L329">
            <v>0.05</v>
          </cell>
          <cell r="M329">
            <v>0.05</v>
          </cell>
          <cell r="N329">
            <v>0.05</v>
          </cell>
          <cell r="O329">
            <v>0.05</v>
          </cell>
          <cell r="P329">
            <v>0.05</v>
          </cell>
          <cell r="Q329">
            <v>0.05</v>
          </cell>
          <cell r="R329">
            <v>0.05</v>
          </cell>
          <cell r="S329">
            <v>0.05</v>
          </cell>
          <cell r="T329">
            <v>0.05</v>
          </cell>
        </row>
        <row r="330">
          <cell r="B330">
            <v>2</v>
          </cell>
          <cell r="C330" t="str">
            <v>SGP-PB</v>
          </cell>
          <cell r="D330" t="str">
            <v>（給水・冷却水）ねじ接合（管端防食継手）</v>
          </cell>
          <cell r="E330" t="str">
            <v>屋外配管</v>
          </cell>
          <cell r="F330" t="str">
            <v>接合材等</v>
          </cell>
          <cell r="G330">
            <v>0.05</v>
          </cell>
          <cell r="H330">
            <v>0.05</v>
          </cell>
          <cell r="I330">
            <v>0.05</v>
          </cell>
          <cell r="J330">
            <v>0.05</v>
          </cell>
          <cell r="K330">
            <v>0.05</v>
          </cell>
          <cell r="L330">
            <v>0.05</v>
          </cell>
          <cell r="M330">
            <v>0.05</v>
          </cell>
          <cell r="N330">
            <v>0.05</v>
          </cell>
          <cell r="O330">
            <v>0.05</v>
          </cell>
          <cell r="P330">
            <v>0.05</v>
          </cell>
          <cell r="Q330">
            <v>0.05</v>
          </cell>
          <cell r="R330">
            <v>0.05</v>
          </cell>
          <cell r="S330">
            <v>0.05</v>
          </cell>
          <cell r="T330">
            <v>0.05</v>
          </cell>
        </row>
        <row r="331">
          <cell r="B331">
            <v>4</v>
          </cell>
          <cell r="C331" t="str">
            <v>SGP-FPA</v>
          </cell>
          <cell r="D331" t="str">
            <v>（給水・冷却水）フランジ接合</v>
          </cell>
          <cell r="E331" t="str">
            <v>屋外配管</v>
          </cell>
          <cell r="F331" t="str">
            <v>接合材等</v>
          </cell>
          <cell r="G331">
            <v>0.03</v>
          </cell>
          <cell r="H331">
            <v>0.03</v>
          </cell>
          <cell r="I331">
            <v>0.03</v>
          </cell>
          <cell r="J331">
            <v>0.03</v>
          </cell>
          <cell r="K331">
            <v>0.03</v>
          </cell>
          <cell r="L331">
            <v>0.03</v>
          </cell>
          <cell r="M331">
            <v>0.03</v>
          </cell>
          <cell r="N331">
            <v>0.03</v>
          </cell>
          <cell r="O331">
            <v>0.03</v>
          </cell>
          <cell r="P331">
            <v>0.03</v>
          </cell>
          <cell r="Q331">
            <v>0.03</v>
          </cell>
          <cell r="R331">
            <v>0.03</v>
          </cell>
          <cell r="S331">
            <v>0.03</v>
          </cell>
          <cell r="T331">
            <v>0.03</v>
          </cell>
        </row>
        <row r="332">
          <cell r="B332">
            <v>5</v>
          </cell>
          <cell r="C332" t="str">
            <v>SGP-FPB</v>
          </cell>
          <cell r="D332" t="str">
            <v>（給水・冷却水）フランジ接合</v>
          </cell>
          <cell r="E332" t="str">
            <v>屋外配管</v>
          </cell>
          <cell r="F332" t="str">
            <v>接合材等</v>
          </cell>
          <cell r="G332">
            <v>0.03</v>
          </cell>
          <cell r="H332">
            <v>0.03</v>
          </cell>
          <cell r="I332">
            <v>0.03</v>
          </cell>
          <cell r="J332">
            <v>0.03</v>
          </cell>
          <cell r="K332">
            <v>0.03</v>
          </cell>
          <cell r="L332">
            <v>0.03</v>
          </cell>
          <cell r="M332">
            <v>0.03</v>
          </cell>
          <cell r="N332">
            <v>0.03</v>
          </cell>
          <cell r="O332">
            <v>0.03</v>
          </cell>
          <cell r="P332">
            <v>0.03</v>
          </cell>
          <cell r="Q332">
            <v>0.03</v>
          </cell>
          <cell r="R332">
            <v>0.03</v>
          </cell>
          <cell r="S332">
            <v>0.03</v>
          </cell>
          <cell r="T332">
            <v>0.03</v>
          </cell>
        </row>
        <row r="333">
          <cell r="B333">
            <v>7</v>
          </cell>
          <cell r="C333" t="str">
            <v>SGP-VA</v>
          </cell>
          <cell r="D333" t="str">
            <v>（給水・冷却水）ねじ接合（管端防食継手）</v>
          </cell>
          <cell r="E333" t="str">
            <v>屋外配管</v>
          </cell>
          <cell r="F333" t="str">
            <v>接合材等</v>
          </cell>
          <cell r="G333">
            <v>0.05</v>
          </cell>
          <cell r="H333">
            <v>0.05</v>
          </cell>
          <cell r="I333">
            <v>0.05</v>
          </cell>
          <cell r="J333">
            <v>0.05</v>
          </cell>
          <cell r="K333">
            <v>0.05</v>
          </cell>
          <cell r="L333">
            <v>0.05</v>
          </cell>
          <cell r="M333">
            <v>0.05</v>
          </cell>
          <cell r="N333">
            <v>0.05</v>
          </cell>
          <cell r="O333">
            <v>0.05</v>
          </cell>
          <cell r="P333">
            <v>0.05</v>
          </cell>
          <cell r="Q333">
            <v>0.05</v>
          </cell>
          <cell r="R333">
            <v>0.05</v>
          </cell>
          <cell r="S333">
            <v>0.05</v>
          </cell>
          <cell r="T333">
            <v>0.05</v>
          </cell>
        </row>
        <row r="334">
          <cell r="B334">
            <v>8</v>
          </cell>
          <cell r="C334" t="str">
            <v>SGP-VB</v>
          </cell>
          <cell r="D334" t="str">
            <v>（給水・冷却水）ねじ接合（管端防食継手）</v>
          </cell>
          <cell r="E334" t="str">
            <v>屋外配管</v>
          </cell>
          <cell r="F334" t="str">
            <v>接合材等</v>
          </cell>
          <cell r="G334">
            <v>0.05</v>
          </cell>
          <cell r="H334">
            <v>0.05</v>
          </cell>
          <cell r="I334">
            <v>0.05</v>
          </cell>
          <cell r="J334">
            <v>0.05</v>
          </cell>
          <cell r="K334">
            <v>0.05</v>
          </cell>
          <cell r="L334">
            <v>0.05</v>
          </cell>
          <cell r="M334">
            <v>0.05</v>
          </cell>
          <cell r="N334">
            <v>0.05</v>
          </cell>
          <cell r="O334">
            <v>0.05</v>
          </cell>
          <cell r="P334">
            <v>0.05</v>
          </cell>
          <cell r="Q334">
            <v>0.05</v>
          </cell>
          <cell r="R334">
            <v>0.05</v>
          </cell>
          <cell r="S334">
            <v>0.05</v>
          </cell>
          <cell r="T334">
            <v>0.05</v>
          </cell>
        </row>
        <row r="335">
          <cell r="B335">
            <v>10</v>
          </cell>
          <cell r="C335" t="str">
            <v>SGP-FVA</v>
          </cell>
          <cell r="D335" t="str">
            <v>（給水・冷却水）フランジ接合</v>
          </cell>
          <cell r="E335" t="str">
            <v>屋外配管</v>
          </cell>
          <cell r="F335" t="str">
            <v>接合材等</v>
          </cell>
          <cell r="G335">
            <v>0.03</v>
          </cell>
          <cell r="H335">
            <v>0.03</v>
          </cell>
          <cell r="I335">
            <v>0.03</v>
          </cell>
          <cell r="J335">
            <v>0.03</v>
          </cell>
          <cell r="K335">
            <v>0.03</v>
          </cell>
          <cell r="L335">
            <v>0.03</v>
          </cell>
          <cell r="M335">
            <v>0.03</v>
          </cell>
          <cell r="N335">
            <v>0.03</v>
          </cell>
          <cell r="O335">
            <v>0.03</v>
          </cell>
          <cell r="P335">
            <v>0.03</v>
          </cell>
          <cell r="Q335">
            <v>0.03</v>
          </cell>
          <cell r="R335">
            <v>0.03</v>
          </cell>
          <cell r="S335">
            <v>0.03</v>
          </cell>
          <cell r="T335">
            <v>0.03</v>
          </cell>
        </row>
        <row r="336">
          <cell r="B336">
            <v>11</v>
          </cell>
          <cell r="C336" t="str">
            <v>SGP-FVB</v>
          </cell>
          <cell r="D336" t="str">
            <v>（給水・冷却水）フランジ接合</v>
          </cell>
          <cell r="E336" t="str">
            <v>屋外配管</v>
          </cell>
          <cell r="F336" t="str">
            <v>接合材等</v>
          </cell>
          <cell r="G336">
            <v>0.03</v>
          </cell>
          <cell r="H336">
            <v>0.03</v>
          </cell>
          <cell r="I336">
            <v>0.03</v>
          </cell>
          <cell r="J336">
            <v>0.03</v>
          </cell>
          <cell r="K336">
            <v>0.03</v>
          </cell>
          <cell r="L336">
            <v>0.03</v>
          </cell>
          <cell r="M336">
            <v>0.03</v>
          </cell>
          <cell r="N336">
            <v>0.03</v>
          </cell>
          <cell r="O336">
            <v>0.03</v>
          </cell>
          <cell r="P336">
            <v>0.03</v>
          </cell>
          <cell r="Q336">
            <v>0.03</v>
          </cell>
          <cell r="R336">
            <v>0.03</v>
          </cell>
          <cell r="S336">
            <v>0.03</v>
          </cell>
          <cell r="T336">
            <v>0.03</v>
          </cell>
        </row>
        <row r="337">
          <cell r="B337">
            <v>13</v>
          </cell>
          <cell r="C337" t="str">
            <v>SGP-HVA</v>
          </cell>
          <cell r="D337" t="str">
            <v>（給湯・冷温水）ねじ接合（管端防食継手）</v>
          </cell>
          <cell r="E337" t="str">
            <v>屋外配管</v>
          </cell>
          <cell r="F337" t="str">
            <v>接合材等</v>
          </cell>
          <cell r="G337">
            <v>0.05</v>
          </cell>
          <cell r="H337">
            <v>0.05</v>
          </cell>
          <cell r="I337">
            <v>0.05</v>
          </cell>
          <cell r="J337">
            <v>0.05</v>
          </cell>
          <cell r="K337">
            <v>0.05</v>
          </cell>
          <cell r="L337">
            <v>0.05</v>
          </cell>
          <cell r="M337">
            <v>0.05</v>
          </cell>
          <cell r="N337">
            <v>0.05</v>
          </cell>
          <cell r="O337">
            <v>0.05</v>
          </cell>
          <cell r="P337">
            <v>0.05</v>
          </cell>
          <cell r="Q337">
            <v>0.05</v>
          </cell>
          <cell r="R337">
            <v>0.05</v>
          </cell>
          <cell r="S337">
            <v>0.05</v>
          </cell>
          <cell r="T337">
            <v>0.05</v>
          </cell>
        </row>
        <row r="338">
          <cell r="B338">
            <v>14</v>
          </cell>
          <cell r="C338" t="str">
            <v>SGP-VA</v>
          </cell>
          <cell r="D338" t="str">
            <v>（冷却水）ハウジング型継手</v>
          </cell>
          <cell r="E338" t="str">
            <v>屋外配管</v>
          </cell>
          <cell r="F338" t="str">
            <v>接合材等</v>
          </cell>
        </row>
        <row r="339">
          <cell r="B339">
            <v>19</v>
          </cell>
          <cell r="C339" t="str">
            <v>STPG</v>
          </cell>
          <cell r="D339" t="str">
            <v>（冷温水）ねじ接合</v>
          </cell>
          <cell r="E339" t="str">
            <v>屋外配管</v>
          </cell>
          <cell r="F339" t="str">
            <v>接合材等</v>
          </cell>
          <cell r="G339">
            <v>0.05</v>
          </cell>
          <cell r="H339">
            <v>0.05</v>
          </cell>
          <cell r="I339">
            <v>0.05</v>
          </cell>
          <cell r="J339">
            <v>0.05</v>
          </cell>
          <cell r="K339">
            <v>0.05</v>
          </cell>
          <cell r="L339">
            <v>0.05</v>
          </cell>
          <cell r="M339">
            <v>0.05</v>
          </cell>
          <cell r="N339">
            <v>0.05</v>
          </cell>
          <cell r="O339">
            <v>0.05</v>
          </cell>
          <cell r="P339">
            <v>0.05</v>
          </cell>
          <cell r="Q339">
            <v>0.05</v>
          </cell>
          <cell r="R339">
            <v>0.05</v>
          </cell>
          <cell r="S339">
            <v>0.05</v>
          </cell>
          <cell r="T339">
            <v>0.05</v>
          </cell>
        </row>
        <row r="340">
          <cell r="B340">
            <v>20</v>
          </cell>
          <cell r="C340" t="str">
            <v>STPG</v>
          </cell>
          <cell r="D340" t="str">
            <v>（消火）ねじ接合</v>
          </cell>
          <cell r="E340" t="str">
            <v>屋外配管</v>
          </cell>
          <cell r="F340" t="str">
            <v>接合材等</v>
          </cell>
          <cell r="G340">
            <v>0.05</v>
          </cell>
          <cell r="H340">
            <v>0.05</v>
          </cell>
          <cell r="I340">
            <v>0.05</v>
          </cell>
          <cell r="J340">
            <v>0.05</v>
          </cell>
          <cell r="K340">
            <v>0.05</v>
          </cell>
          <cell r="L340">
            <v>0.05</v>
          </cell>
          <cell r="M340">
            <v>0.05</v>
          </cell>
          <cell r="N340">
            <v>0.05</v>
          </cell>
          <cell r="O340">
            <v>0.05</v>
          </cell>
          <cell r="P340">
            <v>0.05</v>
          </cell>
          <cell r="Q340">
            <v>0.05</v>
          </cell>
          <cell r="R340">
            <v>0.05</v>
          </cell>
          <cell r="S340">
            <v>0.05</v>
          </cell>
          <cell r="T340">
            <v>0.05</v>
          </cell>
        </row>
        <row r="341">
          <cell r="B341">
            <v>21</v>
          </cell>
          <cell r="C341" t="str">
            <v>STPG</v>
          </cell>
          <cell r="D341" t="str">
            <v>（冷却水）ねじ接合</v>
          </cell>
          <cell r="E341" t="str">
            <v>屋外配管</v>
          </cell>
          <cell r="F341" t="str">
            <v>接合材等</v>
          </cell>
          <cell r="G341">
            <v>0.05</v>
          </cell>
          <cell r="H341">
            <v>0.05</v>
          </cell>
          <cell r="I341">
            <v>0.05</v>
          </cell>
          <cell r="J341">
            <v>0.05</v>
          </cell>
          <cell r="K341">
            <v>0.05</v>
          </cell>
          <cell r="L341">
            <v>0.05</v>
          </cell>
          <cell r="M341">
            <v>0.05</v>
          </cell>
          <cell r="N341">
            <v>0.05</v>
          </cell>
          <cell r="O341">
            <v>0.05</v>
          </cell>
          <cell r="P341">
            <v>0.05</v>
          </cell>
          <cell r="Q341">
            <v>0.05</v>
          </cell>
          <cell r="R341">
            <v>0.05</v>
          </cell>
          <cell r="S341">
            <v>0.05</v>
          </cell>
          <cell r="T341">
            <v>0.05</v>
          </cell>
        </row>
        <row r="342">
          <cell r="B342">
            <v>22</v>
          </cell>
          <cell r="C342" t="str">
            <v>STPG(黒)</v>
          </cell>
          <cell r="D342" t="str">
            <v>（低圧蒸気用）ねじ接合</v>
          </cell>
          <cell r="E342" t="str">
            <v>屋外配管</v>
          </cell>
          <cell r="F342" t="str">
            <v>接合材等</v>
          </cell>
          <cell r="G342">
            <v>0.05</v>
          </cell>
          <cell r="H342">
            <v>0.05</v>
          </cell>
          <cell r="I342">
            <v>0.05</v>
          </cell>
          <cell r="J342">
            <v>0.05</v>
          </cell>
          <cell r="K342">
            <v>0.05</v>
          </cell>
          <cell r="L342">
            <v>0.05</v>
          </cell>
          <cell r="M342">
            <v>0.05</v>
          </cell>
          <cell r="N342">
            <v>0.05</v>
          </cell>
          <cell r="O342">
            <v>0.05</v>
          </cell>
          <cell r="P342">
            <v>0.05</v>
          </cell>
          <cell r="Q342">
            <v>0.05</v>
          </cell>
          <cell r="R342">
            <v>0.05</v>
          </cell>
          <cell r="S342">
            <v>0.05</v>
          </cell>
          <cell r="T342">
            <v>0.05</v>
          </cell>
        </row>
        <row r="343">
          <cell r="B343">
            <v>23</v>
          </cell>
          <cell r="C343" t="str">
            <v>STPG</v>
          </cell>
          <cell r="D343" t="str">
            <v>（消火・冷却水・冷温水）溶接接合</v>
          </cell>
          <cell r="E343" t="str">
            <v>屋外配管</v>
          </cell>
          <cell r="F343" t="str">
            <v>接合材等</v>
          </cell>
          <cell r="G343">
            <v>0.08</v>
          </cell>
          <cell r="H343">
            <v>0.08</v>
          </cell>
          <cell r="I343">
            <v>0.08</v>
          </cell>
          <cell r="J343">
            <v>0.08</v>
          </cell>
          <cell r="K343">
            <v>0.08</v>
          </cell>
          <cell r="L343">
            <v>0.08</v>
          </cell>
          <cell r="M343">
            <v>0.08</v>
          </cell>
          <cell r="N343">
            <v>0.08</v>
          </cell>
          <cell r="O343">
            <v>0.08</v>
          </cell>
          <cell r="P343">
            <v>0.08</v>
          </cell>
          <cell r="Q343">
            <v>0.08</v>
          </cell>
          <cell r="R343">
            <v>0.08</v>
          </cell>
          <cell r="S343">
            <v>0.08</v>
          </cell>
          <cell r="T343">
            <v>0.08</v>
          </cell>
        </row>
        <row r="344">
          <cell r="B344">
            <v>24</v>
          </cell>
          <cell r="C344" t="str">
            <v>STPG(黒)</v>
          </cell>
          <cell r="D344" t="str">
            <v>（蒸気給気管、蒸気還気用）溶接接合</v>
          </cell>
          <cell r="E344" t="str">
            <v>屋外配管</v>
          </cell>
          <cell r="F344" t="str">
            <v>接合材等</v>
          </cell>
          <cell r="G344">
            <v>0.08</v>
          </cell>
          <cell r="H344">
            <v>0.08</v>
          </cell>
          <cell r="I344">
            <v>0.08</v>
          </cell>
          <cell r="J344">
            <v>0.08</v>
          </cell>
          <cell r="K344">
            <v>0.08</v>
          </cell>
          <cell r="L344">
            <v>0.08</v>
          </cell>
          <cell r="M344">
            <v>0.08</v>
          </cell>
          <cell r="N344">
            <v>0.08</v>
          </cell>
          <cell r="O344">
            <v>0.08</v>
          </cell>
          <cell r="P344">
            <v>0.08</v>
          </cell>
          <cell r="Q344">
            <v>0.08</v>
          </cell>
          <cell r="R344">
            <v>0.08</v>
          </cell>
          <cell r="S344">
            <v>0.08</v>
          </cell>
          <cell r="T344">
            <v>0.08</v>
          </cell>
        </row>
        <row r="345">
          <cell r="B345">
            <v>25</v>
          </cell>
          <cell r="C345" t="str">
            <v>SGP(白)</v>
          </cell>
          <cell r="D345" t="str">
            <v>（排水）ねじ接合</v>
          </cell>
          <cell r="E345" t="str">
            <v>屋外配管</v>
          </cell>
          <cell r="F345" t="str">
            <v>接合材等</v>
          </cell>
          <cell r="G345">
            <v>0.05</v>
          </cell>
          <cell r="H345">
            <v>0.05</v>
          </cell>
          <cell r="I345">
            <v>0.05</v>
          </cell>
          <cell r="J345">
            <v>0.05</v>
          </cell>
          <cell r="K345">
            <v>0.05</v>
          </cell>
          <cell r="L345">
            <v>0.05</v>
          </cell>
          <cell r="M345">
            <v>0.05</v>
          </cell>
          <cell r="N345">
            <v>0.05</v>
          </cell>
          <cell r="O345">
            <v>0.05</v>
          </cell>
          <cell r="P345">
            <v>0.05</v>
          </cell>
          <cell r="Q345">
            <v>0.05</v>
          </cell>
          <cell r="R345">
            <v>0.05</v>
          </cell>
          <cell r="S345">
            <v>0.05</v>
          </cell>
          <cell r="T345">
            <v>0.05</v>
          </cell>
        </row>
        <row r="346">
          <cell r="B346">
            <v>26</v>
          </cell>
          <cell r="C346" t="str">
            <v>SGP(白)</v>
          </cell>
          <cell r="D346" t="str">
            <v>（冷温水）ねじ接合</v>
          </cell>
          <cell r="E346" t="str">
            <v>屋外配管</v>
          </cell>
          <cell r="F346" t="str">
            <v>接合材等</v>
          </cell>
          <cell r="G346">
            <v>0.05</v>
          </cell>
          <cell r="H346">
            <v>0.05</v>
          </cell>
          <cell r="I346">
            <v>0.05</v>
          </cell>
          <cell r="J346">
            <v>0.05</v>
          </cell>
          <cell r="K346">
            <v>0.05</v>
          </cell>
          <cell r="L346">
            <v>0.05</v>
          </cell>
          <cell r="M346">
            <v>0.05</v>
          </cell>
          <cell r="N346">
            <v>0.05</v>
          </cell>
          <cell r="O346">
            <v>0.05</v>
          </cell>
          <cell r="P346">
            <v>0.05</v>
          </cell>
          <cell r="Q346">
            <v>0.05</v>
          </cell>
          <cell r="R346">
            <v>0.05</v>
          </cell>
          <cell r="S346">
            <v>0.05</v>
          </cell>
          <cell r="T346">
            <v>0.05</v>
          </cell>
        </row>
        <row r="347">
          <cell r="B347">
            <v>27</v>
          </cell>
          <cell r="C347" t="str">
            <v>SGP(白)</v>
          </cell>
          <cell r="D347" t="str">
            <v>（通気・消火・給湯・プロパン）ねじ接合</v>
          </cell>
          <cell r="E347" t="str">
            <v>屋外配管</v>
          </cell>
          <cell r="F347" t="str">
            <v>接合材等</v>
          </cell>
          <cell r="G347">
            <v>0.05</v>
          </cell>
          <cell r="H347">
            <v>0.05</v>
          </cell>
          <cell r="I347">
            <v>0.05</v>
          </cell>
          <cell r="J347">
            <v>0.05</v>
          </cell>
          <cell r="K347">
            <v>0.05</v>
          </cell>
          <cell r="L347">
            <v>0.05</v>
          </cell>
          <cell r="M347">
            <v>0.05</v>
          </cell>
          <cell r="N347">
            <v>0.05</v>
          </cell>
          <cell r="O347">
            <v>0.05</v>
          </cell>
          <cell r="P347">
            <v>0.05</v>
          </cell>
          <cell r="Q347">
            <v>0.05</v>
          </cell>
          <cell r="R347">
            <v>0.05</v>
          </cell>
          <cell r="S347">
            <v>0.05</v>
          </cell>
          <cell r="T347">
            <v>0.05</v>
          </cell>
        </row>
        <row r="348">
          <cell r="B348">
            <v>28</v>
          </cell>
          <cell r="C348" t="str">
            <v>SGP(白)</v>
          </cell>
          <cell r="D348" t="str">
            <v>（冷却水）ねじ接合</v>
          </cell>
          <cell r="E348" t="str">
            <v>屋外配管</v>
          </cell>
          <cell r="F348" t="str">
            <v>接合材等</v>
          </cell>
          <cell r="G348">
            <v>0.05</v>
          </cell>
          <cell r="H348">
            <v>0.05</v>
          </cell>
          <cell r="I348">
            <v>0.05</v>
          </cell>
          <cell r="J348">
            <v>0.05</v>
          </cell>
          <cell r="K348">
            <v>0.05</v>
          </cell>
          <cell r="L348">
            <v>0.05</v>
          </cell>
          <cell r="M348">
            <v>0.05</v>
          </cell>
          <cell r="N348">
            <v>0.05</v>
          </cell>
          <cell r="O348">
            <v>0.05</v>
          </cell>
          <cell r="P348">
            <v>0.05</v>
          </cell>
          <cell r="Q348">
            <v>0.05</v>
          </cell>
          <cell r="R348">
            <v>0.05</v>
          </cell>
          <cell r="S348">
            <v>0.05</v>
          </cell>
          <cell r="T348">
            <v>0.05</v>
          </cell>
        </row>
        <row r="349">
          <cell r="B349">
            <v>29</v>
          </cell>
          <cell r="C349" t="str">
            <v>SGP(白)</v>
          </cell>
          <cell r="D349" t="str">
            <v>（通気・消火・給湯・プロパン・冷却水・冷温水）溶接接合</v>
          </cell>
          <cell r="E349" t="str">
            <v>屋外配管</v>
          </cell>
          <cell r="F349" t="str">
            <v>接合材等</v>
          </cell>
          <cell r="G349">
            <v>0.08</v>
          </cell>
          <cell r="H349">
            <v>0.08</v>
          </cell>
          <cell r="I349">
            <v>0.08</v>
          </cell>
          <cell r="J349">
            <v>0.08</v>
          </cell>
          <cell r="K349">
            <v>0.08</v>
          </cell>
          <cell r="L349">
            <v>0.08</v>
          </cell>
          <cell r="M349">
            <v>0.08</v>
          </cell>
          <cell r="N349">
            <v>0.08</v>
          </cell>
          <cell r="O349">
            <v>0.08</v>
          </cell>
          <cell r="P349">
            <v>0.08</v>
          </cell>
          <cell r="Q349">
            <v>0.08</v>
          </cell>
          <cell r="R349">
            <v>0.08</v>
          </cell>
          <cell r="S349">
            <v>0.08</v>
          </cell>
          <cell r="T349">
            <v>0.08</v>
          </cell>
        </row>
        <row r="350">
          <cell r="B350">
            <v>30</v>
          </cell>
          <cell r="C350" t="str">
            <v>SGP(白)</v>
          </cell>
          <cell r="D350" t="str">
            <v>（冷却水）ハウジング型管継手</v>
          </cell>
          <cell r="E350" t="str">
            <v>屋外配管</v>
          </cell>
          <cell r="F350" t="str">
            <v>接合材等</v>
          </cell>
        </row>
        <row r="351">
          <cell r="B351">
            <v>31</v>
          </cell>
          <cell r="C351" t="str">
            <v>SGP(白)</v>
          </cell>
          <cell r="D351" t="str">
            <v>（冷温水・消火）ハウジング型管継手</v>
          </cell>
          <cell r="E351" t="str">
            <v>屋外配管</v>
          </cell>
          <cell r="F351" t="str">
            <v>接合材等</v>
          </cell>
        </row>
        <row r="352">
          <cell r="B352">
            <v>32</v>
          </cell>
          <cell r="C352" t="str">
            <v>SGP(黒)</v>
          </cell>
          <cell r="D352" t="str">
            <v>（蒸気・油）ねじ接合</v>
          </cell>
          <cell r="E352" t="str">
            <v>屋外配管</v>
          </cell>
          <cell r="F352" t="str">
            <v>接合材等</v>
          </cell>
          <cell r="G352">
            <v>0.05</v>
          </cell>
          <cell r="H352">
            <v>0.05</v>
          </cell>
          <cell r="I352">
            <v>0.05</v>
          </cell>
          <cell r="J352">
            <v>0.05</v>
          </cell>
          <cell r="K352">
            <v>0.05</v>
          </cell>
          <cell r="L352">
            <v>0.05</v>
          </cell>
          <cell r="M352">
            <v>0.05</v>
          </cell>
          <cell r="N352">
            <v>0.05</v>
          </cell>
          <cell r="O352">
            <v>0.05</v>
          </cell>
          <cell r="P352">
            <v>0.05</v>
          </cell>
          <cell r="Q352">
            <v>0.05</v>
          </cell>
          <cell r="R352">
            <v>0.05</v>
          </cell>
          <cell r="S352">
            <v>0.05</v>
          </cell>
          <cell r="T352">
            <v>0.05</v>
          </cell>
        </row>
        <row r="353">
          <cell r="B353">
            <v>33</v>
          </cell>
          <cell r="C353" t="str">
            <v>SGP(黒)</v>
          </cell>
          <cell r="D353" t="str">
            <v>（蒸気・油）溶接接合</v>
          </cell>
          <cell r="E353" t="str">
            <v>屋外配管</v>
          </cell>
          <cell r="F353" t="str">
            <v>接合材等</v>
          </cell>
          <cell r="G353">
            <v>0.08</v>
          </cell>
          <cell r="H353">
            <v>0.08</v>
          </cell>
          <cell r="I353">
            <v>0.08</v>
          </cell>
          <cell r="J353">
            <v>0.08</v>
          </cell>
          <cell r="K353">
            <v>0.08</v>
          </cell>
          <cell r="L353">
            <v>0.08</v>
          </cell>
          <cell r="M353">
            <v>0.08</v>
          </cell>
          <cell r="N353">
            <v>0.08</v>
          </cell>
          <cell r="O353">
            <v>0.08</v>
          </cell>
          <cell r="P353">
            <v>0.08</v>
          </cell>
          <cell r="Q353">
            <v>0.08</v>
          </cell>
          <cell r="R353">
            <v>0.08</v>
          </cell>
          <cell r="S353">
            <v>0.08</v>
          </cell>
          <cell r="T353">
            <v>0.08</v>
          </cell>
        </row>
        <row r="354">
          <cell r="B354">
            <v>35</v>
          </cell>
          <cell r="C354" t="str">
            <v>SGP-TA(WSP032)</v>
          </cell>
          <cell r="D354" t="str">
            <v>ねじ接合</v>
          </cell>
          <cell r="E354" t="str">
            <v>屋外配管</v>
          </cell>
          <cell r="F354" t="str">
            <v>接合材等</v>
          </cell>
          <cell r="G354">
            <v>0.05</v>
          </cell>
          <cell r="H354">
            <v>0.05</v>
          </cell>
          <cell r="I354">
            <v>0.05</v>
          </cell>
          <cell r="J354">
            <v>0.05</v>
          </cell>
          <cell r="K354">
            <v>0.05</v>
          </cell>
          <cell r="L354">
            <v>0.05</v>
          </cell>
          <cell r="M354">
            <v>0.05</v>
          </cell>
          <cell r="N354">
            <v>0.05</v>
          </cell>
          <cell r="O354">
            <v>0.05</v>
          </cell>
          <cell r="P354">
            <v>0.05</v>
          </cell>
          <cell r="Q354">
            <v>0.05</v>
          </cell>
          <cell r="R354">
            <v>0.05</v>
          </cell>
          <cell r="S354">
            <v>0.05</v>
          </cell>
          <cell r="T354">
            <v>0.05</v>
          </cell>
        </row>
        <row r="355">
          <cell r="B355">
            <v>38</v>
          </cell>
          <cell r="C355" t="str">
            <v>ARFA管</v>
          </cell>
          <cell r="D355" t="str">
            <v>ねじ接合</v>
          </cell>
          <cell r="E355" t="str">
            <v>屋外配管</v>
          </cell>
          <cell r="F355" t="str">
            <v>接合材等</v>
          </cell>
          <cell r="G355">
            <v>0.05</v>
          </cell>
          <cell r="H355">
            <v>0.05</v>
          </cell>
          <cell r="I355">
            <v>0.05</v>
          </cell>
          <cell r="J355">
            <v>0.05</v>
          </cell>
          <cell r="K355">
            <v>0.05</v>
          </cell>
          <cell r="L355">
            <v>0.05</v>
          </cell>
          <cell r="M355">
            <v>0.05</v>
          </cell>
          <cell r="N355">
            <v>0.05</v>
          </cell>
          <cell r="O355">
            <v>0.05</v>
          </cell>
          <cell r="P355">
            <v>0.05</v>
          </cell>
          <cell r="Q355">
            <v>0.05</v>
          </cell>
          <cell r="R355">
            <v>0.05</v>
          </cell>
          <cell r="S355">
            <v>0.05</v>
          </cell>
          <cell r="T355">
            <v>0.05</v>
          </cell>
        </row>
        <row r="356">
          <cell r="B356">
            <v>40</v>
          </cell>
          <cell r="C356" t="str">
            <v>CUP</v>
          </cell>
          <cell r="D356" t="str">
            <v>（給湯・給水）</v>
          </cell>
          <cell r="E356" t="str">
            <v>屋外配管</v>
          </cell>
          <cell r="F356" t="str">
            <v>接合材等</v>
          </cell>
          <cell r="G356">
            <v>0.1</v>
          </cell>
          <cell r="H356">
            <v>0.1</v>
          </cell>
          <cell r="I356">
            <v>0.1</v>
          </cell>
          <cell r="J356">
            <v>0.1</v>
          </cell>
          <cell r="K356">
            <v>0.1</v>
          </cell>
          <cell r="L356">
            <v>0.1</v>
          </cell>
          <cell r="M356">
            <v>0.1</v>
          </cell>
          <cell r="N356">
            <v>0.1</v>
          </cell>
          <cell r="O356">
            <v>0.1</v>
          </cell>
          <cell r="P356">
            <v>0.1</v>
          </cell>
          <cell r="Q356">
            <v>0.1</v>
          </cell>
          <cell r="R356">
            <v>0.1</v>
          </cell>
          <cell r="S356">
            <v>0.1</v>
          </cell>
          <cell r="T356">
            <v>0.1</v>
          </cell>
        </row>
        <row r="359">
          <cell r="B359">
            <v>1</v>
          </cell>
          <cell r="C359" t="str">
            <v>SGP-PA</v>
          </cell>
          <cell r="D359" t="str">
            <v>（給水・冷却水）ねじ接合（管端防食継手）</v>
          </cell>
          <cell r="E359" t="str">
            <v>地中配管</v>
          </cell>
          <cell r="F359" t="str">
            <v>接合材等</v>
          </cell>
          <cell r="G359">
            <v>0.05</v>
          </cell>
          <cell r="H359">
            <v>0.05</v>
          </cell>
          <cell r="I359">
            <v>0.05</v>
          </cell>
          <cell r="J359">
            <v>0.05</v>
          </cell>
          <cell r="K359">
            <v>0.05</v>
          </cell>
          <cell r="L359">
            <v>0.05</v>
          </cell>
          <cell r="M359">
            <v>0.05</v>
          </cell>
          <cell r="N359">
            <v>0.05</v>
          </cell>
          <cell r="O359">
            <v>0.05</v>
          </cell>
          <cell r="P359">
            <v>0.05</v>
          </cell>
          <cell r="Q359">
            <v>0.05</v>
          </cell>
          <cell r="R359">
            <v>0.05</v>
          </cell>
          <cell r="S359">
            <v>0.05</v>
          </cell>
          <cell r="T359">
            <v>0.05</v>
          </cell>
        </row>
        <row r="360">
          <cell r="B360">
            <v>2</v>
          </cell>
          <cell r="C360" t="str">
            <v>SGP-PB</v>
          </cell>
          <cell r="D360" t="str">
            <v>（給水・冷却水）ねじ接合（管端防食継手）</v>
          </cell>
          <cell r="E360" t="str">
            <v>地中配管</v>
          </cell>
          <cell r="F360" t="str">
            <v>接合材等</v>
          </cell>
          <cell r="G360">
            <v>0.05</v>
          </cell>
          <cell r="H360">
            <v>0.05</v>
          </cell>
          <cell r="I360">
            <v>0.05</v>
          </cell>
          <cell r="J360">
            <v>0.05</v>
          </cell>
          <cell r="K360">
            <v>0.05</v>
          </cell>
          <cell r="L360">
            <v>0.05</v>
          </cell>
          <cell r="M360">
            <v>0.05</v>
          </cell>
          <cell r="N360">
            <v>0.05</v>
          </cell>
          <cell r="O360">
            <v>0.05</v>
          </cell>
          <cell r="P360">
            <v>0.05</v>
          </cell>
          <cell r="Q360">
            <v>0.05</v>
          </cell>
          <cell r="R360">
            <v>0.05</v>
          </cell>
          <cell r="S360">
            <v>0.05</v>
          </cell>
          <cell r="T360">
            <v>0.05</v>
          </cell>
        </row>
        <row r="361">
          <cell r="B361">
            <v>3</v>
          </cell>
          <cell r="C361" t="str">
            <v>SGP-PD</v>
          </cell>
          <cell r="D361" t="str">
            <v>（給水・冷却水）ねじ接合（管端防食継手）</v>
          </cell>
          <cell r="E361" t="str">
            <v>地中配管</v>
          </cell>
          <cell r="F361" t="str">
            <v>接合材等</v>
          </cell>
          <cell r="G361">
            <v>0.18</v>
          </cell>
          <cell r="H361">
            <v>0.18</v>
          </cell>
          <cell r="I361">
            <v>0.18</v>
          </cell>
          <cell r="J361">
            <v>0.18</v>
          </cell>
          <cell r="K361">
            <v>0.18</v>
          </cell>
          <cell r="L361">
            <v>0.18</v>
          </cell>
          <cell r="M361">
            <v>0.18</v>
          </cell>
          <cell r="N361">
            <v>0.18</v>
          </cell>
          <cell r="O361">
            <v>0.18</v>
          </cell>
          <cell r="P361">
            <v>0.18</v>
          </cell>
          <cell r="Q361">
            <v>0.18</v>
          </cell>
          <cell r="R361">
            <v>0.18</v>
          </cell>
          <cell r="S361">
            <v>0.18</v>
          </cell>
          <cell r="T361">
            <v>0.18</v>
          </cell>
        </row>
        <row r="362">
          <cell r="B362">
            <v>4</v>
          </cell>
          <cell r="C362" t="str">
            <v>SGP-FPA</v>
          </cell>
          <cell r="D362" t="str">
            <v>（給水・冷却水）フランジ接合</v>
          </cell>
          <cell r="E362" t="str">
            <v>地中配管</v>
          </cell>
          <cell r="F362" t="str">
            <v>接合材等</v>
          </cell>
          <cell r="G362">
            <v>0.03</v>
          </cell>
          <cell r="H362">
            <v>0.03</v>
          </cell>
          <cell r="I362">
            <v>0.03</v>
          </cell>
          <cell r="J362">
            <v>0.03</v>
          </cell>
          <cell r="K362">
            <v>0.03</v>
          </cell>
          <cell r="L362">
            <v>0.03</v>
          </cell>
          <cell r="M362">
            <v>0.03</v>
          </cell>
          <cell r="N362">
            <v>0.03</v>
          </cell>
          <cell r="O362">
            <v>0.03</v>
          </cell>
          <cell r="P362">
            <v>0.03</v>
          </cell>
          <cell r="Q362">
            <v>0.03</v>
          </cell>
          <cell r="R362">
            <v>0.03</v>
          </cell>
          <cell r="S362">
            <v>0.03</v>
          </cell>
          <cell r="T362">
            <v>0.03</v>
          </cell>
        </row>
        <row r="363">
          <cell r="B363">
            <v>5</v>
          </cell>
          <cell r="C363" t="str">
            <v>SGP-FPB</v>
          </cell>
          <cell r="D363" t="str">
            <v>（給水・冷却水）フランジ接合</v>
          </cell>
          <cell r="E363" t="str">
            <v>地中配管</v>
          </cell>
          <cell r="F363" t="str">
            <v>接合材等</v>
          </cell>
          <cell r="G363">
            <v>0.03</v>
          </cell>
          <cell r="H363">
            <v>0.03</v>
          </cell>
          <cell r="I363">
            <v>0.03</v>
          </cell>
          <cell r="J363">
            <v>0.03</v>
          </cell>
          <cell r="K363">
            <v>0.03</v>
          </cell>
          <cell r="L363">
            <v>0.03</v>
          </cell>
          <cell r="M363">
            <v>0.03</v>
          </cell>
          <cell r="N363">
            <v>0.03</v>
          </cell>
          <cell r="O363">
            <v>0.03</v>
          </cell>
          <cell r="P363">
            <v>0.03</v>
          </cell>
          <cell r="Q363">
            <v>0.03</v>
          </cell>
          <cell r="R363">
            <v>0.03</v>
          </cell>
          <cell r="S363">
            <v>0.03</v>
          </cell>
          <cell r="T363">
            <v>0.03</v>
          </cell>
        </row>
        <row r="364">
          <cell r="B364">
            <v>6</v>
          </cell>
          <cell r="C364" t="str">
            <v>SGP-FPD</v>
          </cell>
          <cell r="D364" t="str">
            <v>（給水・冷却水）フランジ接合</v>
          </cell>
          <cell r="E364" t="str">
            <v>地中配管</v>
          </cell>
          <cell r="F364" t="str">
            <v>接合材等</v>
          </cell>
          <cell r="G364">
            <v>0.03</v>
          </cell>
          <cell r="H364">
            <v>0.03</v>
          </cell>
          <cell r="I364">
            <v>0.03</v>
          </cell>
          <cell r="J364">
            <v>0.03</v>
          </cell>
          <cell r="K364">
            <v>0.03</v>
          </cell>
          <cell r="L364">
            <v>0.03</v>
          </cell>
          <cell r="M364">
            <v>0.03</v>
          </cell>
          <cell r="N364">
            <v>0.03</v>
          </cell>
          <cell r="O364">
            <v>0.03</v>
          </cell>
          <cell r="P364">
            <v>0.03</v>
          </cell>
          <cell r="Q364">
            <v>0.03</v>
          </cell>
          <cell r="R364">
            <v>0.03</v>
          </cell>
          <cell r="S364">
            <v>0.03</v>
          </cell>
          <cell r="T364">
            <v>0.03</v>
          </cell>
        </row>
        <row r="365">
          <cell r="B365">
            <v>7</v>
          </cell>
          <cell r="C365" t="str">
            <v>SGP-VA</v>
          </cell>
          <cell r="D365" t="str">
            <v>（給水・冷却水）ねじ接合（管端防食継手）</v>
          </cell>
          <cell r="E365" t="str">
            <v>地中配管</v>
          </cell>
          <cell r="F365" t="str">
            <v>接合材等</v>
          </cell>
          <cell r="G365">
            <v>0.05</v>
          </cell>
          <cell r="H365">
            <v>0.05</v>
          </cell>
          <cell r="I365">
            <v>0.05</v>
          </cell>
          <cell r="J365">
            <v>0.05</v>
          </cell>
          <cell r="K365">
            <v>0.05</v>
          </cell>
          <cell r="L365">
            <v>0.05</v>
          </cell>
          <cell r="M365">
            <v>0.05</v>
          </cell>
          <cell r="N365">
            <v>0.05</v>
          </cell>
          <cell r="O365">
            <v>0.05</v>
          </cell>
          <cell r="P365">
            <v>0.05</v>
          </cell>
          <cell r="Q365">
            <v>0.05</v>
          </cell>
          <cell r="R365">
            <v>0.05</v>
          </cell>
          <cell r="S365">
            <v>0.05</v>
          </cell>
          <cell r="T365">
            <v>0.05</v>
          </cell>
        </row>
        <row r="366">
          <cell r="B366">
            <v>8</v>
          </cell>
          <cell r="C366" t="str">
            <v>SGP-VB</v>
          </cell>
          <cell r="D366" t="str">
            <v>（給水・冷却水）ねじ接合（管端防食継手）</v>
          </cell>
          <cell r="E366" t="str">
            <v>地中配管</v>
          </cell>
          <cell r="F366" t="str">
            <v>接合材等</v>
          </cell>
          <cell r="G366">
            <v>0.05</v>
          </cell>
          <cell r="H366">
            <v>0.05</v>
          </cell>
          <cell r="I366">
            <v>0.05</v>
          </cell>
          <cell r="J366">
            <v>0.05</v>
          </cell>
          <cell r="K366">
            <v>0.05</v>
          </cell>
          <cell r="L366">
            <v>0.05</v>
          </cell>
          <cell r="M366">
            <v>0.05</v>
          </cell>
          <cell r="N366">
            <v>0.05</v>
          </cell>
          <cell r="O366">
            <v>0.05</v>
          </cell>
          <cell r="P366">
            <v>0.05</v>
          </cell>
          <cell r="Q366">
            <v>0.05</v>
          </cell>
          <cell r="R366">
            <v>0.05</v>
          </cell>
          <cell r="S366">
            <v>0.05</v>
          </cell>
          <cell r="T366">
            <v>0.05</v>
          </cell>
        </row>
        <row r="367">
          <cell r="B367">
            <v>9</v>
          </cell>
          <cell r="C367" t="str">
            <v>SGP-VD</v>
          </cell>
          <cell r="D367" t="str">
            <v>（給水・冷却水）ねじ接合（管端防食継手）</v>
          </cell>
          <cell r="E367" t="str">
            <v>地中配管</v>
          </cell>
          <cell r="F367" t="str">
            <v>接合材等</v>
          </cell>
          <cell r="G367">
            <v>0.2</v>
          </cell>
          <cell r="H367">
            <v>0.2</v>
          </cell>
          <cell r="I367">
            <v>0.2</v>
          </cell>
          <cell r="J367">
            <v>0.2</v>
          </cell>
          <cell r="K367">
            <v>0.2</v>
          </cell>
          <cell r="L367">
            <v>0.2</v>
          </cell>
          <cell r="M367">
            <v>0.2</v>
          </cell>
          <cell r="N367">
            <v>0.2</v>
          </cell>
          <cell r="O367">
            <v>0.2</v>
          </cell>
          <cell r="P367">
            <v>0.2</v>
          </cell>
          <cell r="Q367">
            <v>0.2</v>
          </cell>
          <cell r="R367">
            <v>0.2</v>
          </cell>
          <cell r="S367">
            <v>0.2</v>
          </cell>
          <cell r="T367">
            <v>0.2</v>
          </cell>
        </row>
        <row r="368">
          <cell r="B368">
            <v>10</v>
          </cell>
          <cell r="C368" t="str">
            <v>SGP-FVA</v>
          </cell>
          <cell r="D368" t="str">
            <v>（給水・冷却水）フランジ接合</v>
          </cell>
          <cell r="E368" t="str">
            <v>地中配管</v>
          </cell>
          <cell r="F368" t="str">
            <v>接合材等</v>
          </cell>
          <cell r="G368">
            <v>0.03</v>
          </cell>
          <cell r="H368">
            <v>0.03</v>
          </cell>
          <cell r="I368">
            <v>0.03</v>
          </cell>
          <cell r="J368">
            <v>0.03</v>
          </cell>
          <cell r="K368">
            <v>0.03</v>
          </cell>
          <cell r="L368">
            <v>0.03</v>
          </cell>
          <cell r="M368">
            <v>0.03</v>
          </cell>
          <cell r="N368">
            <v>0.03</v>
          </cell>
          <cell r="O368">
            <v>0.03</v>
          </cell>
          <cell r="P368">
            <v>0.03</v>
          </cell>
          <cell r="Q368">
            <v>0.03</v>
          </cell>
          <cell r="R368">
            <v>0.03</v>
          </cell>
          <cell r="S368">
            <v>0.03</v>
          </cell>
          <cell r="T368">
            <v>0.03</v>
          </cell>
        </row>
        <row r="369">
          <cell r="B369">
            <v>11</v>
          </cell>
          <cell r="C369" t="str">
            <v>SGP-FVB</v>
          </cell>
          <cell r="D369" t="str">
            <v>（給水・冷却水）フランジ接合</v>
          </cell>
          <cell r="E369" t="str">
            <v>地中配管</v>
          </cell>
          <cell r="F369" t="str">
            <v>接合材等</v>
          </cell>
          <cell r="G369">
            <v>0.03</v>
          </cell>
          <cell r="H369">
            <v>0.03</v>
          </cell>
          <cell r="I369">
            <v>0.03</v>
          </cell>
          <cell r="J369">
            <v>0.03</v>
          </cell>
          <cell r="K369">
            <v>0.03</v>
          </cell>
          <cell r="L369">
            <v>0.03</v>
          </cell>
          <cell r="M369">
            <v>0.03</v>
          </cell>
          <cell r="N369">
            <v>0.03</v>
          </cell>
          <cell r="O369">
            <v>0.03</v>
          </cell>
          <cell r="P369">
            <v>0.03</v>
          </cell>
          <cell r="Q369">
            <v>0.03</v>
          </cell>
          <cell r="R369">
            <v>0.03</v>
          </cell>
          <cell r="S369">
            <v>0.03</v>
          </cell>
          <cell r="T369">
            <v>0.03</v>
          </cell>
        </row>
        <row r="370">
          <cell r="B370">
            <v>12</v>
          </cell>
          <cell r="C370" t="str">
            <v>SGP-FVD</v>
          </cell>
          <cell r="D370" t="str">
            <v>（給水・冷却水）フランジ接合</v>
          </cell>
          <cell r="E370" t="str">
            <v>地中配管</v>
          </cell>
          <cell r="F370" t="str">
            <v>接合材等</v>
          </cell>
          <cell r="G370">
            <v>0.03</v>
          </cell>
          <cell r="H370">
            <v>0.03</v>
          </cell>
          <cell r="I370">
            <v>0.03</v>
          </cell>
          <cell r="J370">
            <v>0.03</v>
          </cell>
          <cell r="K370">
            <v>0.03</v>
          </cell>
          <cell r="L370">
            <v>0.03</v>
          </cell>
          <cell r="M370">
            <v>0.03</v>
          </cell>
          <cell r="N370">
            <v>0.03</v>
          </cell>
          <cell r="O370">
            <v>0.03</v>
          </cell>
          <cell r="P370">
            <v>0.03</v>
          </cell>
          <cell r="Q370">
            <v>0.03</v>
          </cell>
          <cell r="R370">
            <v>0.03</v>
          </cell>
          <cell r="S370">
            <v>0.03</v>
          </cell>
          <cell r="T370">
            <v>0.03</v>
          </cell>
        </row>
        <row r="371">
          <cell r="B371">
            <v>15</v>
          </cell>
          <cell r="C371" t="str">
            <v>SGP-PS</v>
          </cell>
          <cell r="D371" t="str">
            <v>ねじ接合</v>
          </cell>
          <cell r="E371" t="str">
            <v>地中配管</v>
          </cell>
          <cell r="F371" t="str">
            <v>接合材等</v>
          </cell>
          <cell r="G371">
            <v>0.18</v>
          </cell>
          <cell r="H371">
            <v>0.18</v>
          </cell>
          <cell r="I371">
            <v>0.18</v>
          </cell>
          <cell r="J371">
            <v>0.18</v>
          </cell>
          <cell r="K371">
            <v>0.18</v>
          </cell>
          <cell r="L371">
            <v>0.18</v>
          </cell>
          <cell r="M371">
            <v>0.18</v>
          </cell>
          <cell r="N371">
            <v>0.18</v>
          </cell>
          <cell r="O371">
            <v>0.18</v>
          </cell>
          <cell r="P371">
            <v>0.18</v>
          </cell>
          <cell r="Q371">
            <v>0.18</v>
          </cell>
          <cell r="R371">
            <v>0.18</v>
          </cell>
          <cell r="S371">
            <v>0.18</v>
          </cell>
          <cell r="T371">
            <v>0.18</v>
          </cell>
        </row>
        <row r="372">
          <cell r="B372">
            <v>16</v>
          </cell>
          <cell r="C372" t="str">
            <v>STPG 370 PS</v>
          </cell>
          <cell r="D372" t="str">
            <v>ねじ接合</v>
          </cell>
          <cell r="E372" t="str">
            <v>地中配管</v>
          </cell>
          <cell r="F372" t="str">
            <v>接合材等</v>
          </cell>
          <cell r="G372">
            <v>0.18</v>
          </cell>
          <cell r="H372">
            <v>0.18</v>
          </cell>
          <cell r="I372">
            <v>0.18</v>
          </cell>
          <cell r="J372">
            <v>0.18</v>
          </cell>
          <cell r="K372">
            <v>0.18</v>
          </cell>
          <cell r="L372">
            <v>0.18</v>
          </cell>
          <cell r="M372">
            <v>0.18</v>
          </cell>
          <cell r="N372">
            <v>0.18</v>
          </cell>
          <cell r="O372">
            <v>0.18</v>
          </cell>
          <cell r="P372">
            <v>0.18</v>
          </cell>
          <cell r="Q372">
            <v>0.18</v>
          </cell>
          <cell r="R372">
            <v>0.18</v>
          </cell>
          <cell r="S372">
            <v>0.18</v>
          </cell>
          <cell r="T372">
            <v>0.18</v>
          </cell>
        </row>
        <row r="373">
          <cell r="B373">
            <v>17</v>
          </cell>
          <cell r="C373" t="str">
            <v>SGP-VS</v>
          </cell>
          <cell r="D373" t="str">
            <v>ねじ接合</v>
          </cell>
          <cell r="E373" t="str">
            <v>地中配管</v>
          </cell>
          <cell r="F373" t="str">
            <v>接合材等</v>
          </cell>
          <cell r="G373">
            <v>0.18</v>
          </cell>
          <cell r="H373">
            <v>0.18</v>
          </cell>
          <cell r="I373">
            <v>0.18</v>
          </cell>
          <cell r="J373">
            <v>0.18</v>
          </cell>
          <cell r="K373">
            <v>0.18</v>
          </cell>
          <cell r="L373">
            <v>0.18</v>
          </cell>
          <cell r="M373">
            <v>0.18</v>
          </cell>
          <cell r="N373">
            <v>0.18</v>
          </cell>
          <cell r="O373">
            <v>0.18</v>
          </cell>
          <cell r="P373">
            <v>0.18</v>
          </cell>
          <cell r="Q373">
            <v>0.18</v>
          </cell>
          <cell r="R373">
            <v>0.18</v>
          </cell>
          <cell r="S373">
            <v>0.18</v>
          </cell>
          <cell r="T373">
            <v>0.18</v>
          </cell>
        </row>
        <row r="374">
          <cell r="B374">
            <v>18</v>
          </cell>
          <cell r="C374" t="str">
            <v>STPG 370 VS</v>
          </cell>
          <cell r="D374" t="str">
            <v>ねじ接合</v>
          </cell>
          <cell r="E374" t="str">
            <v>地中配管</v>
          </cell>
          <cell r="F374" t="str">
            <v>接合材等</v>
          </cell>
          <cell r="G374">
            <v>0.18</v>
          </cell>
          <cell r="H374">
            <v>0.18</v>
          </cell>
          <cell r="I374">
            <v>0.18</v>
          </cell>
          <cell r="J374">
            <v>0.18</v>
          </cell>
          <cell r="K374">
            <v>0.18</v>
          </cell>
          <cell r="L374">
            <v>0.18</v>
          </cell>
          <cell r="M374">
            <v>0.18</v>
          </cell>
          <cell r="N374">
            <v>0.18</v>
          </cell>
          <cell r="O374">
            <v>0.18</v>
          </cell>
          <cell r="P374">
            <v>0.18</v>
          </cell>
          <cell r="Q374">
            <v>0.18</v>
          </cell>
          <cell r="R374">
            <v>0.18</v>
          </cell>
          <cell r="S374">
            <v>0.18</v>
          </cell>
          <cell r="T374">
            <v>0.18</v>
          </cell>
        </row>
        <row r="375">
          <cell r="B375">
            <v>20</v>
          </cell>
          <cell r="C375" t="str">
            <v>STPG</v>
          </cell>
          <cell r="D375" t="str">
            <v>（消火）ねじ接合</v>
          </cell>
          <cell r="E375" t="str">
            <v>地中配管</v>
          </cell>
          <cell r="F375" t="str">
            <v>接合材等</v>
          </cell>
          <cell r="G375">
            <v>0.05</v>
          </cell>
          <cell r="H375">
            <v>0.05</v>
          </cell>
          <cell r="I375">
            <v>0.05</v>
          </cell>
          <cell r="J375">
            <v>0.05</v>
          </cell>
          <cell r="K375">
            <v>0.05</v>
          </cell>
          <cell r="L375">
            <v>0.05</v>
          </cell>
          <cell r="M375">
            <v>0.05</v>
          </cell>
          <cell r="N375">
            <v>0.05</v>
          </cell>
          <cell r="O375">
            <v>0.05</v>
          </cell>
          <cell r="P375">
            <v>0.05</v>
          </cell>
          <cell r="Q375">
            <v>0.05</v>
          </cell>
          <cell r="R375">
            <v>0.05</v>
          </cell>
          <cell r="S375">
            <v>0.05</v>
          </cell>
          <cell r="T375">
            <v>0.05</v>
          </cell>
        </row>
        <row r="376">
          <cell r="B376">
            <v>21</v>
          </cell>
          <cell r="C376" t="str">
            <v>STPG</v>
          </cell>
          <cell r="D376" t="str">
            <v>（冷却水）ねじ接合</v>
          </cell>
          <cell r="E376" t="str">
            <v>地中配管</v>
          </cell>
          <cell r="F376" t="str">
            <v>接合材等</v>
          </cell>
          <cell r="G376">
            <v>0.05</v>
          </cell>
          <cell r="H376">
            <v>0.05</v>
          </cell>
          <cell r="I376">
            <v>0.05</v>
          </cell>
          <cell r="J376">
            <v>0.05</v>
          </cell>
          <cell r="K376">
            <v>0.05</v>
          </cell>
          <cell r="L376">
            <v>0.05</v>
          </cell>
          <cell r="M376">
            <v>0.05</v>
          </cell>
          <cell r="N376">
            <v>0.05</v>
          </cell>
          <cell r="O376">
            <v>0.05</v>
          </cell>
          <cell r="P376">
            <v>0.05</v>
          </cell>
          <cell r="Q376">
            <v>0.05</v>
          </cell>
          <cell r="R376">
            <v>0.05</v>
          </cell>
          <cell r="S376">
            <v>0.05</v>
          </cell>
          <cell r="T376">
            <v>0.05</v>
          </cell>
        </row>
        <row r="377">
          <cell r="B377">
            <v>23</v>
          </cell>
          <cell r="C377" t="str">
            <v>STPG</v>
          </cell>
          <cell r="D377" t="str">
            <v>（消火・冷却水・冷温水）溶接接合</v>
          </cell>
          <cell r="E377" t="str">
            <v>地中配管</v>
          </cell>
          <cell r="F377" t="str">
            <v>接合材等</v>
          </cell>
          <cell r="G377">
            <v>0.08</v>
          </cell>
          <cell r="H377">
            <v>0.08</v>
          </cell>
          <cell r="I377">
            <v>0.08</v>
          </cell>
          <cell r="J377">
            <v>0.08</v>
          </cell>
          <cell r="K377">
            <v>0.08</v>
          </cell>
          <cell r="L377">
            <v>0.08</v>
          </cell>
          <cell r="M377">
            <v>0.08</v>
          </cell>
          <cell r="N377">
            <v>0.08</v>
          </cell>
          <cell r="O377">
            <v>0.08</v>
          </cell>
          <cell r="P377">
            <v>0.08</v>
          </cell>
          <cell r="Q377">
            <v>0.08</v>
          </cell>
          <cell r="R377">
            <v>0.08</v>
          </cell>
          <cell r="S377">
            <v>0.08</v>
          </cell>
          <cell r="T377">
            <v>0.08</v>
          </cell>
        </row>
        <row r="378">
          <cell r="B378">
            <v>24</v>
          </cell>
          <cell r="C378" t="str">
            <v>STPG(黒)</v>
          </cell>
          <cell r="D378" t="str">
            <v>（蒸気給気管、蒸気還気用）溶接接合</v>
          </cell>
          <cell r="E378" t="str">
            <v>地中配管</v>
          </cell>
          <cell r="F378" t="str">
            <v>接合材等</v>
          </cell>
          <cell r="G378">
            <v>0.08</v>
          </cell>
          <cell r="H378">
            <v>0.08</v>
          </cell>
          <cell r="I378">
            <v>0.08</v>
          </cell>
          <cell r="J378">
            <v>0.08</v>
          </cell>
          <cell r="K378">
            <v>0.08</v>
          </cell>
          <cell r="L378">
            <v>0.08</v>
          </cell>
          <cell r="M378">
            <v>0.08</v>
          </cell>
          <cell r="N378">
            <v>0.08</v>
          </cell>
          <cell r="O378">
            <v>0.08</v>
          </cell>
          <cell r="P378">
            <v>0.08</v>
          </cell>
          <cell r="Q378">
            <v>0.08</v>
          </cell>
          <cell r="R378">
            <v>0.08</v>
          </cell>
          <cell r="S378">
            <v>0.08</v>
          </cell>
          <cell r="T378">
            <v>0.08</v>
          </cell>
        </row>
        <row r="379">
          <cell r="B379">
            <v>25</v>
          </cell>
          <cell r="C379" t="str">
            <v>SGP(白)</v>
          </cell>
          <cell r="D379" t="str">
            <v>（排水）ねじ接合</v>
          </cell>
          <cell r="E379" t="str">
            <v>地中配管</v>
          </cell>
          <cell r="F379" t="str">
            <v>接合材等</v>
          </cell>
          <cell r="G379">
            <v>0.05</v>
          </cell>
          <cell r="H379">
            <v>0.05</v>
          </cell>
          <cell r="I379">
            <v>0.05</v>
          </cell>
          <cell r="J379">
            <v>0.05</v>
          </cell>
          <cell r="K379">
            <v>0.05</v>
          </cell>
          <cell r="L379">
            <v>0.05</v>
          </cell>
          <cell r="M379">
            <v>0.05</v>
          </cell>
          <cell r="N379">
            <v>0.05</v>
          </cell>
          <cell r="O379">
            <v>0.05</v>
          </cell>
          <cell r="P379">
            <v>0.05</v>
          </cell>
          <cell r="Q379">
            <v>0.05</v>
          </cell>
          <cell r="R379">
            <v>0.05</v>
          </cell>
          <cell r="S379">
            <v>0.05</v>
          </cell>
          <cell r="T379">
            <v>0.05</v>
          </cell>
        </row>
        <row r="380">
          <cell r="B380">
            <v>27</v>
          </cell>
          <cell r="C380" t="str">
            <v>SGP(白)</v>
          </cell>
          <cell r="D380" t="str">
            <v>（通気・消火・給湯・プロパン）ねじ接合</v>
          </cell>
          <cell r="E380" t="str">
            <v>地中配管</v>
          </cell>
          <cell r="F380" t="str">
            <v>接合材等</v>
          </cell>
          <cell r="G380">
            <v>0.05</v>
          </cell>
          <cell r="H380">
            <v>0.05</v>
          </cell>
          <cell r="I380">
            <v>0.05</v>
          </cell>
          <cell r="J380">
            <v>0.05</v>
          </cell>
          <cell r="K380">
            <v>0.05</v>
          </cell>
          <cell r="L380">
            <v>0.05</v>
          </cell>
          <cell r="M380">
            <v>0.05</v>
          </cell>
          <cell r="N380">
            <v>0.05</v>
          </cell>
          <cell r="O380">
            <v>0.05</v>
          </cell>
          <cell r="P380">
            <v>0.05</v>
          </cell>
          <cell r="Q380">
            <v>0.05</v>
          </cell>
          <cell r="R380">
            <v>0.05</v>
          </cell>
          <cell r="S380">
            <v>0.05</v>
          </cell>
          <cell r="T380">
            <v>0.05</v>
          </cell>
        </row>
        <row r="381">
          <cell r="B381">
            <v>28</v>
          </cell>
          <cell r="C381" t="str">
            <v>SGP(白)</v>
          </cell>
          <cell r="D381" t="str">
            <v>（冷却水）ねじ接合</v>
          </cell>
          <cell r="E381" t="str">
            <v>地中配管</v>
          </cell>
          <cell r="F381" t="str">
            <v>接合材等</v>
          </cell>
          <cell r="G381">
            <v>0.05</v>
          </cell>
          <cell r="H381">
            <v>0.05</v>
          </cell>
          <cell r="I381">
            <v>0.05</v>
          </cell>
          <cell r="J381">
            <v>0.05</v>
          </cell>
          <cell r="K381">
            <v>0.05</v>
          </cell>
          <cell r="L381">
            <v>0.05</v>
          </cell>
          <cell r="M381">
            <v>0.05</v>
          </cell>
          <cell r="N381">
            <v>0.05</v>
          </cell>
          <cell r="O381">
            <v>0.05</v>
          </cell>
          <cell r="P381">
            <v>0.05</v>
          </cell>
          <cell r="Q381">
            <v>0.05</v>
          </cell>
          <cell r="R381">
            <v>0.05</v>
          </cell>
          <cell r="S381">
            <v>0.05</v>
          </cell>
          <cell r="T381">
            <v>0.05</v>
          </cell>
        </row>
        <row r="382">
          <cell r="B382">
            <v>29</v>
          </cell>
          <cell r="C382" t="str">
            <v>SGP(白)</v>
          </cell>
          <cell r="D382" t="str">
            <v>（通気・消火・給湯・プロパン・冷却水・冷温水）溶接接合</v>
          </cell>
          <cell r="E382" t="str">
            <v>地中配管</v>
          </cell>
          <cell r="F382" t="str">
            <v>接合材等</v>
          </cell>
          <cell r="G382">
            <v>0.08</v>
          </cell>
          <cell r="H382">
            <v>0.08</v>
          </cell>
          <cell r="I382">
            <v>0.08</v>
          </cell>
          <cell r="J382">
            <v>0.08</v>
          </cell>
          <cell r="K382">
            <v>0.08</v>
          </cell>
          <cell r="L382">
            <v>0.08</v>
          </cell>
          <cell r="M382">
            <v>0.08</v>
          </cell>
          <cell r="N382">
            <v>0.08</v>
          </cell>
          <cell r="O382">
            <v>0.08</v>
          </cell>
          <cell r="P382">
            <v>0.08</v>
          </cell>
          <cell r="Q382">
            <v>0.08</v>
          </cell>
          <cell r="R382">
            <v>0.08</v>
          </cell>
          <cell r="S382">
            <v>0.08</v>
          </cell>
          <cell r="T382">
            <v>0.08</v>
          </cell>
        </row>
        <row r="383">
          <cell r="B383">
            <v>32</v>
          </cell>
          <cell r="C383" t="str">
            <v>SGP(黒)</v>
          </cell>
          <cell r="D383" t="str">
            <v>（蒸気・油）ねじ接合</v>
          </cell>
          <cell r="E383" t="str">
            <v>地中配管</v>
          </cell>
          <cell r="F383" t="str">
            <v>接合材等</v>
          </cell>
          <cell r="G383">
            <v>0.05</v>
          </cell>
          <cell r="H383">
            <v>0.05</v>
          </cell>
          <cell r="I383">
            <v>0.05</v>
          </cell>
          <cell r="J383">
            <v>0.05</v>
          </cell>
          <cell r="K383">
            <v>0.05</v>
          </cell>
          <cell r="L383">
            <v>0.05</v>
          </cell>
          <cell r="M383">
            <v>0.05</v>
          </cell>
          <cell r="N383">
            <v>0.05</v>
          </cell>
          <cell r="O383">
            <v>0.05</v>
          </cell>
          <cell r="P383">
            <v>0.05</v>
          </cell>
          <cell r="Q383">
            <v>0.05</v>
          </cell>
          <cell r="R383">
            <v>0.05</v>
          </cell>
          <cell r="S383">
            <v>0.05</v>
          </cell>
          <cell r="T383">
            <v>0.05</v>
          </cell>
        </row>
        <row r="384">
          <cell r="B384">
            <v>33</v>
          </cell>
          <cell r="C384" t="str">
            <v>SGP(黒)</v>
          </cell>
          <cell r="D384" t="str">
            <v>（蒸気・油）溶接接合</v>
          </cell>
          <cell r="E384" t="str">
            <v>地中配管</v>
          </cell>
          <cell r="F384" t="str">
            <v>接合材等</v>
          </cell>
          <cell r="G384">
            <v>0.08</v>
          </cell>
          <cell r="H384">
            <v>0.08</v>
          </cell>
          <cell r="I384">
            <v>0.08</v>
          </cell>
          <cell r="J384">
            <v>0.08</v>
          </cell>
          <cell r="K384">
            <v>0.08</v>
          </cell>
          <cell r="L384">
            <v>0.08</v>
          </cell>
          <cell r="M384">
            <v>0.08</v>
          </cell>
          <cell r="N384">
            <v>0.08</v>
          </cell>
          <cell r="O384">
            <v>0.08</v>
          </cell>
          <cell r="P384">
            <v>0.08</v>
          </cell>
          <cell r="Q384">
            <v>0.08</v>
          </cell>
          <cell r="R384">
            <v>0.08</v>
          </cell>
          <cell r="S384">
            <v>0.08</v>
          </cell>
          <cell r="T384">
            <v>0.08</v>
          </cell>
        </row>
        <row r="385">
          <cell r="B385">
            <v>35</v>
          </cell>
          <cell r="C385" t="str">
            <v>SGP-TA(WSP032)</v>
          </cell>
          <cell r="D385" t="str">
            <v>ねじ接合</v>
          </cell>
          <cell r="E385" t="str">
            <v>地中配管</v>
          </cell>
          <cell r="F385" t="str">
            <v>接合材等</v>
          </cell>
          <cell r="G385">
            <v>0.05</v>
          </cell>
          <cell r="H385">
            <v>0.05</v>
          </cell>
          <cell r="I385">
            <v>0.05</v>
          </cell>
          <cell r="J385">
            <v>0.05</v>
          </cell>
          <cell r="K385">
            <v>0.05</v>
          </cell>
          <cell r="L385">
            <v>0.05</v>
          </cell>
          <cell r="M385">
            <v>0.05</v>
          </cell>
          <cell r="N385">
            <v>0.05</v>
          </cell>
          <cell r="O385">
            <v>0.05</v>
          </cell>
          <cell r="P385">
            <v>0.05</v>
          </cell>
          <cell r="Q385">
            <v>0.05</v>
          </cell>
          <cell r="R385">
            <v>0.05</v>
          </cell>
          <cell r="S385">
            <v>0.05</v>
          </cell>
          <cell r="T385">
            <v>0.05</v>
          </cell>
        </row>
        <row r="386">
          <cell r="B386">
            <v>37</v>
          </cell>
          <cell r="C386" t="str">
            <v>HP</v>
          </cell>
          <cell r="D386" t="str">
            <v>（排水）</v>
          </cell>
          <cell r="E386" t="str">
            <v>地中配管</v>
          </cell>
          <cell r="F386" t="str">
            <v>接合材等</v>
          </cell>
        </row>
        <row r="387">
          <cell r="B387">
            <v>38</v>
          </cell>
          <cell r="C387" t="str">
            <v>ARFA管</v>
          </cell>
          <cell r="D387" t="str">
            <v>ねじ接合</v>
          </cell>
          <cell r="E387" t="str">
            <v>地中配管</v>
          </cell>
          <cell r="F387" t="str">
            <v>接合材等</v>
          </cell>
          <cell r="G387">
            <v>0.05</v>
          </cell>
          <cell r="H387">
            <v>0.05</v>
          </cell>
          <cell r="I387">
            <v>0.05</v>
          </cell>
          <cell r="J387">
            <v>0.05</v>
          </cell>
          <cell r="K387">
            <v>0.05</v>
          </cell>
          <cell r="L387">
            <v>0.05</v>
          </cell>
          <cell r="M387">
            <v>0.05</v>
          </cell>
          <cell r="N387">
            <v>0.05</v>
          </cell>
          <cell r="O387">
            <v>0.05</v>
          </cell>
          <cell r="P387">
            <v>0.05</v>
          </cell>
          <cell r="Q387">
            <v>0.05</v>
          </cell>
          <cell r="R387">
            <v>0.05</v>
          </cell>
          <cell r="S387">
            <v>0.05</v>
          </cell>
          <cell r="T387">
            <v>0.05</v>
          </cell>
        </row>
        <row r="390">
          <cell r="B390">
            <v>1</v>
          </cell>
          <cell r="C390" t="str">
            <v>SGP-PA</v>
          </cell>
          <cell r="D390" t="str">
            <v>（給水・冷却水）ねじ接合（管端防食継手）</v>
          </cell>
          <cell r="E390" t="str">
            <v>屋内一般配管</v>
          </cell>
          <cell r="F390" t="str">
            <v>支持金物</v>
          </cell>
          <cell r="G390">
            <v>0.15</v>
          </cell>
          <cell r="H390">
            <v>0.15</v>
          </cell>
          <cell r="I390">
            <v>0.15</v>
          </cell>
          <cell r="J390">
            <v>0.15</v>
          </cell>
          <cell r="K390">
            <v>0.15</v>
          </cell>
          <cell r="L390">
            <v>0.15</v>
          </cell>
          <cell r="M390">
            <v>0.15</v>
          </cell>
          <cell r="N390">
            <v>0.15</v>
          </cell>
          <cell r="O390">
            <v>0.15</v>
          </cell>
          <cell r="P390">
            <v>0.15</v>
          </cell>
          <cell r="Q390">
            <v>0.15</v>
          </cell>
          <cell r="R390">
            <v>0.15</v>
          </cell>
          <cell r="S390">
            <v>0.15</v>
          </cell>
          <cell r="T390">
            <v>0.15</v>
          </cell>
        </row>
        <row r="391">
          <cell r="B391">
            <v>2</v>
          </cell>
          <cell r="C391" t="str">
            <v>SGP-PB</v>
          </cell>
          <cell r="D391" t="str">
            <v>（給水・冷却水）ねじ接合（管端防食継手）</v>
          </cell>
          <cell r="E391" t="str">
            <v>屋内一般配管</v>
          </cell>
          <cell r="F391" t="str">
            <v>支持金物</v>
          </cell>
          <cell r="G391">
            <v>0.15</v>
          </cell>
          <cell r="H391">
            <v>0.15</v>
          </cell>
          <cell r="I391">
            <v>0.15</v>
          </cell>
          <cell r="J391">
            <v>0.15</v>
          </cell>
          <cell r="K391">
            <v>0.15</v>
          </cell>
          <cell r="L391">
            <v>0.15</v>
          </cell>
          <cell r="M391">
            <v>0.15</v>
          </cell>
          <cell r="N391">
            <v>0.15</v>
          </cell>
          <cell r="O391">
            <v>0.15</v>
          </cell>
          <cell r="P391">
            <v>0.15</v>
          </cell>
          <cell r="Q391">
            <v>0.15</v>
          </cell>
          <cell r="R391">
            <v>0.15</v>
          </cell>
          <cell r="S391">
            <v>0.15</v>
          </cell>
          <cell r="T391">
            <v>0.15</v>
          </cell>
        </row>
        <row r="392">
          <cell r="B392">
            <v>4</v>
          </cell>
          <cell r="C392" t="str">
            <v>SGP-FPA</v>
          </cell>
          <cell r="D392" t="str">
            <v>（給水・冷却水）フランジ接合</v>
          </cell>
          <cell r="E392" t="str">
            <v>屋内一般配管</v>
          </cell>
          <cell r="F392" t="str">
            <v>支持金物</v>
          </cell>
          <cell r="G392">
            <v>0.1</v>
          </cell>
          <cell r="H392">
            <v>0.1</v>
          </cell>
          <cell r="I392">
            <v>0.1</v>
          </cell>
          <cell r="J392">
            <v>0.1</v>
          </cell>
          <cell r="K392">
            <v>0.1</v>
          </cell>
          <cell r="L392">
            <v>0.1</v>
          </cell>
          <cell r="M392">
            <v>0.1</v>
          </cell>
          <cell r="N392">
            <v>0.1</v>
          </cell>
          <cell r="O392">
            <v>0.1</v>
          </cell>
          <cell r="P392">
            <v>0.1</v>
          </cell>
          <cell r="Q392">
            <v>0.1</v>
          </cell>
          <cell r="R392">
            <v>0.1</v>
          </cell>
          <cell r="S392">
            <v>0.1</v>
          </cell>
          <cell r="T392">
            <v>0.1</v>
          </cell>
        </row>
        <row r="393">
          <cell r="B393">
            <v>5</v>
          </cell>
          <cell r="C393" t="str">
            <v>SGP-FPB</v>
          </cell>
          <cell r="D393" t="str">
            <v>（給水・冷却水）フランジ接合</v>
          </cell>
          <cell r="E393" t="str">
            <v>屋内一般配管</v>
          </cell>
          <cell r="F393" t="str">
            <v>支持金物</v>
          </cell>
          <cell r="G393">
            <v>0.1</v>
          </cell>
          <cell r="H393">
            <v>0.1</v>
          </cell>
          <cell r="I393">
            <v>0.1</v>
          </cell>
          <cell r="J393">
            <v>0.1</v>
          </cell>
          <cell r="K393">
            <v>0.1</v>
          </cell>
          <cell r="L393">
            <v>0.1</v>
          </cell>
          <cell r="M393">
            <v>0.1</v>
          </cell>
          <cell r="N393">
            <v>0.1</v>
          </cell>
          <cell r="O393">
            <v>0.1</v>
          </cell>
          <cell r="P393">
            <v>0.1</v>
          </cell>
          <cell r="Q393">
            <v>0.1</v>
          </cell>
          <cell r="R393">
            <v>0.1</v>
          </cell>
          <cell r="S393">
            <v>0.1</v>
          </cell>
          <cell r="T393">
            <v>0.1</v>
          </cell>
        </row>
        <row r="394">
          <cell r="B394">
            <v>7</v>
          </cell>
          <cell r="C394" t="str">
            <v>SGP-VA</v>
          </cell>
          <cell r="D394" t="str">
            <v>（給水・冷却水）ねじ接合（管端防食継手）</v>
          </cell>
          <cell r="E394" t="str">
            <v>屋内一般配管</v>
          </cell>
          <cell r="F394" t="str">
            <v>支持金物</v>
          </cell>
          <cell r="G394">
            <v>0.1</v>
          </cell>
          <cell r="H394">
            <v>0.1</v>
          </cell>
          <cell r="I394">
            <v>0.1</v>
          </cell>
          <cell r="J394">
            <v>0.1</v>
          </cell>
          <cell r="K394">
            <v>0.1</v>
          </cell>
          <cell r="L394">
            <v>0.1</v>
          </cell>
          <cell r="M394">
            <v>0.1</v>
          </cell>
          <cell r="N394">
            <v>0.1</v>
          </cell>
          <cell r="O394">
            <v>0.1</v>
          </cell>
          <cell r="P394">
            <v>0.1</v>
          </cell>
          <cell r="Q394">
            <v>0.1</v>
          </cell>
          <cell r="R394">
            <v>0.1</v>
          </cell>
          <cell r="S394">
            <v>0.1</v>
          </cell>
          <cell r="T394">
            <v>0.1</v>
          </cell>
        </row>
        <row r="395">
          <cell r="B395">
            <v>8</v>
          </cell>
          <cell r="C395" t="str">
            <v>SGP-VB</v>
          </cell>
          <cell r="D395" t="str">
            <v>（給水・冷却水）ねじ接合（管端防食継手）</v>
          </cell>
          <cell r="E395" t="str">
            <v>屋内一般配管</v>
          </cell>
          <cell r="F395" t="str">
            <v>支持金物</v>
          </cell>
          <cell r="G395">
            <v>0.1</v>
          </cell>
          <cell r="H395">
            <v>0.1</v>
          </cell>
          <cell r="I395">
            <v>0.1</v>
          </cell>
          <cell r="J395">
            <v>0.1</v>
          </cell>
          <cell r="K395">
            <v>0.1</v>
          </cell>
          <cell r="L395">
            <v>0.1</v>
          </cell>
          <cell r="M395">
            <v>0.1</v>
          </cell>
          <cell r="N395">
            <v>0.1</v>
          </cell>
          <cell r="O395">
            <v>0.1</v>
          </cell>
          <cell r="P395">
            <v>0.1</v>
          </cell>
          <cell r="Q395">
            <v>0.1</v>
          </cell>
          <cell r="R395">
            <v>0.1</v>
          </cell>
          <cell r="S395">
            <v>0.1</v>
          </cell>
          <cell r="T395">
            <v>0.1</v>
          </cell>
        </row>
        <row r="396">
          <cell r="B396">
            <v>10</v>
          </cell>
          <cell r="C396" t="str">
            <v>SGP-FVA</v>
          </cell>
          <cell r="D396" t="str">
            <v>（給水・冷却水）フランジ接合</v>
          </cell>
          <cell r="E396" t="str">
            <v>屋内一般配管</v>
          </cell>
          <cell r="F396" t="str">
            <v>支持金物</v>
          </cell>
          <cell r="G396">
            <v>0.1</v>
          </cell>
          <cell r="H396">
            <v>0.1</v>
          </cell>
          <cell r="I396">
            <v>0.1</v>
          </cell>
          <cell r="J396">
            <v>0.1</v>
          </cell>
          <cell r="K396">
            <v>0.1</v>
          </cell>
          <cell r="L396">
            <v>0.1</v>
          </cell>
          <cell r="M396">
            <v>0.1</v>
          </cell>
          <cell r="N396">
            <v>0.1</v>
          </cell>
          <cell r="O396">
            <v>0.1</v>
          </cell>
          <cell r="P396">
            <v>0.1</v>
          </cell>
          <cell r="Q396">
            <v>0.1</v>
          </cell>
          <cell r="R396">
            <v>0.1</v>
          </cell>
          <cell r="S396">
            <v>0.1</v>
          </cell>
          <cell r="T396">
            <v>0.1</v>
          </cell>
        </row>
        <row r="397">
          <cell r="B397">
            <v>11</v>
          </cell>
          <cell r="C397" t="str">
            <v>SGP-FVB</v>
          </cell>
          <cell r="D397" t="str">
            <v>（給水・冷却水）フランジ接合</v>
          </cell>
          <cell r="E397" t="str">
            <v>屋内一般配管</v>
          </cell>
          <cell r="F397" t="str">
            <v>支持金物</v>
          </cell>
          <cell r="G397">
            <v>0.1</v>
          </cell>
          <cell r="H397">
            <v>0.1</v>
          </cell>
          <cell r="I397">
            <v>0.1</v>
          </cell>
          <cell r="J397">
            <v>0.1</v>
          </cell>
          <cell r="K397">
            <v>0.1</v>
          </cell>
          <cell r="L397">
            <v>0.1</v>
          </cell>
          <cell r="M397">
            <v>0.1</v>
          </cell>
          <cell r="N397">
            <v>0.1</v>
          </cell>
          <cell r="O397">
            <v>0.1</v>
          </cell>
          <cell r="P397">
            <v>0.1</v>
          </cell>
          <cell r="Q397">
            <v>0.1</v>
          </cell>
          <cell r="R397">
            <v>0.1</v>
          </cell>
          <cell r="S397">
            <v>0.1</v>
          </cell>
          <cell r="T397">
            <v>0.1</v>
          </cell>
        </row>
        <row r="398">
          <cell r="B398">
            <v>13</v>
          </cell>
          <cell r="C398" t="str">
            <v>SGP-HVA</v>
          </cell>
          <cell r="D398" t="str">
            <v>（給湯・冷温水）ねじ接合（管端防食継手）</v>
          </cell>
          <cell r="E398" t="str">
            <v>屋内一般配管</v>
          </cell>
          <cell r="F398" t="str">
            <v>支持金物</v>
          </cell>
          <cell r="G398">
            <v>0.1</v>
          </cell>
          <cell r="H398">
            <v>0.1</v>
          </cell>
          <cell r="I398">
            <v>0.1</v>
          </cell>
          <cell r="J398">
            <v>0.1</v>
          </cell>
          <cell r="K398">
            <v>0.1</v>
          </cell>
          <cell r="L398">
            <v>0.1</v>
          </cell>
          <cell r="M398">
            <v>0.1</v>
          </cell>
          <cell r="N398">
            <v>0.1</v>
          </cell>
          <cell r="O398">
            <v>0.1</v>
          </cell>
          <cell r="P398">
            <v>0.1</v>
          </cell>
          <cell r="Q398">
            <v>0.1</v>
          </cell>
          <cell r="R398">
            <v>0.1</v>
          </cell>
          <cell r="S398">
            <v>0.1</v>
          </cell>
          <cell r="T398">
            <v>0.1</v>
          </cell>
        </row>
        <row r="399">
          <cell r="B399">
            <v>14</v>
          </cell>
          <cell r="C399" t="str">
            <v>SGP-VA</v>
          </cell>
          <cell r="D399" t="str">
            <v>（冷却水）ハウジング型継手</v>
          </cell>
          <cell r="E399" t="str">
            <v>屋内一般配管</v>
          </cell>
          <cell r="F399" t="str">
            <v>支持金物</v>
          </cell>
          <cell r="G399">
            <v>0.1</v>
          </cell>
          <cell r="H399">
            <v>0.1</v>
          </cell>
          <cell r="I399">
            <v>0.1</v>
          </cell>
          <cell r="J399">
            <v>0.1</v>
          </cell>
          <cell r="K399">
            <v>0.1</v>
          </cell>
          <cell r="L399">
            <v>0.1</v>
          </cell>
          <cell r="M399">
            <v>0.1</v>
          </cell>
          <cell r="N399">
            <v>0.1</v>
          </cell>
          <cell r="O399">
            <v>0.1</v>
          </cell>
          <cell r="P399">
            <v>0.1</v>
          </cell>
          <cell r="Q399">
            <v>0.1</v>
          </cell>
          <cell r="R399">
            <v>0.1</v>
          </cell>
          <cell r="S399">
            <v>0.1</v>
          </cell>
          <cell r="T399">
            <v>0.1</v>
          </cell>
        </row>
        <row r="400">
          <cell r="B400">
            <v>19</v>
          </cell>
          <cell r="C400" t="str">
            <v>STPG</v>
          </cell>
          <cell r="D400" t="str">
            <v>（冷温水）ねじ接合</v>
          </cell>
          <cell r="E400" t="str">
            <v>屋内一般配管</v>
          </cell>
          <cell r="F400" t="str">
            <v>支持金物</v>
          </cell>
          <cell r="G400">
            <v>0.15</v>
          </cell>
          <cell r="H400">
            <v>0.15</v>
          </cell>
          <cell r="I400">
            <v>0.15</v>
          </cell>
          <cell r="J400">
            <v>0.15</v>
          </cell>
          <cell r="K400">
            <v>0.15</v>
          </cell>
          <cell r="L400">
            <v>0.15</v>
          </cell>
          <cell r="M400">
            <v>0.15</v>
          </cell>
          <cell r="N400">
            <v>0.15</v>
          </cell>
          <cell r="O400">
            <v>0.15</v>
          </cell>
          <cell r="P400">
            <v>0.15</v>
          </cell>
          <cell r="Q400">
            <v>0.15</v>
          </cell>
          <cell r="R400">
            <v>0.15</v>
          </cell>
          <cell r="S400">
            <v>0.15</v>
          </cell>
          <cell r="T400">
            <v>0.15</v>
          </cell>
        </row>
        <row r="401">
          <cell r="B401">
            <v>20</v>
          </cell>
          <cell r="C401" t="str">
            <v>STPG</v>
          </cell>
          <cell r="D401" t="str">
            <v>（消火）ねじ接合</v>
          </cell>
          <cell r="E401" t="str">
            <v>屋内一般配管</v>
          </cell>
          <cell r="F401" t="str">
            <v>支持金物</v>
          </cell>
          <cell r="G401">
            <v>0.15</v>
          </cell>
          <cell r="H401">
            <v>0.15</v>
          </cell>
          <cell r="I401">
            <v>0.15</v>
          </cell>
          <cell r="J401">
            <v>0.15</v>
          </cell>
          <cell r="K401">
            <v>0.15</v>
          </cell>
          <cell r="L401">
            <v>0.15</v>
          </cell>
          <cell r="M401">
            <v>0.15</v>
          </cell>
          <cell r="N401">
            <v>0.15</v>
          </cell>
          <cell r="O401">
            <v>0.15</v>
          </cell>
          <cell r="P401">
            <v>0.15</v>
          </cell>
          <cell r="Q401">
            <v>0.15</v>
          </cell>
          <cell r="R401">
            <v>0.15</v>
          </cell>
          <cell r="S401">
            <v>0.15</v>
          </cell>
          <cell r="T401">
            <v>0.15</v>
          </cell>
        </row>
        <row r="402">
          <cell r="B402">
            <v>21</v>
          </cell>
          <cell r="C402" t="str">
            <v>STPG</v>
          </cell>
          <cell r="D402" t="str">
            <v>（冷却水）ねじ接合</v>
          </cell>
          <cell r="E402" t="str">
            <v>屋内一般配管</v>
          </cell>
          <cell r="F402" t="str">
            <v>支持金物</v>
          </cell>
          <cell r="G402">
            <v>0.15</v>
          </cell>
          <cell r="H402">
            <v>0.15</v>
          </cell>
          <cell r="I402">
            <v>0.15</v>
          </cell>
          <cell r="J402">
            <v>0.15</v>
          </cell>
          <cell r="K402">
            <v>0.15</v>
          </cell>
          <cell r="L402">
            <v>0.15</v>
          </cell>
          <cell r="M402">
            <v>0.15</v>
          </cell>
          <cell r="N402">
            <v>0.15</v>
          </cell>
          <cell r="O402">
            <v>0.15</v>
          </cell>
          <cell r="P402">
            <v>0.15</v>
          </cell>
          <cell r="Q402">
            <v>0.15</v>
          </cell>
          <cell r="R402">
            <v>0.15</v>
          </cell>
          <cell r="S402">
            <v>0.15</v>
          </cell>
          <cell r="T402">
            <v>0.15</v>
          </cell>
        </row>
        <row r="403">
          <cell r="B403">
            <v>22</v>
          </cell>
          <cell r="C403" t="str">
            <v>STPG(黒)</v>
          </cell>
          <cell r="D403" t="str">
            <v>（低圧蒸気用）ねじ接合</v>
          </cell>
          <cell r="E403" t="str">
            <v>屋内一般配管</v>
          </cell>
          <cell r="F403" t="str">
            <v>支持金物</v>
          </cell>
          <cell r="G403">
            <v>0.15</v>
          </cell>
          <cell r="H403">
            <v>0.15</v>
          </cell>
          <cell r="I403">
            <v>0.15</v>
          </cell>
          <cell r="J403">
            <v>0.15</v>
          </cell>
          <cell r="K403">
            <v>0.15</v>
          </cell>
          <cell r="L403">
            <v>0.15</v>
          </cell>
          <cell r="M403">
            <v>0.15</v>
          </cell>
          <cell r="N403">
            <v>0.15</v>
          </cell>
          <cell r="O403">
            <v>0.15</v>
          </cell>
          <cell r="P403">
            <v>0.15</v>
          </cell>
          <cell r="Q403">
            <v>0.15</v>
          </cell>
          <cell r="R403">
            <v>0.15</v>
          </cell>
          <cell r="S403">
            <v>0.15</v>
          </cell>
          <cell r="T403">
            <v>0.15</v>
          </cell>
        </row>
        <row r="404">
          <cell r="B404">
            <v>23</v>
          </cell>
          <cell r="C404" t="str">
            <v>STPG</v>
          </cell>
          <cell r="D404" t="str">
            <v>（消火・冷却水・冷温水）溶接接合</v>
          </cell>
          <cell r="E404" t="str">
            <v>屋内一般配管</v>
          </cell>
          <cell r="F404" t="str">
            <v>支持金物</v>
          </cell>
          <cell r="G404">
            <v>0.15</v>
          </cell>
          <cell r="H404">
            <v>0.15</v>
          </cell>
          <cell r="I404">
            <v>0.15</v>
          </cell>
          <cell r="J404">
            <v>0.15</v>
          </cell>
          <cell r="K404">
            <v>0.15</v>
          </cell>
          <cell r="L404">
            <v>0.15</v>
          </cell>
          <cell r="M404">
            <v>0.15</v>
          </cell>
          <cell r="N404">
            <v>0.15</v>
          </cell>
          <cell r="O404">
            <v>0.15</v>
          </cell>
          <cell r="P404">
            <v>0.15</v>
          </cell>
          <cell r="Q404">
            <v>0.15</v>
          </cell>
          <cell r="R404">
            <v>0.15</v>
          </cell>
          <cell r="S404">
            <v>0.15</v>
          </cell>
          <cell r="T404">
            <v>0.15</v>
          </cell>
        </row>
        <row r="405">
          <cell r="B405">
            <v>24</v>
          </cell>
          <cell r="C405" t="str">
            <v>STPG(黒)</v>
          </cell>
          <cell r="D405" t="str">
            <v>（蒸気給気管、蒸気還気用）溶接接合</v>
          </cell>
          <cell r="E405" t="str">
            <v>屋内一般配管</v>
          </cell>
          <cell r="F405" t="str">
            <v>支持金物</v>
          </cell>
          <cell r="G405">
            <v>0.15</v>
          </cell>
          <cell r="H405">
            <v>0.15</v>
          </cell>
          <cell r="I405">
            <v>0.15</v>
          </cell>
          <cell r="J405">
            <v>0.15</v>
          </cell>
          <cell r="K405">
            <v>0.15</v>
          </cell>
          <cell r="L405">
            <v>0.15</v>
          </cell>
          <cell r="M405">
            <v>0.15</v>
          </cell>
          <cell r="N405">
            <v>0.15</v>
          </cell>
          <cell r="O405">
            <v>0.15</v>
          </cell>
          <cell r="P405">
            <v>0.15</v>
          </cell>
          <cell r="Q405">
            <v>0.15</v>
          </cell>
          <cell r="R405">
            <v>0.15</v>
          </cell>
          <cell r="S405">
            <v>0.15</v>
          </cell>
          <cell r="T405">
            <v>0.15</v>
          </cell>
        </row>
        <row r="406">
          <cell r="B406">
            <v>25</v>
          </cell>
          <cell r="C406" t="str">
            <v>SGP(白)</v>
          </cell>
          <cell r="D406" t="str">
            <v>（排水）ねじ接合</v>
          </cell>
          <cell r="E406" t="str">
            <v>屋内一般配管</v>
          </cell>
          <cell r="F406" t="str">
            <v>支持金物</v>
          </cell>
          <cell r="G406">
            <v>0.15</v>
          </cell>
          <cell r="H406">
            <v>0.15</v>
          </cell>
          <cell r="I406">
            <v>0.15</v>
          </cell>
          <cell r="J406">
            <v>0.15</v>
          </cell>
          <cell r="K406">
            <v>0.15</v>
          </cell>
          <cell r="L406">
            <v>0.15</v>
          </cell>
          <cell r="M406">
            <v>0.15</v>
          </cell>
          <cell r="N406">
            <v>0.15</v>
          </cell>
          <cell r="O406">
            <v>0.15</v>
          </cell>
          <cell r="P406">
            <v>0.15</v>
          </cell>
          <cell r="Q406">
            <v>0.15</v>
          </cell>
          <cell r="R406">
            <v>0.15</v>
          </cell>
          <cell r="S406">
            <v>0.15</v>
          </cell>
          <cell r="T406">
            <v>0.15</v>
          </cell>
        </row>
        <row r="407">
          <cell r="B407">
            <v>26</v>
          </cell>
          <cell r="C407" t="str">
            <v>SGP(白)</v>
          </cell>
          <cell r="D407" t="str">
            <v>（冷温水）ねじ接合</v>
          </cell>
          <cell r="E407" t="str">
            <v>屋内一般配管</v>
          </cell>
          <cell r="F407" t="str">
            <v>支持金物</v>
          </cell>
          <cell r="G407">
            <v>0.15</v>
          </cell>
          <cell r="H407">
            <v>0.15</v>
          </cell>
          <cell r="I407">
            <v>0.15</v>
          </cell>
          <cell r="J407">
            <v>0.15</v>
          </cell>
          <cell r="K407">
            <v>0.15</v>
          </cell>
          <cell r="L407">
            <v>0.15</v>
          </cell>
          <cell r="M407">
            <v>0.15</v>
          </cell>
          <cell r="N407">
            <v>0.15</v>
          </cell>
          <cell r="O407">
            <v>0.15</v>
          </cell>
          <cell r="P407">
            <v>0.15</v>
          </cell>
          <cell r="Q407">
            <v>0.15</v>
          </cell>
          <cell r="R407">
            <v>0.15</v>
          </cell>
          <cell r="S407">
            <v>0.15</v>
          </cell>
          <cell r="T407">
            <v>0.15</v>
          </cell>
        </row>
        <row r="408">
          <cell r="B408">
            <v>27</v>
          </cell>
          <cell r="C408" t="str">
            <v>SGP(白)</v>
          </cell>
          <cell r="D408" t="str">
            <v>（通気・消火・給湯・プロパン）ねじ接合</v>
          </cell>
          <cell r="E408" t="str">
            <v>屋内一般配管</v>
          </cell>
          <cell r="F408" t="str">
            <v>支持金物</v>
          </cell>
          <cell r="G408">
            <v>0.15</v>
          </cell>
          <cell r="H408">
            <v>0.15</v>
          </cell>
          <cell r="I408">
            <v>0.15</v>
          </cell>
          <cell r="J408">
            <v>0.15</v>
          </cell>
          <cell r="K408">
            <v>0.15</v>
          </cell>
          <cell r="L408">
            <v>0.15</v>
          </cell>
          <cell r="M408">
            <v>0.15</v>
          </cell>
          <cell r="N408">
            <v>0.15</v>
          </cell>
          <cell r="O408">
            <v>0.15</v>
          </cell>
          <cell r="P408">
            <v>0.15</v>
          </cell>
          <cell r="Q408">
            <v>0.15</v>
          </cell>
          <cell r="R408">
            <v>0.15</v>
          </cell>
          <cell r="S408">
            <v>0.15</v>
          </cell>
          <cell r="T408">
            <v>0.15</v>
          </cell>
        </row>
        <row r="409">
          <cell r="B409">
            <v>28</v>
          </cell>
          <cell r="C409" t="str">
            <v>SGP(白)</v>
          </cell>
          <cell r="D409" t="str">
            <v>（冷却水）ねじ接合</v>
          </cell>
          <cell r="E409" t="str">
            <v>屋内一般配管</v>
          </cell>
          <cell r="F409" t="str">
            <v>支持金物</v>
          </cell>
          <cell r="G409">
            <v>0.15</v>
          </cell>
          <cell r="H409">
            <v>0.15</v>
          </cell>
          <cell r="I409">
            <v>0.15</v>
          </cell>
          <cell r="J409">
            <v>0.15</v>
          </cell>
          <cell r="K409">
            <v>0.15</v>
          </cell>
          <cell r="L409">
            <v>0.15</v>
          </cell>
          <cell r="M409">
            <v>0.15</v>
          </cell>
          <cell r="N409">
            <v>0.15</v>
          </cell>
          <cell r="O409">
            <v>0.15</v>
          </cell>
          <cell r="P409">
            <v>0.15</v>
          </cell>
          <cell r="Q409">
            <v>0.15</v>
          </cell>
          <cell r="R409">
            <v>0.15</v>
          </cell>
          <cell r="S409">
            <v>0.15</v>
          </cell>
          <cell r="T409">
            <v>0.15</v>
          </cell>
        </row>
        <row r="410">
          <cell r="B410">
            <v>29</v>
          </cell>
          <cell r="C410" t="str">
            <v>SGP(白)</v>
          </cell>
          <cell r="D410" t="str">
            <v>（通気・消火・給湯・プロパン・冷却水・冷温水）溶接接合</v>
          </cell>
          <cell r="E410" t="str">
            <v>屋内一般配管</v>
          </cell>
          <cell r="F410" t="str">
            <v>支持金物</v>
          </cell>
          <cell r="G410">
            <v>0.15</v>
          </cell>
          <cell r="H410">
            <v>0.15</v>
          </cell>
          <cell r="I410">
            <v>0.15</v>
          </cell>
          <cell r="J410">
            <v>0.15</v>
          </cell>
          <cell r="K410">
            <v>0.15</v>
          </cell>
          <cell r="L410">
            <v>0.15</v>
          </cell>
          <cell r="M410">
            <v>0.15</v>
          </cell>
          <cell r="N410">
            <v>0.15</v>
          </cell>
          <cell r="O410">
            <v>0.15</v>
          </cell>
          <cell r="P410">
            <v>0.15</v>
          </cell>
          <cell r="Q410">
            <v>0.15</v>
          </cell>
          <cell r="R410">
            <v>0.15</v>
          </cell>
          <cell r="S410">
            <v>0.15</v>
          </cell>
          <cell r="T410">
            <v>0.15</v>
          </cell>
        </row>
        <row r="411">
          <cell r="B411">
            <v>30</v>
          </cell>
          <cell r="C411" t="str">
            <v>SGP(白)</v>
          </cell>
          <cell r="D411" t="str">
            <v>（冷却水）ハウジング型管継手</v>
          </cell>
          <cell r="E411" t="str">
            <v>屋内一般配管</v>
          </cell>
          <cell r="F411" t="str">
            <v>支持金物</v>
          </cell>
          <cell r="G411">
            <v>0.1</v>
          </cell>
          <cell r="H411">
            <v>0.1</v>
          </cell>
          <cell r="I411">
            <v>0.1</v>
          </cell>
          <cell r="J411">
            <v>0.1</v>
          </cell>
          <cell r="K411">
            <v>0.1</v>
          </cell>
          <cell r="L411">
            <v>0.1</v>
          </cell>
          <cell r="M411">
            <v>0.1</v>
          </cell>
          <cell r="N411">
            <v>0.1</v>
          </cell>
          <cell r="O411">
            <v>0.1</v>
          </cell>
          <cell r="P411">
            <v>0.1</v>
          </cell>
          <cell r="Q411">
            <v>0.1</v>
          </cell>
          <cell r="R411">
            <v>0.1</v>
          </cell>
          <cell r="S411">
            <v>0.1</v>
          </cell>
          <cell r="T411">
            <v>0.1</v>
          </cell>
        </row>
        <row r="412">
          <cell r="B412">
            <v>31</v>
          </cell>
          <cell r="C412" t="str">
            <v>SGP(白)</v>
          </cell>
          <cell r="D412" t="str">
            <v>（冷温水・消火）ハウジング型管継手</v>
          </cell>
          <cell r="E412" t="str">
            <v>屋内一般配管</v>
          </cell>
          <cell r="F412" t="str">
            <v>支持金物</v>
          </cell>
          <cell r="G412">
            <v>0.1</v>
          </cell>
          <cell r="H412">
            <v>0.1</v>
          </cell>
          <cell r="I412">
            <v>0.1</v>
          </cell>
          <cell r="J412">
            <v>0.1</v>
          </cell>
          <cell r="K412">
            <v>0.1</v>
          </cell>
          <cell r="L412">
            <v>0.1</v>
          </cell>
          <cell r="M412">
            <v>0.1</v>
          </cell>
          <cell r="N412">
            <v>0.1</v>
          </cell>
          <cell r="O412">
            <v>0.1</v>
          </cell>
          <cell r="P412">
            <v>0.1</v>
          </cell>
          <cell r="Q412">
            <v>0.1</v>
          </cell>
          <cell r="R412">
            <v>0.1</v>
          </cell>
          <cell r="S412">
            <v>0.1</v>
          </cell>
          <cell r="T412">
            <v>0.1</v>
          </cell>
        </row>
        <row r="413">
          <cell r="B413">
            <v>32</v>
          </cell>
          <cell r="C413" t="str">
            <v>SGP(黒)</v>
          </cell>
          <cell r="D413" t="str">
            <v>（蒸気・油）ねじ接合</v>
          </cell>
          <cell r="E413" t="str">
            <v>屋内一般配管</v>
          </cell>
          <cell r="F413" t="str">
            <v>支持金物</v>
          </cell>
          <cell r="G413">
            <v>0.15</v>
          </cell>
          <cell r="H413">
            <v>0.15</v>
          </cell>
          <cell r="I413">
            <v>0.15</v>
          </cell>
          <cell r="J413">
            <v>0.15</v>
          </cell>
          <cell r="K413">
            <v>0.15</v>
          </cell>
          <cell r="L413">
            <v>0.15</v>
          </cell>
          <cell r="M413">
            <v>0.15</v>
          </cell>
          <cell r="N413">
            <v>0.15</v>
          </cell>
          <cell r="O413">
            <v>0.15</v>
          </cell>
          <cell r="P413">
            <v>0.15</v>
          </cell>
          <cell r="Q413">
            <v>0.15</v>
          </cell>
          <cell r="R413">
            <v>0.15</v>
          </cell>
          <cell r="S413">
            <v>0.15</v>
          </cell>
          <cell r="T413">
            <v>0.15</v>
          </cell>
        </row>
        <row r="414">
          <cell r="B414">
            <v>33</v>
          </cell>
          <cell r="C414" t="str">
            <v>SGP(黒)</v>
          </cell>
          <cell r="D414" t="str">
            <v>（蒸気・油）溶接接合</v>
          </cell>
          <cell r="E414" t="str">
            <v>屋内一般配管</v>
          </cell>
          <cell r="F414" t="str">
            <v>支持金物</v>
          </cell>
          <cell r="G414">
            <v>0.15</v>
          </cell>
          <cell r="H414">
            <v>0.15</v>
          </cell>
          <cell r="I414">
            <v>0.15</v>
          </cell>
          <cell r="J414">
            <v>0.15</v>
          </cell>
          <cell r="K414">
            <v>0.15</v>
          </cell>
          <cell r="L414">
            <v>0.15</v>
          </cell>
          <cell r="M414">
            <v>0.15</v>
          </cell>
          <cell r="N414">
            <v>0.15</v>
          </cell>
          <cell r="O414">
            <v>0.15</v>
          </cell>
          <cell r="P414">
            <v>0.15</v>
          </cell>
          <cell r="Q414">
            <v>0.15</v>
          </cell>
          <cell r="R414">
            <v>0.15</v>
          </cell>
          <cell r="S414">
            <v>0.15</v>
          </cell>
          <cell r="T414">
            <v>0.15</v>
          </cell>
        </row>
        <row r="415">
          <cell r="B415">
            <v>34</v>
          </cell>
          <cell r="C415" t="str">
            <v>D-VA(WSP042)</v>
          </cell>
          <cell r="D415" t="str">
            <v>MD継手</v>
          </cell>
          <cell r="E415" t="str">
            <v>屋内一般配管</v>
          </cell>
          <cell r="F415" t="str">
            <v>支持金物</v>
          </cell>
          <cell r="G415">
            <v>0.15</v>
          </cell>
          <cell r="H415">
            <v>0.15</v>
          </cell>
          <cell r="I415">
            <v>0.15</v>
          </cell>
          <cell r="J415">
            <v>0.15</v>
          </cell>
          <cell r="K415">
            <v>0.15</v>
          </cell>
          <cell r="L415">
            <v>0.15</v>
          </cell>
          <cell r="M415">
            <v>0.15</v>
          </cell>
          <cell r="N415">
            <v>0.15</v>
          </cell>
          <cell r="O415">
            <v>0.15</v>
          </cell>
          <cell r="P415">
            <v>0.15</v>
          </cell>
          <cell r="Q415">
            <v>0.15</v>
          </cell>
          <cell r="R415">
            <v>0.15</v>
          </cell>
          <cell r="S415">
            <v>0.15</v>
          </cell>
          <cell r="T415">
            <v>0.15</v>
          </cell>
        </row>
        <row r="416">
          <cell r="B416">
            <v>35</v>
          </cell>
          <cell r="C416" t="str">
            <v>SGP-TA(WSP032)</v>
          </cell>
          <cell r="D416" t="str">
            <v>ねじ接合</v>
          </cell>
          <cell r="E416" t="str">
            <v>屋内一般配管</v>
          </cell>
          <cell r="F416" t="str">
            <v>支持金物</v>
          </cell>
          <cell r="G416">
            <v>0.15</v>
          </cell>
          <cell r="H416">
            <v>0.15</v>
          </cell>
          <cell r="I416">
            <v>0.15</v>
          </cell>
          <cell r="J416">
            <v>0.15</v>
          </cell>
          <cell r="K416">
            <v>0.15</v>
          </cell>
          <cell r="L416">
            <v>0.15</v>
          </cell>
          <cell r="M416">
            <v>0.15</v>
          </cell>
          <cell r="N416">
            <v>0.15</v>
          </cell>
          <cell r="O416">
            <v>0.15</v>
          </cell>
          <cell r="P416">
            <v>0.15</v>
          </cell>
          <cell r="Q416">
            <v>0.15</v>
          </cell>
          <cell r="R416">
            <v>0.15</v>
          </cell>
          <cell r="S416">
            <v>0.15</v>
          </cell>
          <cell r="T416">
            <v>0.15</v>
          </cell>
        </row>
        <row r="417">
          <cell r="B417">
            <v>36</v>
          </cell>
          <cell r="C417" t="str">
            <v>SGP-TA(WSP032)</v>
          </cell>
          <cell r="D417" t="str">
            <v>MD継手</v>
          </cell>
          <cell r="E417" t="str">
            <v>屋内一般配管</v>
          </cell>
          <cell r="F417" t="str">
            <v>支持金物</v>
          </cell>
          <cell r="G417">
            <v>0.15</v>
          </cell>
          <cell r="H417">
            <v>0.15</v>
          </cell>
          <cell r="I417">
            <v>0.15</v>
          </cell>
          <cell r="J417">
            <v>0.15</v>
          </cell>
          <cell r="K417">
            <v>0.15</v>
          </cell>
          <cell r="L417">
            <v>0.15</v>
          </cell>
          <cell r="M417">
            <v>0.15</v>
          </cell>
          <cell r="N417">
            <v>0.15</v>
          </cell>
          <cell r="O417">
            <v>0.15</v>
          </cell>
          <cell r="P417">
            <v>0.15</v>
          </cell>
          <cell r="Q417">
            <v>0.15</v>
          </cell>
          <cell r="R417">
            <v>0.15</v>
          </cell>
          <cell r="S417">
            <v>0.15</v>
          </cell>
          <cell r="T417">
            <v>0.15</v>
          </cell>
        </row>
        <row r="418">
          <cell r="B418">
            <v>38</v>
          </cell>
          <cell r="C418" t="str">
            <v>ARFA管</v>
          </cell>
          <cell r="D418" t="str">
            <v>ねじ接合</v>
          </cell>
          <cell r="E418" t="str">
            <v>屋内一般配管</v>
          </cell>
          <cell r="F418" t="str">
            <v>支持金物</v>
          </cell>
          <cell r="G418">
            <v>0.15</v>
          </cell>
          <cell r="H418">
            <v>0.15</v>
          </cell>
          <cell r="I418">
            <v>0.15</v>
          </cell>
          <cell r="J418">
            <v>0.15</v>
          </cell>
          <cell r="K418">
            <v>0.15</v>
          </cell>
          <cell r="L418">
            <v>0.15</v>
          </cell>
          <cell r="M418">
            <v>0.15</v>
          </cell>
          <cell r="N418">
            <v>0.15</v>
          </cell>
          <cell r="O418">
            <v>0.15</v>
          </cell>
          <cell r="P418">
            <v>0.15</v>
          </cell>
          <cell r="Q418">
            <v>0.15</v>
          </cell>
          <cell r="R418">
            <v>0.15</v>
          </cell>
          <cell r="S418">
            <v>0.15</v>
          </cell>
          <cell r="T418">
            <v>0.15</v>
          </cell>
        </row>
        <row r="419">
          <cell r="B419">
            <v>39</v>
          </cell>
          <cell r="C419" t="str">
            <v>ARFA管</v>
          </cell>
          <cell r="D419" t="str">
            <v>MD継手</v>
          </cell>
          <cell r="E419" t="str">
            <v>屋内一般配管</v>
          </cell>
          <cell r="F419" t="str">
            <v>支持金物</v>
          </cell>
          <cell r="G419">
            <v>0.15</v>
          </cell>
          <cell r="H419">
            <v>0.15</v>
          </cell>
          <cell r="I419">
            <v>0.15</v>
          </cell>
          <cell r="J419">
            <v>0.15</v>
          </cell>
          <cell r="K419">
            <v>0.15</v>
          </cell>
          <cell r="L419">
            <v>0.15</v>
          </cell>
          <cell r="M419">
            <v>0.15</v>
          </cell>
          <cell r="N419">
            <v>0.15</v>
          </cell>
          <cell r="O419">
            <v>0.15</v>
          </cell>
          <cell r="P419">
            <v>0.15</v>
          </cell>
          <cell r="Q419">
            <v>0.15</v>
          </cell>
          <cell r="R419">
            <v>0.15</v>
          </cell>
          <cell r="S419">
            <v>0.15</v>
          </cell>
          <cell r="T419">
            <v>0.15</v>
          </cell>
        </row>
        <row r="420">
          <cell r="B420">
            <v>40</v>
          </cell>
          <cell r="C420" t="str">
            <v>CUP</v>
          </cell>
          <cell r="D420" t="str">
            <v>（給湯・給水）</v>
          </cell>
          <cell r="E420" t="str">
            <v>屋内一般配管</v>
          </cell>
          <cell r="F420" t="str">
            <v>支持金物</v>
          </cell>
          <cell r="G420">
            <v>0.1</v>
          </cell>
          <cell r="H420">
            <v>0.1</v>
          </cell>
          <cell r="I420">
            <v>0.1</v>
          </cell>
          <cell r="J420">
            <v>0.1</v>
          </cell>
          <cell r="K420">
            <v>0.1</v>
          </cell>
          <cell r="L420">
            <v>0.1</v>
          </cell>
          <cell r="M420">
            <v>0.1</v>
          </cell>
          <cell r="N420">
            <v>0.1</v>
          </cell>
          <cell r="O420">
            <v>0.1</v>
          </cell>
          <cell r="P420">
            <v>0.1</v>
          </cell>
          <cell r="Q420">
            <v>0.1</v>
          </cell>
          <cell r="R420">
            <v>0.1</v>
          </cell>
          <cell r="S420">
            <v>0.1</v>
          </cell>
          <cell r="T420">
            <v>0.1</v>
          </cell>
        </row>
        <row r="423">
          <cell r="B423">
            <v>1</v>
          </cell>
          <cell r="C423" t="str">
            <v>SGP-PA</v>
          </cell>
          <cell r="D423" t="str">
            <v>（給水・冷却水）ねじ接合（管端防食継手）</v>
          </cell>
          <cell r="E423" t="str">
            <v>機械室・便所配管</v>
          </cell>
          <cell r="F423" t="str">
            <v>支持金物</v>
          </cell>
          <cell r="G423">
            <v>0.15</v>
          </cell>
          <cell r="H423">
            <v>0.15</v>
          </cell>
          <cell r="I423">
            <v>0.15</v>
          </cell>
          <cell r="J423">
            <v>0.15</v>
          </cell>
          <cell r="K423">
            <v>0.15</v>
          </cell>
          <cell r="L423">
            <v>0.15</v>
          </cell>
          <cell r="M423">
            <v>0.15</v>
          </cell>
          <cell r="N423">
            <v>0.15</v>
          </cell>
          <cell r="O423">
            <v>0.15</v>
          </cell>
          <cell r="P423">
            <v>0.15</v>
          </cell>
          <cell r="Q423">
            <v>0.15</v>
          </cell>
          <cell r="R423">
            <v>0.15</v>
          </cell>
          <cell r="S423">
            <v>0.15</v>
          </cell>
          <cell r="T423">
            <v>0.15</v>
          </cell>
        </row>
        <row r="424">
          <cell r="B424">
            <v>2</v>
          </cell>
          <cell r="C424" t="str">
            <v>SGP-PB</v>
          </cell>
          <cell r="D424" t="str">
            <v>（給水・冷却水）ねじ接合（管端防食継手）</v>
          </cell>
          <cell r="E424" t="str">
            <v>機械室・便所配管</v>
          </cell>
          <cell r="F424" t="str">
            <v>支持金物</v>
          </cell>
          <cell r="G424">
            <v>0.15</v>
          </cell>
          <cell r="H424">
            <v>0.15</v>
          </cell>
          <cell r="I424">
            <v>0.15</v>
          </cell>
          <cell r="J424">
            <v>0.15</v>
          </cell>
          <cell r="K424">
            <v>0.15</v>
          </cell>
          <cell r="L424">
            <v>0.15</v>
          </cell>
          <cell r="M424">
            <v>0.15</v>
          </cell>
          <cell r="N424">
            <v>0.15</v>
          </cell>
          <cell r="O424">
            <v>0.15</v>
          </cell>
          <cell r="P424">
            <v>0.15</v>
          </cell>
          <cell r="Q424">
            <v>0.15</v>
          </cell>
          <cell r="R424">
            <v>0.15</v>
          </cell>
          <cell r="S424">
            <v>0.15</v>
          </cell>
          <cell r="T424">
            <v>0.15</v>
          </cell>
        </row>
        <row r="425">
          <cell r="B425">
            <v>4</v>
          </cell>
          <cell r="C425" t="str">
            <v>SGP-FPA</v>
          </cell>
          <cell r="D425" t="str">
            <v>（給水・冷却水）フランジ接合</v>
          </cell>
          <cell r="E425" t="str">
            <v>機械室・便所配管</v>
          </cell>
          <cell r="F425" t="str">
            <v>支持金物</v>
          </cell>
          <cell r="G425">
            <v>0.1</v>
          </cell>
          <cell r="H425">
            <v>0.1</v>
          </cell>
          <cell r="I425">
            <v>0.1</v>
          </cell>
          <cell r="J425">
            <v>0.1</v>
          </cell>
          <cell r="K425">
            <v>0.1</v>
          </cell>
          <cell r="L425">
            <v>0.1</v>
          </cell>
          <cell r="M425">
            <v>0.1</v>
          </cell>
          <cell r="N425">
            <v>0.1</v>
          </cell>
          <cell r="O425">
            <v>0.1</v>
          </cell>
          <cell r="P425">
            <v>0.1</v>
          </cell>
          <cell r="Q425">
            <v>0.1</v>
          </cell>
          <cell r="R425">
            <v>0.1</v>
          </cell>
          <cell r="S425">
            <v>0.1</v>
          </cell>
          <cell r="T425">
            <v>0.1</v>
          </cell>
        </row>
        <row r="426">
          <cell r="B426">
            <v>5</v>
          </cell>
          <cell r="C426" t="str">
            <v>SGP-FPB</v>
          </cell>
          <cell r="D426" t="str">
            <v>（給水・冷却水）フランジ接合</v>
          </cell>
          <cell r="E426" t="str">
            <v>機械室・便所配管</v>
          </cell>
          <cell r="F426" t="str">
            <v>支持金物</v>
          </cell>
          <cell r="G426">
            <v>0.1</v>
          </cell>
          <cell r="H426">
            <v>0.1</v>
          </cell>
          <cell r="I426">
            <v>0.1</v>
          </cell>
          <cell r="J426">
            <v>0.1</v>
          </cell>
          <cell r="K426">
            <v>0.1</v>
          </cell>
          <cell r="L426">
            <v>0.1</v>
          </cell>
          <cell r="M426">
            <v>0.1</v>
          </cell>
          <cell r="N426">
            <v>0.1</v>
          </cell>
          <cell r="O426">
            <v>0.1</v>
          </cell>
          <cell r="P426">
            <v>0.1</v>
          </cell>
          <cell r="Q426">
            <v>0.1</v>
          </cell>
          <cell r="R426">
            <v>0.1</v>
          </cell>
          <cell r="S426">
            <v>0.1</v>
          </cell>
          <cell r="T426">
            <v>0.1</v>
          </cell>
        </row>
        <row r="427">
          <cell r="B427">
            <v>7</v>
          </cell>
          <cell r="C427" t="str">
            <v>SGP-VA</v>
          </cell>
          <cell r="D427" t="str">
            <v>（給水・冷却水）ねじ接合（管端防食継手）</v>
          </cell>
          <cell r="E427" t="str">
            <v>機械室・便所配管</v>
          </cell>
          <cell r="F427" t="str">
            <v>支持金物</v>
          </cell>
          <cell r="G427">
            <v>0.1</v>
          </cell>
          <cell r="H427">
            <v>0.1</v>
          </cell>
          <cell r="I427">
            <v>0.1</v>
          </cell>
          <cell r="J427">
            <v>0.1</v>
          </cell>
          <cell r="K427">
            <v>0.1</v>
          </cell>
          <cell r="L427">
            <v>0.1</v>
          </cell>
          <cell r="M427">
            <v>0.1</v>
          </cell>
          <cell r="N427">
            <v>0.1</v>
          </cell>
          <cell r="O427">
            <v>0.1</v>
          </cell>
          <cell r="P427">
            <v>0.1</v>
          </cell>
          <cell r="Q427">
            <v>0.1</v>
          </cell>
          <cell r="R427">
            <v>0.1</v>
          </cell>
          <cell r="S427">
            <v>0.1</v>
          </cell>
          <cell r="T427">
            <v>0.1</v>
          </cell>
        </row>
        <row r="428">
          <cell r="B428">
            <v>8</v>
          </cell>
          <cell r="C428" t="str">
            <v>SGP-VB</v>
          </cell>
          <cell r="D428" t="str">
            <v>（給水・冷却水）ねじ接合（管端防食継手）</v>
          </cell>
          <cell r="E428" t="str">
            <v>機械室・便所配管</v>
          </cell>
          <cell r="F428" t="str">
            <v>支持金物</v>
          </cell>
          <cell r="G428">
            <v>0.1</v>
          </cell>
          <cell r="H428">
            <v>0.1</v>
          </cell>
          <cell r="I428">
            <v>0.1</v>
          </cell>
          <cell r="J428">
            <v>0.1</v>
          </cell>
          <cell r="K428">
            <v>0.1</v>
          </cell>
          <cell r="L428">
            <v>0.1</v>
          </cell>
          <cell r="M428">
            <v>0.1</v>
          </cell>
          <cell r="N428">
            <v>0.1</v>
          </cell>
          <cell r="O428">
            <v>0.1</v>
          </cell>
          <cell r="P428">
            <v>0.1</v>
          </cell>
          <cell r="Q428">
            <v>0.1</v>
          </cell>
          <cell r="R428">
            <v>0.1</v>
          </cell>
          <cell r="S428">
            <v>0.1</v>
          </cell>
          <cell r="T428">
            <v>0.1</v>
          </cell>
        </row>
        <row r="429">
          <cell r="B429">
            <v>10</v>
          </cell>
          <cell r="C429" t="str">
            <v>SGP-FVA</v>
          </cell>
          <cell r="D429" t="str">
            <v>（給水・冷却水）フランジ接合</v>
          </cell>
          <cell r="E429" t="str">
            <v>機械室・便所配管</v>
          </cell>
          <cell r="F429" t="str">
            <v>支持金物</v>
          </cell>
          <cell r="G429">
            <v>0.1</v>
          </cell>
          <cell r="H429">
            <v>0.1</v>
          </cell>
          <cell r="I429">
            <v>0.1</v>
          </cell>
          <cell r="J429">
            <v>0.1</v>
          </cell>
          <cell r="K429">
            <v>0.1</v>
          </cell>
          <cell r="L429">
            <v>0.1</v>
          </cell>
          <cell r="M429">
            <v>0.1</v>
          </cell>
          <cell r="N429">
            <v>0.1</v>
          </cell>
          <cell r="O429">
            <v>0.1</v>
          </cell>
          <cell r="P429">
            <v>0.1</v>
          </cell>
          <cell r="Q429">
            <v>0.1</v>
          </cell>
          <cell r="R429">
            <v>0.1</v>
          </cell>
          <cell r="S429">
            <v>0.1</v>
          </cell>
          <cell r="T429">
            <v>0.1</v>
          </cell>
        </row>
        <row r="430">
          <cell r="B430">
            <v>11</v>
          </cell>
          <cell r="C430" t="str">
            <v>SGP-FVB</v>
          </cell>
          <cell r="D430" t="str">
            <v>（給水・冷却水）フランジ接合</v>
          </cell>
          <cell r="E430" t="str">
            <v>機械室・便所配管</v>
          </cell>
          <cell r="F430" t="str">
            <v>支持金物</v>
          </cell>
          <cell r="G430">
            <v>0.1</v>
          </cell>
          <cell r="H430">
            <v>0.1</v>
          </cell>
          <cell r="I430">
            <v>0.1</v>
          </cell>
          <cell r="J430">
            <v>0.1</v>
          </cell>
          <cell r="K430">
            <v>0.1</v>
          </cell>
          <cell r="L430">
            <v>0.1</v>
          </cell>
          <cell r="M430">
            <v>0.1</v>
          </cell>
          <cell r="N430">
            <v>0.1</v>
          </cell>
          <cell r="O430">
            <v>0.1</v>
          </cell>
          <cell r="P430">
            <v>0.1</v>
          </cell>
          <cell r="Q430">
            <v>0.1</v>
          </cell>
          <cell r="R430">
            <v>0.1</v>
          </cell>
          <cell r="S430">
            <v>0.1</v>
          </cell>
          <cell r="T430">
            <v>0.1</v>
          </cell>
        </row>
        <row r="431">
          <cell r="B431">
            <v>13</v>
          </cell>
          <cell r="C431" t="str">
            <v>SGP-HVA</v>
          </cell>
          <cell r="D431" t="str">
            <v>（給湯・冷温水）ねじ接合（管端防食継手）</v>
          </cell>
          <cell r="E431" t="str">
            <v>機械室・便所配管</v>
          </cell>
          <cell r="F431" t="str">
            <v>支持金物</v>
          </cell>
          <cell r="G431">
            <v>0.1</v>
          </cell>
          <cell r="H431">
            <v>0.1</v>
          </cell>
          <cell r="I431">
            <v>0.1</v>
          </cell>
          <cell r="J431">
            <v>0.1</v>
          </cell>
          <cell r="K431">
            <v>0.1</v>
          </cell>
          <cell r="L431">
            <v>0.1</v>
          </cell>
          <cell r="M431">
            <v>0.1</v>
          </cell>
          <cell r="N431">
            <v>0.1</v>
          </cell>
          <cell r="O431">
            <v>0.1</v>
          </cell>
          <cell r="P431">
            <v>0.1</v>
          </cell>
          <cell r="Q431">
            <v>0.1</v>
          </cell>
          <cell r="R431">
            <v>0.1</v>
          </cell>
          <cell r="S431">
            <v>0.1</v>
          </cell>
          <cell r="T431">
            <v>0.1</v>
          </cell>
        </row>
        <row r="432">
          <cell r="B432">
            <v>14</v>
          </cell>
          <cell r="C432" t="str">
            <v>SGP-VA</v>
          </cell>
          <cell r="D432" t="str">
            <v>（冷却水）ハウジング型継手</v>
          </cell>
          <cell r="E432" t="str">
            <v>機械室・便所配管</v>
          </cell>
          <cell r="F432" t="str">
            <v>支持金物</v>
          </cell>
          <cell r="G432">
            <v>0.1</v>
          </cell>
          <cell r="H432">
            <v>0.1</v>
          </cell>
          <cell r="I432">
            <v>0.1</v>
          </cell>
          <cell r="J432">
            <v>0.1</v>
          </cell>
          <cell r="K432">
            <v>0.1</v>
          </cell>
          <cell r="L432">
            <v>0.1</v>
          </cell>
          <cell r="M432">
            <v>0.1</v>
          </cell>
          <cell r="N432">
            <v>0.1</v>
          </cell>
          <cell r="O432">
            <v>0.1</v>
          </cell>
          <cell r="P432">
            <v>0.1</v>
          </cell>
          <cell r="Q432">
            <v>0.1</v>
          </cell>
          <cell r="R432">
            <v>0.1</v>
          </cell>
          <cell r="S432">
            <v>0.1</v>
          </cell>
          <cell r="T432">
            <v>0.1</v>
          </cell>
        </row>
        <row r="433">
          <cell r="B433">
            <v>19</v>
          </cell>
          <cell r="C433" t="str">
            <v>STPG</v>
          </cell>
          <cell r="D433" t="str">
            <v>（冷温水）ねじ接合</v>
          </cell>
          <cell r="E433" t="str">
            <v>機械室・便所配管</v>
          </cell>
          <cell r="F433" t="str">
            <v>支持金物</v>
          </cell>
          <cell r="G433">
            <v>0.15</v>
          </cell>
          <cell r="H433">
            <v>0.15</v>
          </cell>
          <cell r="I433">
            <v>0.15</v>
          </cell>
          <cell r="J433">
            <v>0.15</v>
          </cell>
          <cell r="K433">
            <v>0.15</v>
          </cell>
          <cell r="L433">
            <v>0.15</v>
          </cell>
          <cell r="M433">
            <v>0.15</v>
          </cell>
          <cell r="N433">
            <v>0.15</v>
          </cell>
          <cell r="O433">
            <v>0.15</v>
          </cell>
          <cell r="P433">
            <v>0.15</v>
          </cell>
          <cell r="Q433">
            <v>0.15</v>
          </cell>
          <cell r="R433">
            <v>0.15</v>
          </cell>
          <cell r="S433">
            <v>0.15</v>
          </cell>
          <cell r="T433">
            <v>0.15</v>
          </cell>
        </row>
        <row r="434">
          <cell r="B434">
            <v>20</v>
          </cell>
          <cell r="C434" t="str">
            <v>STPG</v>
          </cell>
          <cell r="D434" t="str">
            <v>（消火）ねじ接合</v>
          </cell>
          <cell r="E434" t="str">
            <v>機械室・便所配管</v>
          </cell>
          <cell r="F434" t="str">
            <v>支持金物</v>
          </cell>
          <cell r="G434">
            <v>0.15</v>
          </cell>
          <cell r="H434">
            <v>0.15</v>
          </cell>
          <cell r="I434">
            <v>0.15</v>
          </cell>
          <cell r="J434">
            <v>0.15</v>
          </cell>
          <cell r="K434">
            <v>0.15</v>
          </cell>
          <cell r="L434">
            <v>0.15</v>
          </cell>
          <cell r="M434">
            <v>0.15</v>
          </cell>
          <cell r="N434">
            <v>0.15</v>
          </cell>
          <cell r="O434">
            <v>0.15</v>
          </cell>
          <cell r="P434">
            <v>0.15</v>
          </cell>
          <cell r="Q434">
            <v>0.15</v>
          </cell>
          <cell r="R434">
            <v>0.15</v>
          </cell>
          <cell r="S434">
            <v>0.15</v>
          </cell>
          <cell r="T434">
            <v>0.15</v>
          </cell>
        </row>
        <row r="435">
          <cell r="B435">
            <v>21</v>
          </cell>
          <cell r="C435" t="str">
            <v>STPG</v>
          </cell>
          <cell r="D435" t="str">
            <v>（冷却水）ねじ接合</v>
          </cell>
          <cell r="E435" t="str">
            <v>機械室・便所配管</v>
          </cell>
          <cell r="F435" t="str">
            <v>支持金物</v>
          </cell>
          <cell r="G435">
            <v>0.15</v>
          </cell>
          <cell r="H435">
            <v>0.15</v>
          </cell>
          <cell r="I435">
            <v>0.15</v>
          </cell>
          <cell r="J435">
            <v>0.15</v>
          </cell>
          <cell r="K435">
            <v>0.15</v>
          </cell>
          <cell r="L435">
            <v>0.15</v>
          </cell>
          <cell r="M435">
            <v>0.15</v>
          </cell>
          <cell r="N435">
            <v>0.15</v>
          </cell>
          <cell r="O435">
            <v>0.15</v>
          </cell>
          <cell r="P435">
            <v>0.15</v>
          </cell>
          <cell r="Q435">
            <v>0.15</v>
          </cell>
          <cell r="R435">
            <v>0.15</v>
          </cell>
          <cell r="S435">
            <v>0.15</v>
          </cell>
          <cell r="T435">
            <v>0.15</v>
          </cell>
        </row>
        <row r="436">
          <cell r="B436">
            <v>22</v>
          </cell>
          <cell r="C436" t="str">
            <v>STPG(黒)</v>
          </cell>
          <cell r="D436" t="str">
            <v>（低圧蒸気用）ねじ接合</v>
          </cell>
          <cell r="E436" t="str">
            <v>機械室・便所配管</v>
          </cell>
          <cell r="F436" t="str">
            <v>支持金物</v>
          </cell>
          <cell r="G436">
            <v>0.15</v>
          </cell>
          <cell r="H436">
            <v>0.15</v>
          </cell>
          <cell r="I436">
            <v>0.15</v>
          </cell>
          <cell r="J436">
            <v>0.15</v>
          </cell>
          <cell r="K436">
            <v>0.15</v>
          </cell>
          <cell r="L436">
            <v>0.15</v>
          </cell>
          <cell r="M436">
            <v>0.15</v>
          </cell>
          <cell r="N436">
            <v>0.15</v>
          </cell>
          <cell r="O436">
            <v>0.15</v>
          </cell>
          <cell r="P436">
            <v>0.15</v>
          </cell>
          <cell r="Q436">
            <v>0.15</v>
          </cell>
          <cell r="R436">
            <v>0.15</v>
          </cell>
          <cell r="S436">
            <v>0.15</v>
          </cell>
          <cell r="T436">
            <v>0.15</v>
          </cell>
        </row>
        <row r="437">
          <cell r="B437">
            <v>23</v>
          </cell>
          <cell r="C437" t="str">
            <v>STPG</v>
          </cell>
          <cell r="D437" t="str">
            <v>（消火・冷却水・冷温水）溶接接合</v>
          </cell>
          <cell r="E437" t="str">
            <v>機械室・便所配管</v>
          </cell>
          <cell r="F437" t="str">
            <v>支持金物</v>
          </cell>
          <cell r="G437">
            <v>0.15</v>
          </cell>
          <cell r="H437">
            <v>0.15</v>
          </cell>
          <cell r="I437">
            <v>0.15</v>
          </cell>
          <cell r="J437">
            <v>0.15</v>
          </cell>
          <cell r="K437">
            <v>0.15</v>
          </cell>
          <cell r="L437">
            <v>0.15</v>
          </cell>
          <cell r="M437">
            <v>0.15</v>
          </cell>
          <cell r="N437">
            <v>0.15</v>
          </cell>
          <cell r="O437">
            <v>0.15</v>
          </cell>
          <cell r="P437">
            <v>0.15</v>
          </cell>
          <cell r="Q437">
            <v>0.15</v>
          </cell>
          <cell r="R437">
            <v>0.15</v>
          </cell>
          <cell r="S437">
            <v>0.15</v>
          </cell>
          <cell r="T437">
            <v>0.15</v>
          </cell>
        </row>
        <row r="438">
          <cell r="B438">
            <v>24</v>
          </cell>
          <cell r="C438" t="str">
            <v>STPG(黒)</v>
          </cell>
          <cell r="D438" t="str">
            <v>（蒸気給気管、蒸気還気用）溶接接合</v>
          </cell>
          <cell r="E438" t="str">
            <v>機械室・便所配管</v>
          </cell>
          <cell r="F438" t="str">
            <v>支持金物</v>
          </cell>
          <cell r="G438">
            <v>0.15</v>
          </cell>
          <cell r="H438">
            <v>0.15</v>
          </cell>
          <cell r="I438">
            <v>0.15</v>
          </cell>
          <cell r="J438">
            <v>0.15</v>
          </cell>
          <cell r="K438">
            <v>0.15</v>
          </cell>
          <cell r="L438">
            <v>0.15</v>
          </cell>
          <cell r="M438">
            <v>0.15</v>
          </cell>
          <cell r="N438">
            <v>0.15</v>
          </cell>
          <cell r="O438">
            <v>0.15</v>
          </cell>
          <cell r="P438">
            <v>0.15</v>
          </cell>
          <cell r="Q438">
            <v>0.15</v>
          </cell>
          <cell r="R438">
            <v>0.15</v>
          </cell>
          <cell r="S438">
            <v>0.15</v>
          </cell>
          <cell r="T438">
            <v>0.15</v>
          </cell>
        </row>
        <row r="439">
          <cell r="B439">
            <v>25</v>
          </cell>
          <cell r="C439" t="str">
            <v>SGP(白)</v>
          </cell>
          <cell r="D439" t="str">
            <v>（排水）ねじ接合</v>
          </cell>
          <cell r="E439" t="str">
            <v>機械室・便所配管</v>
          </cell>
          <cell r="F439" t="str">
            <v>支持金物</v>
          </cell>
          <cell r="G439">
            <v>0.15</v>
          </cell>
          <cell r="H439">
            <v>0.15</v>
          </cell>
          <cell r="I439">
            <v>0.15</v>
          </cell>
          <cell r="J439">
            <v>0.15</v>
          </cell>
          <cell r="K439">
            <v>0.15</v>
          </cell>
          <cell r="L439">
            <v>0.15</v>
          </cell>
          <cell r="M439">
            <v>0.15</v>
          </cell>
          <cell r="N439">
            <v>0.15</v>
          </cell>
          <cell r="O439">
            <v>0.15</v>
          </cell>
          <cell r="P439">
            <v>0.15</v>
          </cell>
          <cell r="Q439">
            <v>0.15</v>
          </cell>
          <cell r="R439">
            <v>0.15</v>
          </cell>
          <cell r="S439">
            <v>0.15</v>
          </cell>
          <cell r="T439">
            <v>0.15</v>
          </cell>
        </row>
        <row r="440">
          <cell r="B440">
            <v>26</v>
          </cell>
          <cell r="C440" t="str">
            <v>SGP(白)</v>
          </cell>
          <cell r="D440" t="str">
            <v>（冷温水）ねじ接合</v>
          </cell>
          <cell r="E440" t="str">
            <v>機械室・便所配管</v>
          </cell>
          <cell r="F440" t="str">
            <v>支持金物</v>
          </cell>
          <cell r="G440">
            <v>0.15</v>
          </cell>
          <cell r="H440">
            <v>0.15</v>
          </cell>
          <cell r="I440">
            <v>0.15</v>
          </cell>
          <cell r="J440">
            <v>0.15</v>
          </cell>
          <cell r="K440">
            <v>0.15</v>
          </cell>
          <cell r="L440">
            <v>0.15</v>
          </cell>
          <cell r="M440">
            <v>0.15</v>
          </cell>
          <cell r="N440">
            <v>0.15</v>
          </cell>
          <cell r="O440">
            <v>0.15</v>
          </cell>
          <cell r="P440">
            <v>0.15</v>
          </cell>
          <cell r="Q440">
            <v>0.15</v>
          </cell>
          <cell r="R440">
            <v>0.15</v>
          </cell>
          <cell r="S440">
            <v>0.15</v>
          </cell>
          <cell r="T440">
            <v>0.15</v>
          </cell>
        </row>
        <row r="441">
          <cell r="B441">
            <v>27</v>
          </cell>
          <cell r="C441" t="str">
            <v>SGP(白)</v>
          </cell>
          <cell r="D441" t="str">
            <v>（通気・消火・給湯・プロパン）ねじ接合</v>
          </cell>
          <cell r="E441" t="str">
            <v>機械室・便所配管</v>
          </cell>
          <cell r="F441" t="str">
            <v>支持金物</v>
          </cell>
          <cell r="G441">
            <v>0.15</v>
          </cell>
          <cell r="H441">
            <v>0.15</v>
          </cell>
          <cell r="I441">
            <v>0.15</v>
          </cell>
          <cell r="J441">
            <v>0.15</v>
          </cell>
          <cell r="K441">
            <v>0.15</v>
          </cell>
          <cell r="L441">
            <v>0.15</v>
          </cell>
          <cell r="M441">
            <v>0.15</v>
          </cell>
          <cell r="N441">
            <v>0.15</v>
          </cell>
          <cell r="O441">
            <v>0.15</v>
          </cell>
          <cell r="P441">
            <v>0.15</v>
          </cell>
          <cell r="Q441">
            <v>0.15</v>
          </cell>
          <cell r="R441">
            <v>0.15</v>
          </cell>
          <cell r="S441">
            <v>0.15</v>
          </cell>
          <cell r="T441">
            <v>0.15</v>
          </cell>
        </row>
        <row r="442">
          <cell r="B442">
            <v>28</v>
          </cell>
          <cell r="C442" t="str">
            <v>SGP(白)</v>
          </cell>
          <cell r="D442" t="str">
            <v>（冷却水）ねじ接合</v>
          </cell>
          <cell r="E442" t="str">
            <v>機械室・便所配管</v>
          </cell>
          <cell r="F442" t="str">
            <v>支持金物</v>
          </cell>
          <cell r="G442">
            <v>0.15</v>
          </cell>
          <cell r="H442">
            <v>0.15</v>
          </cell>
          <cell r="I442">
            <v>0.15</v>
          </cell>
          <cell r="J442">
            <v>0.15</v>
          </cell>
          <cell r="K442">
            <v>0.15</v>
          </cell>
          <cell r="L442">
            <v>0.15</v>
          </cell>
          <cell r="M442">
            <v>0.15</v>
          </cell>
          <cell r="N442">
            <v>0.15</v>
          </cell>
          <cell r="O442">
            <v>0.15</v>
          </cell>
          <cell r="P442">
            <v>0.15</v>
          </cell>
          <cell r="Q442">
            <v>0.15</v>
          </cell>
          <cell r="R442">
            <v>0.15</v>
          </cell>
          <cell r="S442">
            <v>0.15</v>
          </cell>
          <cell r="T442">
            <v>0.15</v>
          </cell>
        </row>
        <row r="443">
          <cell r="B443">
            <v>29</v>
          </cell>
          <cell r="C443" t="str">
            <v>SGP(白)</v>
          </cell>
          <cell r="D443" t="str">
            <v>（通気・消火・給湯・プロパン・冷却水・冷温水）溶接接合</v>
          </cell>
          <cell r="E443" t="str">
            <v>機械室・便所配管</v>
          </cell>
          <cell r="F443" t="str">
            <v>支持金物</v>
          </cell>
          <cell r="G443">
            <v>0.15</v>
          </cell>
          <cell r="H443">
            <v>0.15</v>
          </cell>
          <cell r="I443">
            <v>0.15</v>
          </cell>
          <cell r="J443">
            <v>0.15</v>
          </cell>
          <cell r="K443">
            <v>0.15</v>
          </cell>
          <cell r="L443">
            <v>0.15</v>
          </cell>
          <cell r="M443">
            <v>0.15</v>
          </cell>
          <cell r="N443">
            <v>0.15</v>
          </cell>
          <cell r="O443">
            <v>0.15</v>
          </cell>
          <cell r="P443">
            <v>0.15</v>
          </cell>
          <cell r="Q443">
            <v>0.15</v>
          </cell>
          <cell r="R443">
            <v>0.15</v>
          </cell>
          <cell r="S443">
            <v>0.15</v>
          </cell>
          <cell r="T443">
            <v>0.15</v>
          </cell>
        </row>
        <row r="444">
          <cell r="B444">
            <v>30</v>
          </cell>
          <cell r="C444" t="str">
            <v>SGP(白)</v>
          </cell>
          <cell r="D444" t="str">
            <v>（冷却水）ハウジング型管継手</v>
          </cell>
          <cell r="E444" t="str">
            <v>機械室・便所配管</v>
          </cell>
          <cell r="F444" t="str">
            <v>支持金物</v>
          </cell>
          <cell r="G444">
            <v>0.1</v>
          </cell>
          <cell r="H444">
            <v>0.1</v>
          </cell>
          <cell r="I444">
            <v>0.1</v>
          </cell>
          <cell r="J444">
            <v>0.1</v>
          </cell>
          <cell r="K444">
            <v>0.1</v>
          </cell>
          <cell r="L444">
            <v>0.1</v>
          </cell>
          <cell r="M444">
            <v>0.1</v>
          </cell>
          <cell r="N444">
            <v>0.1</v>
          </cell>
          <cell r="O444">
            <v>0.1</v>
          </cell>
          <cell r="P444">
            <v>0.1</v>
          </cell>
          <cell r="Q444">
            <v>0.1</v>
          </cell>
          <cell r="R444">
            <v>0.1</v>
          </cell>
          <cell r="S444">
            <v>0.1</v>
          </cell>
          <cell r="T444">
            <v>0.1</v>
          </cell>
        </row>
        <row r="445">
          <cell r="B445">
            <v>31</v>
          </cell>
          <cell r="C445" t="str">
            <v>SGP(白)</v>
          </cell>
          <cell r="D445" t="str">
            <v>（冷温水・消火）ハウジング型管継手</v>
          </cell>
          <cell r="E445" t="str">
            <v>機械室・便所配管</v>
          </cell>
          <cell r="F445" t="str">
            <v>支持金物</v>
          </cell>
          <cell r="G445">
            <v>0.1</v>
          </cell>
          <cell r="H445">
            <v>0.1</v>
          </cell>
          <cell r="I445">
            <v>0.1</v>
          </cell>
          <cell r="J445">
            <v>0.1</v>
          </cell>
          <cell r="K445">
            <v>0.1</v>
          </cell>
          <cell r="L445">
            <v>0.1</v>
          </cell>
          <cell r="M445">
            <v>0.1</v>
          </cell>
          <cell r="N445">
            <v>0.1</v>
          </cell>
          <cell r="O445">
            <v>0.1</v>
          </cell>
          <cell r="P445">
            <v>0.1</v>
          </cell>
          <cell r="Q445">
            <v>0.1</v>
          </cell>
          <cell r="R445">
            <v>0.1</v>
          </cell>
          <cell r="S445">
            <v>0.1</v>
          </cell>
          <cell r="T445">
            <v>0.1</v>
          </cell>
        </row>
        <row r="446">
          <cell r="B446">
            <v>32</v>
          </cell>
          <cell r="C446" t="str">
            <v>SGP(黒)</v>
          </cell>
          <cell r="D446" t="str">
            <v>（蒸気・油）ねじ接合</v>
          </cell>
          <cell r="E446" t="str">
            <v>機械室・便所配管</v>
          </cell>
          <cell r="F446" t="str">
            <v>支持金物</v>
          </cell>
          <cell r="G446">
            <v>0.15</v>
          </cell>
          <cell r="H446">
            <v>0.15</v>
          </cell>
          <cell r="I446">
            <v>0.15</v>
          </cell>
          <cell r="J446">
            <v>0.15</v>
          </cell>
          <cell r="K446">
            <v>0.15</v>
          </cell>
          <cell r="L446">
            <v>0.15</v>
          </cell>
          <cell r="M446">
            <v>0.15</v>
          </cell>
          <cell r="N446">
            <v>0.15</v>
          </cell>
          <cell r="O446">
            <v>0.15</v>
          </cell>
          <cell r="P446">
            <v>0.15</v>
          </cell>
          <cell r="Q446">
            <v>0.15</v>
          </cell>
          <cell r="R446">
            <v>0.15</v>
          </cell>
          <cell r="S446">
            <v>0.15</v>
          </cell>
          <cell r="T446">
            <v>0.15</v>
          </cell>
        </row>
        <row r="447">
          <cell r="B447">
            <v>33</v>
          </cell>
          <cell r="C447" t="str">
            <v>SGP(黒)</v>
          </cell>
          <cell r="D447" t="str">
            <v>（蒸気・油）溶接接合</v>
          </cell>
          <cell r="E447" t="str">
            <v>機械室・便所配管</v>
          </cell>
          <cell r="F447" t="str">
            <v>支持金物</v>
          </cell>
          <cell r="G447">
            <v>0.15</v>
          </cell>
          <cell r="H447">
            <v>0.15</v>
          </cell>
          <cell r="I447">
            <v>0.15</v>
          </cell>
          <cell r="J447">
            <v>0.15</v>
          </cell>
          <cell r="K447">
            <v>0.15</v>
          </cell>
          <cell r="L447">
            <v>0.15</v>
          </cell>
          <cell r="M447">
            <v>0.15</v>
          </cell>
          <cell r="N447">
            <v>0.15</v>
          </cell>
          <cell r="O447">
            <v>0.15</v>
          </cell>
          <cell r="P447">
            <v>0.15</v>
          </cell>
          <cell r="Q447">
            <v>0.15</v>
          </cell>
          <cell r="R447">
            <v>0.15</v>
          </cell>
          <cell r="S447">
            <v>0.15</v>
          </cell>
          <cell r="T447">
            <v>0.15</v>
          </cell>
        </row>
        <row r="448">
          <cell r="B448">
            <v>34</v>
          </cell>
          <cell r="C448" t="str">
            <v>D-VA(WSP042)</v>
          </cell>
          <cell r="D448" t="str">
            <v>MD継手</v>
          </cell>
          <cell r="E448" t="str">
            <v>機械室・便所配管</v>
          </cell>
          <cell r="F448" t="str">
            <v>支持金物</v>
          </cell>
          <cell r="G448">
            <v>0.15</v>
          </cell>
          <cell r="H448">
            <v>0.15</v>
          </cell>
          <cell r="I448">
            <v>0.15</v>
          </cell>
          <cell r="J448">
            <v>0.15</v>
          </cell>
          <cell r="K448">
            <v>0.15</v>
          </cell>
          <cell r="L448">
            <v>0.15</v>
          </cell>
          <cell r="M448">
            <v>0.15</v>
          </cell>
          <cell r="N448">
            <v>0.15</v>
          </cell>
          <cell r="O448">
            <v>0.15</v>
          </cell>
          <cell r="P448">
            <v>0.15</v>
          </cell>
          <cell r="Q448">
            <v>0.15</v>
          </cell>
          <cell r="R448">
            <v>0.15</v>
          </cell>
          <cell r="S448">
            <v>0.15</v>
          </cell>
          <cell r="T448">
            <v>0.15</v>
          </cell>
        </row>
        <row r="449">
          <cell r="B449">
            <v>35</v>
          </cell>
          <cell r="C449" t="str">
            <v>SGP-TA(WSP032)</v>
          </cell>
          <cell r="D449" t="str">
            <v>ねじ接合</v>
          </cell>
          <cell r="E449" t="str">
            <v>機械室・便所配管</v>
          </cell>
          <cell r="F449" t="str">
            <v>支持金物</v>
          </cell>
          <cell r="G449">
            <v>0.15</v>
          </cell>
          <cell r="H449">
            <v>0.15</v>
          </cell>
          <cell r="I449">
            <v>0.15</v>
          </cell>
          <cell r="J449">
            <v>0.15</v>
          </cell>
          <cell r="K449">
            <v>0.15</v>
          </cell>
          <cell r="L449">
            <v>0.15</v>
          </cell>
          <cell r="M449">
            <v>0.15</v>
          </cell>
          <cell r="N449">
            <v>0.15</v>
          </cell>
          <cell r="O449">
            <v>0.15</v>
          </cell>
          <cell r="P449">
            <v>0.15</v>
          </cell>
          <cell r="Q449">
            <v>0.15</v>
          </cell>
          <cell r="R449">
            <v>0.15</v>
          </cell>
          <cell r="S449">
            <v>0.15</v>
          </cell>
          <cell r="T449">
            <v>0.15</v>
          </cell>
        </row>
        <row r="450">
          <cell r="B450">
            <v>36</v>
          </cell>
          <cell r="C450" t="str">
            <v>SGP-TA(WSP032)</v>
          </cell>
          <cell r="D450" t="str">
            <v>MD継手</v>
          </cell>
          <cell r="E450" t="str">
            <v>機械室・便所配管</v>
          </cell>
          <cell r="F450" t="str">
            <v>支持金物</v>
          </cell>
          <cell r="G450">
            <v>0.15</v>
          </cell>
          <cell r="H450">
            <v>0.15</v>
          </cell>
          <cell r="I450">
            <v>0.15</v>
          </cell>
          <cell r="J450">
            <v>0.15</v>
          </cell>
          <cell r="K450">
            <v>0.15</v>
          </cell>
          <cell r="L450">
            <v>0.15</v>
          </cell>
          <cell r="M450">
            <v>0.15</v>
          </cell>
          <cell r="N450">
            <v>0.15</v>
          </cell>
          <cell r="O450">
            <v>0.15</v>
          </cell>
          <cell r="P450">
            <v>0.15</v>
          </cell>
          <cell r="Q450">
            <v>0.15</v>
          </cell>
          <cell r="R450">
            <v>0.15</v>
          </cell>
          <cell r="S450">
            <v>0.15</v>
          </cell>
          <cell r="T450">
            <v>0.15</v>
          </cell>
        </row>
        <row r="451">
          <cell r="B451">
            <v>38</v>
          </cell>
          <cell r="C451" t="str">
            <v>ARFA管</v>
          </cell>
          <cell r="D451" t="str">
            <v>ねじ接合</v>
          </cell>
          <cell r="E451" t="str">
            <v>機械室・便所配管</v>
          </cell>
          <cell r="F451" t="str">
            <v>支持金物</v>
          </cell>
          <cell r="G451">
            <v>0.15</v>
          </cell>
          <cell r="H451">
            <v>0.15</v>
          </cell>
          <cell r="I451">
            <v>0.15</v>
          </cell>
          <cell r="J451">
            <v>0.15</v>
          </cell>
          <cell r="K451">
            <v>0.15</v>
          </cell>
          <cell r="L451">
            <v>0.15</v>
          </cell>
          <cell r="M451">
            <v>0.15</v>
          </cell>
          <cell r="N451">
            <v>0.15</v>
          </cell>
          <cell r="O451">
            <v>0.15</v>
          </cell>
          <cell r="P451">
            <v>0.15</v>
          </cell>
          <cell r="Q451">
            <v>0.15</v>
          </cell>
          <cell r="R451">
            <v>0.15</v>
          </cell>
          <cell r="S451">
            <v>0.15</v>
          </cell>
          <cell r="T451">
            <v>0.15</v>
          </cell>
        </row>
        <row r="452">
          <cell r="B452">
            <v>39</v>
          </cell>
          <cell r="C452" t="str">
            <v>ARFA管</v>
          </cell>
          <cell r="D452" t="str">
            <v>MD継手</v>
          </cell>
          <cell r="E452" t="str">
            <v>機械室・便所配管</v>
          </cell>
          <cell r="F452" t="str">
            <v>支持金物</v>
          </cell>
          <cell r="G452">
            <v>0.15</v>
          </cell>
          <cell r="H452">
            <v>0.15</v>
          </cell>
          <cell r="I452">
            <v>0.15</v>
          </cell>
          <cell r="J452">
            <v>0.15</v>
          </cell>
          <cell r="K452">
            <v>0.15</v>
          </cell>
          <cell r="L452">
            <v>0.15</v>
          </cell>
          <cell r="M452">
            <v>0.15</v>
          </cell>
          <cell r="N452">
            <v>0.15</v>
          </cell>
          <cell r="O452">
            <v>0.15</v>
          </cell>
          <cell r="P452">
            <v>0.15</v>
          </cell>
          <cell r="Q452">
            <v>0.15</v>
          </cell>
          <cell r="R452">
            <v>0.15</v>
          </cell>
          <cell r="S452">
            <v>0.15</v>
          </cell>
          <cell r="T452">
            <v>0.15</v>
          </cell>
        </row>
        <row r="453">
          <cell r="B453">
            <v>40</v>
          </cell>
          <cell r="C453" t="str">
            <v>CUP</v>
          </cell>
          <cell r="D453" t="str">
            <v>（給湯・給水）</v>
          </cell>
          <cell r="E453" t="str">
            <v>機械室・便所配管</v>
          </cell>
          <cell r="F453" t="str">
            <v>支持金物</v>
          </cell>
          <cell r="G453">
            <v>0.1</v>
          </cell>
          <cell r="H453">
            <v>0.1</v>
          </cell>
          <cell r="I453">
            <v>0.1</v>
          </cell>
          <cell r="J453">
            <v>0.1</v>
          </cell>
          <cell r="K453">
            <v>0.1</v>
          </cell>
          <cell r="L453">
            <v>0.1</v>
          </cell>
          <cell r="M453">
            <v>0.1</v>
          </cell>
          <cell r="N453">
            <v>0.1</v>
          </cell>
          <cell r="O453">
            <v>0.1</v>
          </cell>
          <cell r="P453">
            <v>0.1</v>
          </cell>
          <cell r="Q453">
            <v>0.1</v>
          </cell>
          <cell r="R453">
            <v>0.1</v>
          </cell>
          <cell r="S453">
            <v>0.1</v>
          </cell>
          <cell r="T453">
            <v>0.1</v>
          </cell>
        </row>
        <row r="456">
          <cell r="B456">
            <v>1</v>
          </cell>
          <cell r="C456" t="str">
            <v>SGP-PA</v>
          </cell>
          <cell r="D456" t="str">
            <v>（給水・冷却水）ねじ接合（管端防食継手）</v>
          </cell>
          <cell r="E456" t="str">
            <v>屋外配管</v>
          </cell>
          <cell r="F456" t="str">
            <v>支持金物</v>
          </cell>
          <cell r="G456">
            <v>0.15</v>
          </cell>
          <cell r="H456">
            <v>0.15</v>
          </cell>
          <cell r="I456">
            <v>0.15</v>
          </cell>
          <cell r="J456">
            <v>0.15</v>
          </cell>
          <cell r="K456">
            <v>0.15</v>
          </cell>
          <cell r="L456">
            <v>0.15</v>
          </cell>
          <cell r="M456">
            <v>0.15</v>
          </cell>
          <cell r="N456">
            <v>0.15</v>
          </cell>
          <cell r="O456">
            <v>0.15</v>
          </cell>
          <cell r="P456">
            <v>0.15</v>
          </cell>
          <cell r="Q456">
            <v>0.15</v>
          </cell>
          <cell r="R456">
            <v>0.15</v>
          </cell>
          <cell r="S456">
            <v>0.15</v>
          </cell>
          <cell r="T456">
            <v>0.15</v>
          </cell>
        </row>
        <row r="457">
          <cell r="B457">
            <v>2</v>
          </cell>
          <cell r="C457" t="str">
            <v>SGP-PB</v>
          </cell>
          <cell r="D457" t="str">
            <v>（給水・冷却水）ねじ接合（管端防食継手）</v>
          </cell>
          <cell r="E457" t="str">
            <v>屋外配管</v>
          </cell>
          <cell r="F457" t="str">
            <v>支持金物</v>
          </cell>
          <cell r="G457">
            <v>0.15</v>
          </cell>
          <cell r="H457">
            <v>0.15</v>
          </cell>
          <cell r="I457">
            <v>0.15</v>
          </cell>
          <cell r="J457">
            <v>0.15</v>
          </cell>
          <cell r="K457">
            <v>0.15</v>
          </cell>
          <cell r="L457">
            <v>0.15</v>
          </cell>
          <cell r="M457">
            <v>0.15</v>
          </cell>
          <cell r="N457">
            <v>0.15</v>
          </cell>
          <cell r="O457">
            <v>0.15</v>
          </cell>
          <cell r="P457">
            <v>0.15</v>
          </cell>
          <cell r="Q457">
            <v>0.15</v>
          </cell>
          <cell r="R457">
            <v>0.15</v>
          </cell>
          <cell r="S457">
            <v>0.15</v>
          </cell>
          <cell r="T457">
            <v>0.15</v>
          </cell>
        </row>
        <row r="458">
          <cell r="B458">
            <v>4</v>
          </cell>
          <cell r="C458" t="str">
            <v>SGP-FPA</v>
          </cell>
          <cell r="D458" t="str">
            <v>（給水・冷却水）フランジ接合</v>
          </cell>
          <cell r="E458" t="str">
            <v>屋外配管</v>
          </cell>
          <cell r="F458" t="str">
            <v>支持金物</v>
          </cell>
          <cell r="G458">
            <v>0.1</v>
          </cell>
          <cell r="H458">
            <v>0.1</v>
          </cell>
          <cell r="I458">
            <v>0.1</v>
          </cell>
          <cell r="J458">
            <v>0.1</v>
          </cell>
          <cell r="K458">
            <v>0.1</v>
          </cell>
          <cell r="L458">
            <v>0.1</v>
          </cell>
          <cell r="M458">
            <v>0.1</v>
          </cell>
          <cell r="N458">
            <v>0.1</v>
          </cell>
          <cell r="O458">
            <v>0.1</v>
          </cell>
          <cell r="P458">
            <v>0.1</v>
          </cell>
          <cell r="Q458">
            <v>0.1</v>
          </cell>
          <cell r="R458">
            <v>0.1</v>
          </cell>
          <cell r="S458">
            <v>0.1</v>
          </cell>
          <cell r="T458">
            <v>0.1</v>
          </cell>
        </row>
        <row r="459">
          <cell r="B459">
            <v>5</v>
          </cell>
          <cell r="C459" t="str">
            <v>SGP-FPB</v>
          </cell>
          <cell r="D459" t="str">
            <v>（給水・冷却水）フランジ接合</v>
          </cell>
          <cell r="E459" t="str">
            <v>屋外配管</v>
          </cell>
          <cell r="F459" t="str">
            <v>支持金物</v>
          </cell>
          <cell r="G459">
            <v>0.1</v>
          </cell>
          <cell r="H459">
            <v>0.1</v>
          </cell>
          <cell r="I459">
            <v>0.1</v>
          </cell>
          <cell r="J459">
            <v>0.1</v>
          </cell>
          <cell r="K459">
            <v>0.1</v>
          </cell>
          <cell r="L459">
            <v>0.1</v>
          </cell>
          <cell r="M459">
            <v>0.1</v>
          </cell>
          <cell r="N459">
            <v>0.1</v>
          </cell>
          <cell r="O459">
            <v>0.1</v>
          </cell>
          <cell r="P459">
            <v>0.1</v>
          </cell>
          <cell r="Q459">
            <v>0.1</v>
          </cell>
          <cell r="R459">
            <v>0.1</v>
          </cell>
          <cell r="S459">
            <v>0.1</v>
          </cell>
          <cell r="T459">
            <v>0.1</v>
          </cell>
        </row>
        <row r="460">
          <cell r="B460">
            <v>7</v>
          </cell>
          <cell r="C460" t="str">
            <v>SGP-VA</v>
          </cell>
          <cell r="D460" t="str">
            <v>（給水・冷却水）ねじ接合（管端防食継手）</v>
          </cell>
          <cell r="E460" t="str">
            <v>屋外配管</v>
          </cell>
          <cell r="F460" t="str">
            <v>支持金物</v>
          </cell>
          <cell r="G460">
            <v>0.1</v>
          </cell>
          <cell r="H460">
            <v>0.1</v>
          </cell>
          <cell r="I460">
            <v>0.1</v>
          </cell>
          <cell r="J460">
            <v>0.1</v>
          </cell>
          <cell r="K460">
            <v>0.1</v>
          </cell>
          <cell r="L460">
            <v>0.1</v>
          </cell>
          <cell r="M460">
            <v>0.1</v>
          </cell>
          <cell r="N460">
            <v>0.1</v>
          </cell>
          <cell r="O460">
            <v>0.1</v>
          </cell>
          <cell r="P460">
            <v>0.1</v>
          </cell>
          <cell r="Q460">
            <v>0.1</v>
          </cell>
          <cell r="R460">
            <v>0.1</v>
          </cell>
          <cell r="S460">
            <v>0.1</v>
          </cell>
          <cell r="T460">
            <v>0.1</v>
          </cell>
        </row>
        <row r="461">
          <cell r="B461">
            <v>8</v>
          </cell>
          <cell r="C461" t="str">
            <v>SGP-VB</v>
          </cell>
          <cell r="D461" t="str">
            <v>（給水・冷却水）ねじ接合（管端防食継手）</v>
          </cell>
          <cell r="E461" t="str">
            <v>屋外配管</v>
          </cell>
          <cell r="F461" t="str">
            <v>支持金物</v>
          </cell>
          <cell r="G461">
            <v>0.1</v>
          </cell>
          <cell r="H461">
            <v>0.1</v>
          </cell>
          <cell r="I461">
            <v>0.1</v>
          </cell>
          <cell r="J461">
            <v>0.1</v>
          </cell>
          <cell r="K461">
            <v>0.1</v>
          </cell>
          <cell r="L461">
            <v>0.1</v>
          </cell>
          <cell r="M461">
            <v>0.1</v>
          </cell>
          <cell r="N461">
            <v>0.1</v>
          </cell>
          <cell r="O461">
            <v>0.1</v>
          </cell>
          <cell r="P461">
            <v>0.1</v>
          </cell>
          <cell r="Q461">
            <v>0.1</v>
          </cell>
          <cell r="R461">
            <v>0.1</v>
          </cell>
          <cell r="S461">
            <v>0.1</v>
          </cell>
          <cell r="T461">
            <v>0.1</v>
          </cell>
        </row>
        <row r="462">
          <cell r="B462">
            <v>10</v>
          </cell>
          <cell r="C462" t="str">
            <v>SGP-FVA</v>
          </cell>
          <cell r="D462" t="str">
            <v>（給水・冷却水）フランジ接合</v>
          </cell>
          <cell r="E462" t="str">
            <v>屋外配管</v>
          </cell>
          <cell r="F462" t="str">
            <v>支持金物</v>
          </cell>
          <cell r="G462">
            <v>0.1</v>
          </cell>
          <cell r="H462">
            <v>0.1</v>
          </cell>
          <cell r="I462">
            <v>0.1</v>
          </cell>
          <cell r="J462">
            <v>0.1</v>
          </cell>
          <cell r="K462">
            <v>0.1</v>
          </cell>
          <cell r="L462">
            <v>0.1</v>
          </cell>
          <cell r="M462">
            <v>0.1</v>
          </cell>
          <cell r="N462">
            <v>0.1</v>
          </cell>
          <cell r="O462">
            <v>0.1</v>
          </cell>
          <cell r="P462">
            <v>0.1</v>
          </cell>
          <cell r="Q462">
            <v>0.1</v>
          </cell>
          <cell r="R462">
            <v>0.1</v>
          </cell>
          <cell r="S462">
            <v>0.1</v>
          </cell>
          <cell r="T462">
            <v>0.1</v>
          </cell>
        </row>
        <row r="463">
          <cell r="B463">
            <v>11</v>
          </cell>
          <cell r="C463" t="str">
            <v>SGP-FVB</v>
          </cell>
          <cell r="D463" t="str">
            <v>（給水・冷却水）フランジ接合</v>
          </cell>
          <cell r="E463" t="str">
            <v>屋外配管</v>
          </cell>
          <cell r="F463" t="str">
            <v>支持金物</v>
          </cell>
          <cell r="G463">
            <v>0.1</v>
          </cell>
          <cell r="H463">
            <v>0.1</v>
          </cell>
          <cell r="I463">
            <v>0.1</v>
          </cell>
          <cell r="J463">
            <v>0.1</v>
          </cell>
          <cell r="K463">
            <v>0.1</v>
          </cell>
          <cell r="L463">
            <v>0.1</v>
          </cell>
          <cell r="M463">
            <v>0.1</v>
          </cell>
          <cell r="N463">
            <v>0.1</v>
          </cell>
          <cell r="O463">
            <v>0.1</v>
          </cell>
          <cell r="P463">
            <v>0.1</v>
          </cell>
          <cell r="Q463">
            <v>0.1</v>
          </cell>
          <cell r="R463">
            <v>0.1</v>
          </cell>
          <cell r="S463">
            <v>0.1</v>
          </cell>
          <cell r="T463">
            <v>0.1</v>
          </cell>
        </row>
        <row r="464">
          <cell r="B464">
            <v>13</v>
          </cell>
          <cell r="C464" t="str">
            <v>SGP-HVA</v>
          </cell>
          <cell r="D464" t="str">
            <v>（給湯・冷温水）ねじ接合（管端防食継手）</v>
          </cell>
          <cell r="E464" t="str">
            <v>屋外配管</v>
          </cell>
          <cell r="F464" t="str">
            <v>支持金物</v>
          </cell>
          <cell r="G464">
            <v>0.1</v>
          </cell>
          <cell r="H464">
            <v>0.1</v>
          </cell>
          <cell r="I464">
            <v>0.1</v>
          </cell>
          <cell r="J464">
            <v>0.1</v>
          </cell>
          <cell r="K464">
            <v>0.1</v>
          </cell>
          <cell r="L464">
            <v>0.1</v>
          </cell>
          <cell r="M464">
            <v>0.1</v>
          </cell>
          <cell r="N464">
            <v>0.1</v>
          </cell>
          <cell r="O464">
            <v>0.1</v>
          </cell>
          <cell r="P464">
            <v>0.1</v>
          </cell>
          <cell r="Q464">
            <v>0.1</v>
          </cell>
          <cell r="R464">
            <v>0.1</v>
          </cell>
          <cell r="S464">
            <v>0.1</v>
          </cell>
          <cell r="T464">
            <v>0.1</v>
          </cell>
        </row>
        <row r="465">
          <cell r="B465">
            <v>14</v>
          </cell>
          <cell r="C465" t="str">
            <v>SGP-VA</v>
          </cell>
          <cell r="D465" t="str">
            <v>（冷却水）ハウジング型継手</v>
          </cell>
          <cell r="E465" t="str">
            <v>屋外配管</v>
          </cell>
          <cell r="F465" t="str">
            <v>支持金物</v>
          </cell>
          <cell r="G465">
            <v>0.1</v>
          </cell>
          <cell r="H465">
            <v>0.1</v>
          </cell>
          <cell r="I465">
            <v>0.1</v>
          </cell>
          <cell r="J465">
            <v>0.1</v>
          </cell>
          <cell r="K465">
            <v>0.1</v>
          </cell>
          <cell r="L465">
            <v>0.1</v>
          </cell>
          <cell r="M465">
            <v>0.1</v>
          </cell>
          <cell r="N465">
            <v>0.1</v>
          </cell>
          <cell r="O465">
            <v>0.1</v>
          </cell>
          <cell r="P465">
            <v>0.1</v>
          </cell>
          <cell r="Q465">
            <v>0.1</v>
          </cell>
          <cell r="R465">
            <v>0.1</v>
          </cell>
          <cell r="S465">
            <v>0.1</v>
          </cell>
          <cell r="T465">
            <v>0.1</v>
          </cell>
        </row>
        <row r="466">
          <cell r="B466">
            <v>19</v>
          </cell>
          <cell r="C466" t="str">
            <v>STPG</v>
          </cell>
          <cell r="D466" t="str">
            <v>（冷温水）ねじ接合</v>
          </cell>
          <cell r="E466" t="str">
            <v>屋外配管</v>
          </cell>
          <cell r="F466" t="str">
            <v>支持金物</v>
          </cell>
          <cell r="G466">
            <v>0.15</v>
          </cell>
          <cell r="H466">
            <v>0.15</v>
          </cell>
          <cell r="I466">
            <v>0.15</v>
          </cell>
          <cell r="J466">
            <v>0.15</v>
          </cell>
          <cell r="K466">
            <v>0.15</v>
          </cell>
          <cell r="L466">
            <v>0.15</v>
          </cell>
          <cell r="M466">
            <v>0.15</v>
          </cell>
          <cell r="N466">
            <v>0.15</v>
          </cell>
          <cell r="O466">
            <v>0.15</v>
          </cell>
          <cell r="P466">
            <v>0.15</v>
          </cell>
          <cell r="Q466">
            <v>0.15</v>
          </cell>
          <cell r="R466">
            <v>0.15</v>
          </cell>
          <cell r="S466">
            <v>0.15</v>
          </cell>
          <cell r="T466">
            <v>0.15</v>
          </cell>
        </row>
        <row r="467">
          <cell r="B467">
            <v>20</v>
          </cell>
          <cell r="C467" t="str">
            <v>STPG</v>
          </cell>
          <cell r="D467" t="str">
            <v>（消火）ねじ接合</v>
          </cell>
          <cell r="E467" t="str">
            <v>屋外配管</v>
          </cell>
          <cell r="F467" t="str">
            <v>支持金物</v>
          </cell>
          <cell r="G467">
            <v>0.15</v>
          </cell>
          <cell r="H467">
            <v>0.15</v>
          </cell>
          <cell r="I467">
            <v>0.15</v>
          </cell>
          <cell r="J467">
            <v>0.15</v>
          </cell>
          <cell r="K467">
            <v>0.15</v>
          </cell>
          <cell r="L467">
            <v>0.15</v>
          </cell>
          <cell r="M467">
            <v>0.15</v>
          </cell>
          <cell r="N467">
            <v>0.15</v>
          </cell>
          <cell r="O467">
            <v>0.15</v>
          </cell>
          <cell r="P467">
            <v>0.15</v>
          </cell>
          <cell r="Q467">
            <v>0.15</v>
          </cell>
          <cell r="R467">
            <v>0.15</v>
          </cell>
          <cell r="S467">
            <v>0.15</v>
          </cell>
          <cell r="T467">
            <v>0.15</v>
          </cell>
        </row>
        <row r="468">
          <cell r="B468">
            <v>21</v>
          </cell>
          <cell r="C468" t="str">
            <v>STPG</v>
          </cell>
          <cell r="D468" t="str">
            <v>（冷却水）ねじ接合</v>
          </cell>
          <cell r="E468" t="str">
            <v>屋外配管</v>
          </cell>
          <cell r="F468" t="str">
            <v>支持金物</v>
          </cell>
          <cell r="G468">
            <v>0.15</v>
          </cell>
          <cell r="H468">
            <v>0.15</v>
          </cell>
          <cell r="I468">
            <v>0.15</v>
          </cell>
          <cell r="J468">
            <v>0.15</v>
          </cell>
          <cell r="K468">
            <v>0.15</v>
          </cell>
          <cell r="L468">
            <v>0.15</v>
          </cell>
          <cell r="M468">
            <v>0.15</v>
          </cell>
          <cell r="N468">
            <v>0.15</v>
          </cell>
          <cell r="O468">
            <v>0.15</v>
          </cell>
          <cell r="P468">
            <v>0.15</v>
          </cell>
          <cell r="Q468">
            <v>0.15</v>
          </cell>
          <cell r="R468">
            <v>0.15</v>
          </cell>
          <cell r="S468">
            <v>0.15</v>
          </cell>
          <cell r="T468">
            <v>0.15</v>
          </cell>
        </row>
        <row r="469">
          <cell r="B469">
            <v>22</v>
          </cell>
          <cell r="C469" t="str">
            <v>STPG(黒)</v>
          </cell>
          <cell r="D469" t="str">
            <v>（低圧蒸気用）ねじ接合</v>
          </cell>
          <cell r="E469" t="str">
            <v>屋外配管</v>
          </cell>
          <cell r="F469" t="str">
            <v>支持金物</v>
          </cell>
          <cell r="G469">
            <v>0.15</v>
          </cell>
          <cell r="H469">
            <v>0.15</v>
          </cell>
          <cell r="I469">
            <v>0.15</v>
          </cell>
          <cell r="J469">
            <v>0.15</v>
          </cell>
          <cell r="K469">
            <v>0.15</v>
          </cell>
          <cell r="L469">
            <v>0.15</v>
          </cell>
          <cell r="M469">
            <v>0.15</v>
          </cell>
          <cell r="N469">
            <v>0.15</v>
          </cell>
          <cell r="O469">
            <v>0.15</v>
          </cell>
          <cell r="P469">
            <v>0.15</v>
          </cell>
          <cell r="Q469">
            <v>0.15</v>
          </cell>
          <cell r="R469">
            <v>0.15</v>
          </cell>
          <cell r="S469">
            <v>0.15</v>
          </cell>
          <cell r="T469">
            <v>0.15</v>
          </cell>
        </row>
        <row r="470">
          <cell r="B470">
            <v>23</v>
          </cell>
          <cell r="C470" t="str">
            <v>STPG</v>
          </cell>
          <cell r="D470" t="str">
            <v>（消火・冷却水・冷温水）溶接接合</v>
          </cell>
          <cell r="E470" t="str">
            <v>屋外配管</v>
          </cell>
          <cell r="F470" t="str">
            <v>支持金物</v>
          </cell>
          <cell r="G470">
            <v>0.15</v>
          </cell>
          <cell r="H470">
            <v>0.15</v>
          </cell>
          <cell r="I470">
            <v>0.15</v>
          </cell>
          <cell r="J470">
            <v>0.15</v>
          </cell>
          <cell r="K470">
            <v>0.15</v>
          </cell>
          <cell r="L470">
            <v>0.15</v>
          </cell>
          <cell r="M470">
            <v>0.15</v>
          </cell>
          <cell r="N470">
            <v>0.15</v>
          </cell>
          <cell r="O470">
            <v>0.15</v>
          </cell>
          <cell r="P470">
            <v>0.15</v>
          </cell>
          <cell r="Q470">
            <v>0.15</v>
          </cell>
          <cell r="R470">
            <v>0.15</v>
          </cell>
          <cell r="S470">
            <v>0.15</v>
          </cell>
          <cell r="T470">
            <v>0.15</v>
          </cell>
        </row>
        <row r="471">
          <cell r="B471">
            <v>24</v>
          </cell>
          <cell r="C471" t="str">
            <v>STPG(黒)</v>
          </cell>
          <cell r="D471" t="str">
            <v>（蒸気給気管、蒸気還気用）溶接接合</v>
          </cell>
          <cell r="E471" t="str">
            <v>屋外配管</v>
          </cell>
          <cell r="F471" t="str">
            <v>支持金物</v>
          </cell>
          <cell r="G471">
            <v>0.15</v>
          </cell>
          <cell r="H471">
            <v>0.15</v>
          </cell>
          <cell r="I471">
            <v>0.15</v>
          </cell>
          <cell r="J471">
            <v>0.15</v>
          </cell>
          <cell r="K471">
            <v>0.15</v>
          </cell>
          <cell r="L471">
            <v>0.15</v>
          </cell>
          <cell r="M471">
            <v>0.15</v>
          </cell>
          <cell r="N471">
            <v>0.15</v>
          </cell>
          <cell r="O471">
            <v>0.15</v>
          </cell>
          <cell r="P471">
            <v>0.15</v>
          </cell>
          <cell r="Q471">
            <v>0.15</v>
          </cell>
          <cell r="R471">
            <v>0.15</v>
          </cell>
          <cell r="S471">
            <v>0.15</v>
          </cell>
          <cell r="T471">
            <v>0.15</v>
          </cell>
        </row>
        <row r="472">
          <cell r="B472">
            <v>25</v>
          </cell>
          <cell r="C472" t="str">
            <v>SGP(白)</v>
          </cell>
          <cell r="D472" t="str">
            <v>（排水）ねじ接合</v>
          </cell>
          <cell r="E472" t="str">
            <v>屋外配管</v>
          </cell>
          <cell r="F472" t="str">
            <v>支持金物</v>
          </cell>
          <cell r="G472">
            <v>0.15</v>
          </cell>
          <cell r="H472">
            <v>0.15</v>
          </cell>
          <cell r="I472">
            <v>0.15</v>
          </cell>
          <cell r="J472">
            <v>0.15</v>
          </cell>
          <cell r="K472">
            <v>0.15</v>
          </cell>
          <cell r="L472">
            <v>0.15</v>
          </cell>
          <cell r="M472">
            <v>0.15</v>
          </cell>
          <cell r="N472">
            <v>0.15</v>
          </cell>
          <cell r="O472">
            <v>0.15</v>
          </cell>
          <cell r="P472">
            <v>0.15</v>
          </cell>
          <cell r="Q472">
            <v>0.15</v>
          </cell>
          <cell r="R472">
            <v>0.15</v>
          </cell>
          <cell r="S472">
            <v>0.15</v>
          </cell>
          <cell r="T472">
            <v>0.15</v>
          </cell>
        </row>
        <row r="473">
          <cell r="B473">
            <v>26</v>
          </cell>
          <cell r="C473" t="str">
            <v>SGP(白)</v>
          </cell>
          <cell r="D473" t="str">
            <v>（冷温水）ねじ接合</v>
          </cell>
          <cell r="E473" t="str">
            <v>屋外配管</v>
          </cell>
          <cell r="F473" t="str">
            <v>支持金物</v>
          </cell>
          <cell r="G473">
            <v>0.15</v>
          </cell>
          <cell r="H473">
            <v>0.15</v>
          </cell>
          <cell r="I473">
            <v>0.15</v>
          </cell>
          <cell r="J473">
            <v>0.15</v>
          </cell>
          <cell r="K473">
            <v>0.15</v>
          </cell>
          <cell r="L473">
            <v>0.15</v>
          </cell>
          <cell r="M473">
            <v>0.15</v>
          </cell>
          <cell r="N473">
            <v>0.15</v>
          </cell>
          <cell r="O473">
            <v>0.15</v>
          </cell>
          <cell r="P473">
            <v>0.15</v>
          </cell>
          <cell r="Q473">
            <v>0.15</v>
          </cell>
          <cell r="R473">
            <v>0.15</v>
          </cell>
          <cell r="S473">
            <v>0.15</v>
          </cell>
          <cell r="T473">
            <v>0.15</v>
          </cell>
        </row>
        <row r="474">
          <cell r="B474">
            <v>27</v>
          </cell>
          <cell r="C474" t="str">
            <v>SGP(白)</v>
          </cell>
          <cell r="D474" t="str">
            <v>（通気・消火・給湯・プロパン）ねじ接合</v>
          </cell>
          <cell r="E474" t="str">
            <v>屋外配管</v>
          </cell>
          <cell r="F474" t="str">
            <v>支持金物</v>
          </cell>
          <cell r="G474">
            <v>0.15</v>
          </cell>
          <cell r="H474">
            <v>0.15</v>
          </cell>
          <cell r="I474">
            <v>0.15</v>
          </cell>
          <cell r="J474">
            <v>0.15</v>
          </cell>
          <cell r="K474">
            <v>0.15</v>
          </cell>
          <cell r="L474">
            <v>0.15</v>
          </cell>
          <cell r="M474">
            <v>0.15</v>
          </cell>
          <cell r="N474">
            <v>0.15</v>
          </cell>
          <cell r="O474">
            <v>0.15</v>
          </cell>
          <cell r="P474">
            <v>0.15</v>
          </cell>
          <cell r="Q474">
            <v>0.15</v>
          </cell>
          <cell r="R474">
            <v>0.15</v>
          </cell>
          <cell r="S474">
            <v>0.15</v>
          </cell>
          <cell r="T474">
            <v>0.15</v>
          </cell>
        </row>
        <row r="475">
          <cell r="B475">
            <v>28</v>
          </cell>
          <cell r="C475" t="str">
            <v>SGP(白)</v>
          </cell>
          <cell r="D475" t="str">
            <v>（冷却水）ねじ接合</v>
          </cell>
          <cell r="E475" t="str">
            <v>屋外配管</v>
          </cell>
          <cell r="F475" t="str">
            <v>支持金物</v>
          </cell>
          <cell r="G475">
            <v>0.15</v>
          </cell>
          <cell r="H475">
            <v>0.15</v>
          </cell>
          <cell r="I475">
            <v>0.15</v>
          </cell>
          <cell r="J475">
            <v>0.15</v>
          </cell>
          <cell r="K475">
            <v>0.15</v>
          </cell>
          <cell r="L475">
            <v>0.15</v>
          </cell>
          <cell r="M475">
            <v>0.15</v>
          </cell>
          <cell r="N475">
            <v>0.15</v>
          </cell>
          <cell r="O475">
            <v>0.15</v>
          </cell>
          <cell r="P475">
            <v>0.15</v>
          </cell>
          <cell r="Q475">
            <v>0.15</v>
          </cell>
          <cell r="R475">
            <v>0.15</v>
          </cell>
          <cell r="S475">
            <v>0.15</v>
          </cell>
          <cell r="T475">
            <v>0.15</v>
          </cell>
        </row>
        <row r="476">
          <cell r="B476">
            <v>29</v>
          </cell>
          <cell r="C476" t="str">
            <v>SGP(白)</v>
          </cell>
          <cell r="D476" t="str">
            <v>（通気・消火・給湯・プロパン・冷却水・冷温水）溶接接合</v>
          </cell>
          <cell r="E476" t="str">
            <v>屋外配管</v>
          </cell>
          <cell r="F476" t="str">
            <v>支持金物</v>
          </cell>
          <cell r="G476">
            <v>0.15</v>
          </cell>
          <cell r="H476">
            <v>0.15</v>
          </cell>
          <cell r="I476">
            <v>0.15</v>
          </cell>
          <cell r="J476">
            <v>0.15</v>
          </cell>
          <cell r="K476">
            <v>0.15</v>
          </cell>
          <cell r="L476">
            <v>0.15</v>
          </cell>
          <cell r="M476">
            <v>0.15</v>
          </cell>
          <cell r="N476">
            <v>0.15</v>
          </cell>
          <cell r="O476">
            <v>0.15</v>
          </cell>
          <cell r="P476">
            <v>0.15</v>
          </cell>
          <cell r="Q476">
            <v>0.15</v>
          </cell>
          <cell r="R476">
            <v>0.15</v>
          </cell>
          <cell r="S476">
            <v>0.15</v>
          </cell>
          <cell r="T476">
            <v>0.15</v>
          </cell>
        </row>
        <row r="477">
          <cell r="B477">
            <v>30</v>
          </cell>
          <cell r="C477" t="str">
            <v>SGP(白)</v>
          </cell>
          <cell r="D477" t="str">
            <v>（冷却水）ハウジング型管継手</v>
          </cell>
          <cell r="E477" t="str">
            <v>屋外配管</v>
          </cell>
          <cell r="F477" t="str">
            <v>支持金物</v>
          </cell>
          <cell r="G477">
            <v>0.1</v>
          </cell>
          <cell r="H477">
            <v>0.1</v>
          </cell>
          <cell r="I477">
            <v>0.1</v>
          </cell>
          <cell r="J477">
            <v>0.1</v>
          </cell>
          <cell r="K477">
            <v>0.1</v>
          </cell>
          <cell r="L477">
            <v>0.1</v>
          </cell>
          <cell r="M477">
            <v>0.1</v>
          </cell>
          <cell r="N477">
            <v>0.1</v>
          </cell>
          <cell r="O477">
            <v>0.1</v>
          </cell>
          <cell r="P477">
            <v>0.1</v>
          </cell>
          <cell r="Q477">
            <v>0.1</v>
          </cell>
          <cell r="R477">
            <v>0.1</v>
          </cell>
          <cell r="S477">
            <v>0.1</v>
          </cell>
          <cell r="T477">
            <v>0.1</v>
          </cell>
        </row>
        <row r="478">
          <cell r="B478">
            <v>31</v>
          </cell>
          <cell r="C478" t="str">
            <v>SGP(白)</v>
          </cell>
          <cell r="D478" t="str">
            <v>（冷温水・消火）ハウジング型管継手</v>
          </cell>
          <cell r="E478" t="str">
            <v>屋外配管</v>
          </cell>
          <cell r="F478" t="str">
            <v>支持金物</v>
          </cell>
          <cell r="G478">
            <v>0.1</v>
          </cell>
          <cell r="H478">
            <v>0.1</v>
          </cell>
          <cell r="I478">
            <v>0.1</v>
          </cell>
          <cell r="J478">
            <v>0.1</v>
          </cell>
          <cell r="K478">
            <v>0.1</v>
          </cell>
          <cell r="L478">
            <v>0.1</v>
          </cell>
          <cell r="M478">
            <v>0.1</v>
          </cell>
          <cell r="N478">
            <v>0.1</v>
          </cell>
          <cell r="O478">
            <v>0.1</v>
          </cell>
          <cell r="P478">
            <v>0.1</v>
          </cell>
          <cell r="Q478">
            <v>0.1</v>
          </cell>
          <cell r="R478">
            <v>0.1</v>
          </cell>
          <cell r="S478">
            <v>0.1</v>
          </cell>
          <cell r="T478">
            <v>0.1</v>
          </cell>
        </row>
        <row r="479">
          <cell r="B479">
            <v>32</v>
          </cell>
          <cell r="C479" t="str">
            <v>SGP(黒)</v>
          </cell>
          <cell r="D479" t="str">
            <v>（蒸気・油）ねじ接合</v>
          </cell>
          <cell r="E479" t="str">
            <v>屋外配管</v>
          </cell>
          <cell r="F479" t="str">
            <v>支持金物</v>
          </cell>
          <cell r="G479">
            <v>0.15</v>
          </cell>
          <cell r="H479">
            <v>0.15</v>
          </cell>
          <cell r="I479">
            <v>0.15</v>
          </cell>
          <cell r="J479">
            <v>0.15</v>
          </cell>
          <cell r="K479">
            <v>0.15</v>
          </cell>
          <cell r="L479">
            <v>0.15</v>
          </cell>
          <cell r="M479">
            <v>0.15</v>
          </cell>
          <cell r="N479">
            <v>0.15</v>
          </cell>
          <cell r="O479">
            <v>0.15</v>
          </cell>
          <cell r="P479">
            <v>0.15</v>
          </cell>
          <cell r="Q479">
            <v>0.15</v>
          </cell>
          <cell r="R479">
            <v>0.15</v>
          </cell>
          <cell r="S479">
            <v>0.15</v>
          </cell>
          <cell r="T479">
            <v>0.15</v>
          </cell>
        </row>
        <row r="480">
          <cell r="B480">
            <v>33</v>
          </cell>
          <cell r="C480" t="str">
            <v>SGP(黒)</v>
          </cell>
          <cell r="D480" t="str">
            <v>（蒸気・油）溶接接合</v>
          </cell>
          <cell r="E480" t="str">
            <v>屋外配管</v>
          </cell>
          <cell r="F480" t="str">
            <v>支持金物</v>
          </cell>
          <cell r="G480">
            <v>0.15</v>
          </cell>
          <cell r="H480">
            <v>0.15</v>
          </cell>
          <cell r="I480">
            <v>0.15</v>
          </cell>
          <cell r="J480">
            <v>0.15</v>
          </cell>
          <cell r="K480">
            <v>0.15</v>
          </cell>
          <cell r="L480">
            <v>0.15</v>
          </cell>
          <cell r="M480">
            <v>0.15</v>
          </cell>
          <cell r="N480">
            <v>0.15</v>
          </cell>
          <cell r="O480">
            <v>0.15</v>
          </cell>
          <cell r="P480">
            <v>0.15</v>
          </cell>
          <cell r="Q480">
            <v>0.15</v>
          </cell>
          <cell r="R480">
            <v>0.15</v>
          </cell>
          <cell r="S480">
            <v>0.15</v>
          </cell>
          <cell r="T480">
            <v>0.15</v>
          </cell>
        </row>
        <row r="481">
          <cell r="B481">
            <v>35</v>
          </cell>
          <cell r="C481" t="str">
            <v>SGP-TA(WSP032)</v>
          </cell>
          <cell r="D481" t="str">
            <v>ねじ接合</v>
          </cell>
          <cell r="E481" t="str">
            <v>屋外配管</v>
          </cell>
          <cell r="F481" t="str">
            <v>支持金物</v>
          </cell>
          <cell r="G481">
            <v>0.15</v>
          </cell>
          <cell r="H481">
            <v>0.15</v>
          </cell>
          <cell r="I481">
            <v>0.15</v>
          </cell>
          <cell r="J481">
            <v>0.15</v>
          </cell>
          <cell r="K481">
            <v>0.15</v>
          </cell>
          <cell r="L481">
            <v>0.15</v>
          </cell>
          <cell r="M481">
            <v>0.15</v>
          </cell>
          <cell r="N481">
            <v>0.15</v>
          </cell>
          <cell r="O481">
            <v>0.15</v>
          </cell>
          <cell r="P481">
            <v>0.15</v>
          </cell>
          <cell r="Q481">
            <v>0.15</v>
          </cell>
          <cell r="R481">
            <v>0.15</v>
          </cell>
          <cell r="S481">
            <v>0.15</v>
          </cell>
          <cell r="T481">
            <v>0.15</v>
          </cell>
        </row>
        <row r="482">
          <cell r="B482">
            <v>38</v>
          </cell>
          <cell r="C482" t="str">
            <v>ARFA管</v>
          </cell>
          <cell r="D482" t="str">
            <v>ねじ接合</v>
          </cell>
          <cell r="E482" t="str">
            <v>屋外配管</v>
          </cell>
          <cell r="F482" t="str">
            <v>支持金物</v>
          </cell>
          <cell r="G482">
            <v>0.15</v>
          </cell>
          <cell r="H482">
            <v>0.15</v>
          </cell>
          <cell r="I482">
            <v>0.15</v>
          </cell>
          <cell r="J482">
            <v>0.15</v>
          </cell>
          <cell r="K482">
            <v>0.15</v>
          </cell>
          <cell r="L482">
            <v>0.15</v>
          </cell>
          <cell r="M482">
            <v>0.15</v>
          </cell>
          <cell r="N482">
            <v>0.15</v>
          </cell>
          <cell r="O482">
            <v>0.15</v>
          </cell>
          <cell r="P482">
            <v>0.15</v>
          </cell>
          <cell r="Q482">
            <v>0.15</v>
          </cell>
          <cell r="R482">
            <v>0.15</v>
          </cell>
          <cell r="S482">
            <v>0.15</v>
          </cell>
          <cell r="T482">
            <v>0.15</v>
          </cell>
        </row>
        <row r="483">
          <cell r="B483">
            <v>40</v>
          </cell>
          <cell r="C483" t="str">
            <v>CUP</v>
          </cell>
          <cell r="D483" t="str">
            <v>（給湯・給水）</v>
          </cell>
          <cell r="E483" t="str">
            <v>屋外配管</v>
          </cell>
          <cell r="F483" t="str">
            <v>支持金物</v>
          </cell>
          <cell r="G483">
            <v>0.1</v>
          </cell>
          <cell r="H483">
            <v>0.1</v>
          </cell>
          <cell r="I483">
            <v>0.1</v>
          </cell>
          <cell r="J483">
            <v>0.1</v>
          </cell>
          <cell r="K483">
            <v>0.1</v>
          </cell>
          <cell r="L483">
            <v>0.1</v>
          </cell>
          <cell r="M483">
            <v>0.1</v>
          </cell>
          <cell r="N483">
            <v>0.1</v>
          </cell>
          <cell r="O483">
            <v>0.1</v>
          </cell>
          <cell r="P483">
            <v>0.1</v>
          </cell>
          <cell r="Q483">
            <v>0.1</v>
          </cell>
          <cell r="R483">
            <v>0.1</v>
          </cell>
          <cell r="S483">
            <v>0.1</v>
          </cell>
          <cell r="T483">
            <v>0.1</v>
          </cell>
        </row>
        <row r="486">
          <cell r="B486">
            <v>1</v>
          </cell>
          <cell r="C486" t="str">
            <v>SGP-PA</v>
          </cell>
          <cell r="D486" t="str">
            <v>（給水・冷却水）ねじ接合（管端防食継手）</v>
          </cell>
          <cell r="E486" t="str">
            <v>屋内一般配管</v>
          </cell>
          <cell r="F486" t="str">
            <v>配管工</v>
          </cell>
          <cell r="G486">
            <v>8.8999999999999996E-2</v>
          </cell>
          <cell r="H486">
            <v>0.1</v>
          </cell>
          <cell r="I486">
            <v>0.123</v>
          </cell>
          <cell r="J486">
            <v>0.151</v>
          </cell>
          <cell r="K486">
            <v>0.16600000000000001</v>
          </cell>
          <cell r="L486">
            <v>0.20799999999999999</v>
          </cell>
          <cell r="M486">
            <v>0.27100000000000002</v>
          </cell>
          <cell r="N486">
            <v>0.307</v>
          </cell>
          <cell r="O486">
            <v>0.40100000000000002</v>
          </cell>
          <cell r="P486">
            <v>0.47399999999999998</v>
          </cell>
          <cell r="Q486">
            <v>0.57699999999999996</v>
          </cell>
        </row>
        <row r="487">
          <cell r="B487">
            <v>2</v>
          </cell>
          <cell r="C487" t="str">
            <v>SGP-PB</v>
          </cell>
          <cell r="D487" t="str">
            <v>（給水・冷却水）ねじ接合（管端防食継手）</v>
          </cell>
          <cell r="E487" t="str">
            <v>屋内一般配管</v>
          </cell>
          <cell r="F487" t="str">
            <v>配管工</v>
          </cell>
          <cell r="G487">
            <v>8.8999999999999996E-2</v>
          </cell>
          <cell r="H487">
            <v>0.1</v>
          </cell>
          <cell r="I487">
            <v>0.123</v>
          </cell>
          <cell r="J487">
            <v>0.151</v>
          </cell>
          <cell r="K487">
            <v>0.16600000000000001</v>
          </cell>
          <cell r="L487">
            <v>0.20799999999999999</v>
          </cell>
          <cell r="M487">
            <v>0.27100000000000002</v>
          </cell>
          <cell r="N487">
            <v>0.307</v>
          </cell>
          <cell r="O487">
            <v>0.40100000000000002</v>
          </cell>
          <cell r="P487">
            <v>0.47399999999999998</v>
          </cell>
          <cell r="Q487">
            <v>0.57699999999999996</v>
          </cell>
        </row>
        <row r="488">
          <cell r="B488">
            <v>4</v>
          </cell>
          <cell r="C488" t="str">
            <v>SGP-FPA</v>
          </cell>
          <cell r="D488" t="str">
            <v>（給水・冷却水）フランジ接合</v>
          </cell>
          <cell r="E488" t="str">
            <v>屋内一般配管</v>
          </cell>
          <cell r="F488" t="str">
            <v>配管工</v>
          </cell>
          <cell r="G488">
            <v>0.214</v>
          </cell>
          <cell r="H488">
            <v>0.246</v>
          </cell>
          <cell r="I488">
            <v>0.317</v>
          </cell>
          <cell r="J488">
            <v>0.377</v>
          </cell>
          <cell r="K488">
            <v>0.48</v>
          </cell>
          <cell r="L488">
            <v>0.68100000000000005</v>
          </cell>
          <cell r="M488">
            <v>0.214</v>
          </cell>
          <cell r="N488">
            <v>0.246</v>
          </cell>
          <cell r="O488">
            <v>0.317</v>
          </cell>
          <cell r="P488">
            <v>0.377</v>
          </cell>
          <cell r="Q488">
            <v>0.48</v>
          </cell>
          <cell r="R488">
            <v>0.68100000000000005</v>
          </cell>
          <cell r="S488">
            <v>0.91700000000000004</v>
          </cell>
          <cell r="T488">
            <v>1.1040000000000001</v>
          </cell>
        </row>
        <row r="489">
          <cell r="B489">
            <v>5</v>
          </cell>
          <cell r="C489" t="str">
            <v>SGP-FPB</v>
          </cell>
          <cell r="D489" t="str">
            <v>（給水・冷却水）フランジ接合</v>
          </cell>
          <cell r="E489" t="str">
            <v>屋内一般配管</v>
          </cell>
          <cell r="F489" t="str">
            <v>配管工</v>
          </cell>
          <cell r="G489">
            <v>0.214</v>
          </cell>
          <cell r="H489">
            <v>0.246</v>
          </cell>
          <cell r="I489">
            <v>0.317</v>
          </cell>
          <cell r="J489">
            <v>0.377</v>
          </cell>
          <cell r="K489">
            <v>0.48</v>
          </cell>
          <cell r="L489">
            <v>0.68100000000000005</v>
          </cell>
          <cell r="M489">
            <v>0.214</v>
          </cell>
          <cell r="N489">
            <v>0.246</v>
          </cell>
          <cell r="O489">
            <v>0.317</v>
          </cell>
          <cell r="P489">
            <v>0.377</v>
          </cell>
          <cell r="Q489">
            <v>0.48</v>
          </cell>
          <cell r="R489">
            <v>0.68100000000000005</v>
          </cell>
          <cell r="S489">
            <v>0.91700000000000004</v>
          </cell>
          <cell r="T489">
            <v>1.1040000000000001</v>
          </cell>
        </row>
        <row r="490">
          <cell r="B490">
            <v>7</v>
          </cell>
          <cell r="C490" t="str">
            <v>SGP-VA</v>
          </cell>
          <cell r="D490" t="str">
            <v>（給水・冷却水）ねじ接合（管端防食継手）</v>
          </cell>
          <cell r="E490" t="str">
            <v>屋内一般配管</v>
          </cell>
          <cell r="F490" t="str">
            <v>配管工</v>
          </cell>
          <cell r="G490">
            <v>8.8999999999999996E-2</v>
          </cell>
          <cell r="H490">
            <v>0.1</v>
          </cell>
          <cell r="I490">
            <v>0.123</v>
          </cell>
          <cell r="J490">
            <v>0.151</v>
          </cell>
          <cell r="K490">
            <v>0.16600000000000001</v>
          </cell>
          <cell r="L490">
            <v>0.20799999999999999</v>
          </cell>
          <cell r="M490">
            <v>0.27100000000000002</v>
          </cell>
          <cell r="N490">
            <v>0.307</v>
          </cell>
          <cell r="O490">
            <v>0.40100000000000002</v>
          </cell>
          <cell r="P490">
            <v>0.47399999999999998</v>
          </cell>
          <cell r="Q490">
            <v>0.57699999999999996</v>
          </cell>
        </row>
        <row r="491">
          <cell r="B491">
            <v>8</v>
          </cell>
          <cell r="C491" t="str">
            <v>SGP-VB</v>
          </cell>
          <cell r="D491" t="str">
            <v>（給水・冷却水）ねじ接合（管端防食継手）</v>
          </cell>
          <cell r="E491" t="str">
            <v>屋内一般配管</v>
          </cell>
          <cell r="F491" t="str">
            <v>配管工</v>
          </cell>
          <cell r="G491">
            <v>8.8999999999999996E-2</v>
          </cell>
          <cell r="H491">
            <v>0.1</v>
          </cell>
          <cell r="I491">
            <v>0.123</v>
          </cell>
          <cell r="J491">
            <v>0.151</v>
          </cell>
          <cell r="K491">
            <v>0.16600000000000001</v>
          </cell>
          <cell r="L491">
            <v>0.20799999999999999</v>
          </cell>
          <cell r="M491">
            <v>0.27100000000000002</v>
          </cell>
          <cell r="N491">
            <v>0.307</v>
          </cell>
          <cell r="O491">
            <v>0.40100000000000002</v>
          </cell>
          <cell r="P491">
            <v>0.47399999999999998</v>
          </cell>
          <cell r="Q491">
            <v>0.57699999999999996</v>
          </cell>
        </row>
        <row r="492">
          <cell r="B492">
            <v>10</v>
          </cell>
          <cell r="C492" t="str">
            <v>SGP-FVA</v>
          </cell>
          <cell r="D492" t="str">
            <v>（給水・冷却水）フランジ接合</v>
          </cell>
          <cell r="E492" t="str">
            <v>屋内一般配管</v>
          </cell>
          <cell r="F492" t="str">
            <v>配管工</v>
          </cell>
          <cell r="G492">
            <v>0.214</v>
          </cell>
          <cell r="H492">
            <v>0.246</v>
          </cell>
          <cell r="I492">
            <v>0.317</v>
          </cell>
          <cell r="J492">
            <v>0.377</v>
          </cell>
          <cell r="K492">
            <v>0.48</v>
          </cell>
          <cell r="L492">
            <v>0.68100000000000005</v>
          </cell>
          <cell r="M492">
            <v>0.214</v>
          </cell>
          <cell r="N492">
            <v>0.246</v>
          </cell>
          <cell r="O492">
            <v>0.317</v>
          </cell>
          <cell r="P492">
            <v>0.377</v>
          </cell>
          <cell r="Q492">
            <v>0.48</v>
          </cell>
          <cell r="R492">
            <v>0.68100000000000005</v>
          </cell>
          <cell r="S492">
            <v>0.91700000000000004</v>
          </cell>
          <cell r="T492">
            <v>1.1040000000000001</v>
          </cell>
        </row>
        <row r="493">
          <cell r="B493">
            <v>11</v>
          </cell>
          <cell r="C493" t="str">
            <v>SGP-FVB</v>
          </cell>
          <cell r="D493" t="str">
            <v>（給水・冷却水）フランジ接合</v>
          </cell>
          <cell r="E493" t="str">
            <v>屋内一般配管</v>
          </cell>
          <cell r="F493" t="str">
            <v>配管工</v>
          </cell>
          <cell r="G493">
            <v>0.214</v>
          </cell>
          <cell r="H493">
            <v>0.246</v>
          </cell>
          <cell r="I493">
            <v>0.317</v>
          </cell>
          <cell r="J493">
            <v>0.377</v>
          </cell>
          <cell r="K493">
            <v>0.48</v>
          </cell>
          <cell r="L493">
            <v>0.68100000000000005</v>
          </cell>
          <cell r="M493">
            <v>0.214</v>
          </cell>
          <cell r="N493">
            <v>0.246</v>
          </cell>
          <cell r="O493">
            <v>0.317</v>
          </cell>
          <cell r="P493">
            <v>0.377</v>
          </cell>
          <cell r="Q493">
            <v>0.48</v>
          </cell>
          <cell r="R493">
            <v>0.68100000000000005</v>
          </cell>
          <cell r="S493">
            <v>0.91700000000000004</v>
          </cell>
          <cell r="T493">
            <v>1.1040000000000001</v>
          </cell>
        </row>
        <row r="494">
          <cell r="B494">
            <v>13</v>
          </cell>
          <cell r="C494" t="str">
            <v>SGP-HVA</v>
          </cell>
          <cell r="D494" t="str">
            <v>（給湯・冷温水）ねじ接合（管端防食継手）</v>
          </cell>
          <cell r="E494" t="str">
            <v>屋内一般配管</v>
          </cell>
          <cell r="F494" t="str">
            <v>配管工</v>
          </cell>
          <cell r="G494">
            <v>8.8999999999999996E-2</v>
          </cell>
          <cell r="H494">
            <v>0.1</v>
          </cell>
          <cell r="I494">
            <v>0.123</v>
          </cell>
          <cell r="J494">
            <v>0.151</v>
          </cell>
          <cell r="K494">
            <v>0.16600000000000001</v>
          </cell>
          <cell r="L494">
            <v>0.20799999999999999</v>
          </cell>
          <cell r="M494">
            <v>0.27100000000000002</v>
          </cell>
          <cell r="N494">
            <v>0.307</v>
          </cell>
          <cell r="O494">
            <v>0.40100000000000002</v>
          </cell>
        </row>
        <row r="495">
          <cell r="B495">
            <v>14</v>
          </cell>
          <cell r="C495" t="str">
            <v>SGP-VA</v>
          </cell>
          <cell r="D495" t="str">
            <v>（冷却水）ハウジング型継手</v>
          </cell>
          <cell r="E495" t="str">
            <v>屋内一般配管</v>
          </cell>
          <cell r="F495" t="str">
            <v>配管工</v>
          </cell>
          <cell r="G495">
            <v>0.14099999999999999</v>
          </cell>
          <cell r="H495">
            <v>0.17699999999999999</v>
          </cell>
          <cell r="I495">
            <v>0.23</v>
          </cell>
          <cell r="J495">
            <v>0.34100000000000003</v>
          </cell>
          <cell r="K495">
            <v>0.40300000000000002</v>
          </cell>
          <cell r="L495">
            <v>0.14099999999999999</v>
          </cell>
          <cell r="M495">
            <v>0.17699999999999999</v>
          </cell>
          <cell r="N495">
            <v>0.23</v>
          </cell>
          <cell r="O495">
            <v>0.34100000000000003</v>
          </cell>
          <cell r="P495">
            <v>0.40300000000000002</v>
          </cell>
          <cell r="Q495">
            <v>0.49</v>
          </cell>
          <cell r="R495">
            <v>0.64700000000000002</v>
          </cell>
          <cell r="S495">
            <v>0.871</v>
          </cell>
          <cell r="T495">
            <v>1.0489999999999999</v>
          </cell>
        </row>
        <row r="496">
          <cell r="B496">
            <v>19</v>
          </cell>
          <cell r="C496" t="str">
            <v>STPG</v>
          </cell>
          <cell r="D496" t="str">
            <v>（冷温水）ねじ接合</v>
          </cell>
          <cell r="E496" t="str">
            <v>屋内一般配管</v>
          </cell>
          <cell r="F496" t="str">
            <v>配管工</v>
          </cell>
          <cell r="G496">
            <v>8.8999999999999996E-2</v>
          </cell>
          <cell r="H496">
            <v>0.1</v>
          </cell>
          <cell r="I496">
            <v>0.123</v>
          </cell>
          <cell r="J496">
            <v>0.151</v>
          </cell>
          <cell r="K496">
            <v>0.16600000000000001</v>
          </cell>
          <cell r="L496">
            <v>0.20799999999999999</v>
          </cell>
          <cell r="M496">
            <v>0.27100000000000002</v>
          </cell>
          <cell r="N496">
            <v>0.307</v>
          </cell>
          <cell r="O496">
            <v>0.40100000000000002</v>
          </cell>
        </row>
        <row r="497">
          <cell r="B497">
            <v>20</v>
          </cell>
          <cell r="C497" t="str">
            <v>STPG</v>
          </cell>
          <cell r="D497" t="str">
            <v>（消火）ねじ接合</v>
          </cell>
          <cell r="E497" t="str">
            <v>屋内一般配管</v>
          </cell>
          <cell r="F497" t="str">
            <v>配管工</v>
          </cell>
          <cell r="G497">
            <v>8.8999999999999996E-2</v>
          </cell>
          <cell r="H497">
            <v>0.1</v>
          </cell>
          <cell r="I497">
            <v>0.123</v>
          </cell>
          <cell r="J497">
            <v>0.151</v>
          </cell>
          <cell r="K497">
            <v>0.16600000000000001</v>
          </cell>
          <cell r="L497">
            <v>0.20799999999999999</v>
          </cell>
          <cell r="M497">
            <v>0.27100000000000002</v>
          </cell>
          <cell r="N497">
            <v>0.307</v>
          </cell>
          <cell r="O497">
            <v>0.40100000000000002</v>
          </cell>
          <cell r="P497">
            <v>0.47399999999999998</v>
          </cell>
          <cell r="Q497">
            <v>0.57699999999999996</v>
          </cell>
        </row>
        <row r="498">
          <cell r="B498">
            <v>21</v>
          </cell>
          <cell r="C498" t="str">
            <v>STPG</v>
          </cell>
          <cell r="D498" t="str">
            <v>（冷却水）ねじ接合</v>
          </cell>
          <cell r="E498" t="str">
            <v>屋内一般配管</v>
          </cell>
          <cell r="F498" t="str">
            <v>配管工</v>
          </cell>
          <cell r="G498">
            <v>8.8999999999999996E-2</v>
          </cell>
          <cell r="H498">
            <v>0.1</v>
          </cell>
          <cell r="I498">
            <v>0.123</v>
          </cell>
          <cell r="J498">
            <v>0.151</v>
          </cell>
          <cell r="K498">
            <v>0.16600000000000001</v>
          </cell>
          <cell r="L498">
            <v>0.20799999999999999</v>
          </cell>
          <cell r="M498">
            <v>0.27100000000000002</v>
          </cell>
          <cell r="N498">
            <v>0.307</v>
          </cell>
          <cell r="O498">
            <v>0.40100000000000002</v>
          </cell>
          <cell r="P498">
            <v>0.47399999999999998</v>
          </cell>
          <cell r="Q498">
            <v>0.57699999999999996</v>
          </cell>
        </row>
        <row r="499">
          <cell r="B499">
            <v>22</v>
          </cell>
          <cell r="C499" t="str">
            <v>STPG(黒)</v>
          </cell>
          <cell r="D499" t="str">
            <v>（低圧蒸気用）ねじ接合</v>
          </cell>
          <cell r="E499" t="str">
            <v>屋内一般配管</v>
          </cell>
          <cell r="F499" t="str">
            <v>配管工</v>
          </cell>
          <cell r="G499">
            <v>8.8999999999999996E-2</v>
          </cell>
          <cell r="H499">
            <v>0.1</v>
          </cell>
          <cell r="I499">
            <v>0.123</v>
          </cell>
          <cell r="J499">
            <v>0.151</v>
          </cell>
          <cell r="K499">
            <v>0.16600000000000001</v>
          </cell>
          <cell r="L499">
            <v>0.20799999999999999</v>
          </cell>
          <cell r="M499">
            <v>0.27100000000000002</v>
          </cell>
          <cell r="N499">
            <v>0.307</v>
          </cell>
        </row>
        <row r="500">
          <cell r="B500">
            <v>23</v>
          </cell>
          <cell r="C500" t="str">
            <v>STPG</v>
          </cell>
          <cell r="D500" t="str">
            <v>（消火・冷却水・冷温水）溶接接合</v>
          </cell>
          <cell r="E500" t="str">
            <v>屋内一般配管</v>
          </cell>
          <cell r="F500" t="str">
            <v>配管工</v>
          </cell>
          <cell r="G500">
            <v>0.112</v>
          </cell>
          <cell r="H500">
            <v>0.121</v>
          </cell>
          <cell r="I500">
            <v>0.14099999999999999</v>
          </cell>
          <cell r="J500">
            <v>0.16600000000000001</v>
          </cell>
          <cell r="K500">
            <v>0.17899999999999999</v>
          </cell>
          <cell r="L500">
            <v>0.215</v>
          </cell>
          <cell r="M500">
            <v>0.27</v>
          </cell>
          <cell r="N500">
            <v>0.30399999999999999</v>
          </cell>
          <cell r="O500">
            <v>0.38900000000000001</v>
          </cell>
          <cell r="P500">
            <v>0.45900000000000002</v>
          </cell>
          <cell r="Q500">
            <v>0.57599999999999996</v>
          </cell>
          <cell r="R500">
            <v>0.81899999999999995</v>
          </cell>
          <cell r="S500">
            <v>1.097</v>
          </cell>
          <cell r="T500">
            <v>1.3240000000000001</v>
          </cell>
        </row>
        <row r="501">
          <cell r="B501">
            <v>24</v>
          </cell>
          <cell r="C501" t="str">
            <v>STPG(黒)</v>
          </cell>
          <cell r="D501" t="str">
            <v>（蒸気給気管、蒸気還気用）溶接接合</v>
          </cell>
          <cell r="E501" t="str">
            <v>屋内一般配管</v>
          </cell>
          <cell r="F501" t="str">
            <v>配管工</v>
          </cell>
          <cell r="G501">
            <v>0.112</v>
          </cell>
          <cell r="H501">
            <v>0.121</v>
          </cell>
          <cell r="I501">
            <v>0.14099999999999999</v>
          </cell>
          <cell r="J501">
            <v>0.16600000000000001</v>
          </cell>
          <cell r="K501">
            <v>0.17899999999999999</v>
          </cell>
          <cell r="L501">
            <v>0.215</v>
          </cell>
          <cell r="M501">
            <v>0.27</v>
          </cell>
          <cell r="N501">
            <v>0.30399999999999999</v>
          </cell>
          <cell r="O501">
            <v>0.38900000000000001</v>
          </cell>
          <cell r="P501">
            <v>0.45900000000000002</v>
          </cell>
          <cell r="Q501">
            <v>0.57599999999999996</v>
          </cell>
          <cell r="R501">
            <v>0.81899999999999995</v>
          </cell>
          <cell r="S501">
            <v>1.097</v>
          </cell>
          <cell r="T501">
            <v>1.3240000000000001</v>
          </cell>
        </row>
        <row r="502">
          <cell r="B502">
            <v>25</v>
          </cell>
          <cell r="C502" t="str">
            <v>SGP(白)</v>
          </cell>
          <cell r="D502" t="str">
            <v>（排水）ねじ接合</v>
          </cell>
          <cell r="E502" t="str">
            <v>屋内一般配管</v>
          </cell>
          <cell r="F502" t="str">
            <v>配管工</v>
          </cell>
          <cell r="G502">
            <v>8.8999999999999996E-2</v>
          </cell>
          <cell r="H502">
            <v>0.1</v>
          </cell>
          <cell r="I502">
            <v>0.123</v>
          </cell>
          <cell r="J502">
            <v>0.151</v>
          </cell>
          <cell r="K502">
            <v>0.16600000000000001</v>
          </cell>
          <cell r="L502">
            <v>0.20799999999999999</v>
          </cell>
          <cell r="M502">
            <v>0.27100000000000002</v>
          </cell>
          <cell r="N502">
            <v>0.307</v>
          </cell>
          <cell r="O502">
            <v>0.40100000000000002</v>
          </cell>
          <cell r="P502">
            <v>0.47399999999999998</v>
          </cell>
          <cell r="Q502">
            <v>0.57699999999999996</v>
          </cell>
        </row>
        <row r="503">
          <cell r="B503">
            <v>26</v>
          </cell>
          <cell r="C503" t="str">
            <v>SGP(白)</v>
          </cell>
          <cell r="D503" t="str">
            <v>（冷温水）ねじ接合</v>
          </cell>
          <cell r="E503" t="str">
            <v>屋内一般配管</v>
          </cell>
          <cell r="F503" t="str">
            <v>配管工</v>
          </cell>
          <cell r="G503">
            <v>8.8999999999999996E-2</v>
          </cell>
          <cell r="H503">
            <v>0.1</v>
          </cell>
          <cell r="I503">
            <v>0.123</v>
          </cell>
          <cell r="J503">
            <v>0.151</v>
          </cell>
          <cell r="K503">
            <v>0.16600000000000001</v>
          </cell>
          <cell r="L503">
            <v>0.20799999999999999</v>
          </cell>
          <cell r="M503">
            <v>0.27100000000000002</v>
          </cell>
          <cell r="N503">
            <v>0.307</v>
          </cell>
          <cell r="O503">
            <v>0.40100000000000002</v>
          </cell>
        </row>
        <row r="504">
          <cell r="B504">
            <v>27</v>
          </cell>
          <cell r="C504" t="str">
            <v>SGP(白)</v>
          </cell>
          <cell r="D504" t="str">
            <v>（通気・消火・給湯・プロパン）ねじ接合</v>
          </cell>
          <cell r="E504" t="str">
            <v>屋内一般配管</v>
          </cell>
          <cell r="F504" t="str">
            <v>配管工</v>
          </cell>
          <cell r="G504">
            <v>8.8999999999999996E-2</v>
          </cell>
          <cell r="H504">
            <v>0.1</v>
          </cell>
          <cell r="I504">
            <v>0.123</v>
          </cell>
          <cell r="J504">
            <v>0.151</v>
          </cell>
          <cell r="K504">
            <v>0.16600000000000001</v>
          </cell>
          <cell r="L504">
            <v>0.20799999999999999</v>
          </cell>
          <cell r="M504">
            <v>0.27100000000000002</v>
          </cell>
          <cell r="N504">
            <v>0.307</v>
          </cell>
          <cell r="O504">
            <v>0.40100000000000002</v>
          </cell>
          <cell r="P504">
            <v>0.47399999999999998</v>
          </cell>
          <cell r="Q504">
            <v>0.57699999999999996</v>
          </cell>
        </row>
        <row r="505">
          <cell r="B505">
            <v>28</v>
          </cell>
          <cell r="C505" t="str">
            <v>SGP(白)</v>
          </cell>
          <cell r="D505" t="str">
            <v>（冷却水）ねじ接合</v>
          </cell>
          <cell r="E505" t="str">
            <v>屋内一般配管</v>
          </cell>
          <cell r="F505" t="str">
            <v>配管工</v>
          </cell>
          <cell r="G505">
            <v>8.8999999999999996E-2</v>
          </cell>
          <cell r="H505">
            <v>0.1</v>
          </cell>
          <cell r="I505">
            <v>0.123</v>
          </cell>
          <cell r="J505">
            <v>0.151</v>
          </cell>
          <cell r="K505">
            <v>0.16600000000000001</v>
          </cell>
          <cell r="L505">
            <v>0.20799999999999999</v>
          </cell>
          <cell r="M505">
            <v>0.27100000000000002</v>
          </cell>
          <cell r="N505">
            <v>0.307</v>
          </cell>
          <cell r="O505">
            <v>0.40100000000000002</v>
          </cell>
          <cell r="P505">
            <v>0.47399999999999998</v>
          </cell>
          <cell r="Q505">
            <v>0.57699999999999996</v>
          </cell>
        </row>
        <row r="506">
          <cell r="B506">
            <v>29</v>
          </cell>
          <cell r="C506" t="str">
            <v>SGP(白)</v>
          </cell>
          <cell r="D506" t="str">
            <v>（通気・消火・給湯・プロパン・冷却水・冷温水）溶接接合</v>
          </cell>
          <cell r="E506" t="str">
            <v>屋内一般配管</v>
          </cell>
          <cell r="F506" t="str">
            <v>配管工</v>
          </cell>
          <cell r="G506">
            <v>0.27</v>
          </cell>
          <cell r="H506">
            <v>0.30399999999999999</v>
          </cell>
          <cell r="I506">
            <v>0.38900000000000001</v>
          </cell>
          <cell r="J506">
            <v>0.45900000000000002</v>
          </cell>
          <cell r="K506">
            <v>0.57599999999999996</v>
          </cell>
          <cell r="L506">
            <v>0.81899999999999995</v>
          </cell>
          <cell r="M506">
            <v>0.27</v>
          </cell>
          <cell r="N506">
            <v>0.30399999999999999</v>
          </cell>
          <cell r="O506">
            <v>0.38900000000000001</v>
          </cell>
          <cell r="P506">
            <v>0.45900000000000002</v>
          </cell>
          <cell r="Q506">
            <v>0.57599999999999996</v>
          </cell>
          <cell r="R506">
            <v>0.81899999999999995</v>
          </cell>
          <cell r="S506">
            <v>1.097</v>
          </cell>
          <cell r="T506">
            <v>1.3240000000000001</v>
          </cell>
        </row>
        <row r="507">
          <cell r="B507">
            <v>30</v>
          </cell>
          <cell r="C507" t="str">
            <v>SGP(白)</v>
          </cell>
          <cell r="D507" t="str">
            <v>（冷却水）ハウジング型管継手</v>
          </cell>
          <cell r="E507" t="str">
            <v>屋内一般配管</v>
          </cell>
          <cell r="F507" t="str">
            <v>配管工</v>
          </cell>
          <cell r="G507">
            <v>0.106</v>
          </cell>
          <cell r="H507">
            <v>0.13300000000000001</v>
          </cell>
          <cell r="I507">
            <v>0.17299999999999999</v>
          </cell>
          <cell r="J507">
            <v>0.25600000000000001</v>
          </cell>
          <cell r="K507">
            <v>0.30199999999999999</v>
          </cell>
          <cell r="L507">
            <v>0.106</v>
          </cell>
          <cell r="M507">
            <v>0.13300000000000001</v>
          </cell>
          <cell r="N507">
            <v>0.17299999999999999</v>
          </cell>
          <cell r="O507">
            <v>0.25600000000000001</v>
          </cell>
          <cell r="P507">
            <v>0.30199999999999999</v>
          </cell>
          <cell r="Q507">
            <v>0.36799999999999999</v>
          </cell>
          <cell r="R507">
            <v>0.48499999999999999</v>
          </cell>
          <cell r="S507">
            <v>0.65300000000000002</v>
          </cell>
          <cell r="T507">
            <v>0.78700000000000003</v>
          </cell>
        </row>
        <row r="508">
          <cell r="B508">
            <v>31</v>
          </cell>
          <cell r="C508" t="str">
            <v>SGP(白)</v>
          </cell>
          <cell r="D508" t="str">
            <v>（冷温水・消火）ハウジング型管継手</v>
          </cell>
          <cell r="E508" t="str">
            <v>屋内一般配管</v>
          </cell>
          <cell r="F508" t="str">
            <v>配管工</v>
          </cell>
          <cell r="G508">
            <v>0.106</v>
          </cell>
          <cell r="H508">
            <v>0.13300000000000001</v>
          </cell>
          <cell r="I508">
            <v>0.17299999999999999</v>
          </cell>
          <cell r="J508">
            <v>0.25600000000000001</v>
          </cell>
          <cell r="K508">
            <v>0.30199999999999999</v>
          </cell>
          <cell r="L508">
            <v>0.106</v>
          </cell>
          <cell r="M508">
            <v>0.13300000000000001</v>
          </cell>
          <cell r="N508">
            <v>0.17299999999999999</v>
          </cell>
          <cell r="O508">
            <v>0.25600000000000001</v>
          </cell>
          <cell r="P508">
            <v>0.30199999999999999</v>
          </cell>
          <cell r="Q508">
            <v>0.36799999999999999</v>
          </cell>
          <cell r="R508">
            <v>0.48499999999999999</v>
          </cell>
          <cell r="S508">
            <v>0.65300000000000002</v>
          </cell>
          <cell r="T508">
            <v>0.78700000000000003</v>
          </cell>
        </row>
        <row r="509">
          <cell r="B509">
            <v>32</v>
          </cell>
          <cell r="C509" t="str">
            <v>SGP(黒)</v>
          </cell>
          <cell r="D509" t="str">
            <v>（蒸気・油）ねじ接合</v>
          </cell>
          <cell r="E509" t="str">
            <v>屋内一般配管</v>
          </cell>
          <cell r="F509" t="str">
            <v>配管工</v>
          </cell>
          <cell r="G509">
            <v>8.8999999999999996E-2</v>
          </cell>
          <cell r="H509">
            <v>0.1</v>
          </cell>
          <cell r="I509">
            <v>0.123</v>
          </cell>
          <cell r="J509">
            <v>0.151</v>
          </cell>
          <cell r="K509">
            <v>0.16600000000000001</v>
          </cell>
          <cell r="L509">
            <v>0.20799999999999999</v>
          </cell>
          <cell r="M509">
            <v>0.27100000000000002</v>
          </cell>
          <cell r="N509">
            <v>0.307</v>
          </cell>
          <cell r="O509">
            <v>0.40100000000000002</v>
          </cell>
          <cell r="P509">
            <v>0.47399999999999998</v>
          </cell>
          <cell r="Q509">
            <v>0.57699999999999996</v>
          </cell>
        </row>
        <row r="510">
          <cell r="B510">
            <v>33</v>
          </cell>
          <cell r="C510" t="str">
            <v>SGP(黒)</v>
          </cell>
          <cell r="D510" t="str">
            <v>（蒸気・油）溶接接合</v>
          </cell>
          <cell r="E510" t="str">
            <v>屋内一般配管</v>
          </cell>
          <cell r="F510" t="str">
            <v>配管工</v>
          </cell>
          <cell r="G510">
            <v>0.112</v>
          </cell>
          <cell r="H510">
            <v>0.121</v>
          </cell>
          <cell r="I510">
            <v>0.14099999999999999</v>
          </cell>
          <cell r="J510">
            <v>0.16600000000000001</v>
          </cell>
          <cell r="K510">
            <v>0.17899999999999999</v>
          </cell>
          <cell r="L510">
            <v>0.215</v>
          </cell>
          <cell r="M510">
            <v>0.27</v>
          </cell>
          <cell r="N510">
            <v>0.30399999999999999</v>
          </cell>
          <cell r="O510">
            <v>0.38900000000000001</v>
          </cell>
          <cell r="P510">
            <v>0.45900000000000002</v>
          </cell>
          <cell r="Q510">
            <v>0.57599999999999996</v>
          </cell>
          <cell r="R510">
            <v>0.81899999999999995</v>
          </cell>
          <cell r="S510">
            <v>1.097</v>
          </cell>
          <cell r="T510">
            <v>1.3240000000000001</v>
          </cell>
        </row>
        <row r="511">
          <cell r="B511">
            <v>34</v>
          </cell>
          <cell r="C511" t="str">
            <v>D-VA(WSP042)</v>
          </cell>
          <cell r="D511" t="str">
            <v>MD継手</v>
          </cell>
          <cell r="E511" t="str">
            <v>屋内一般配管</v>
          </cell>
          <cell r="F511" t="str">
            <v>配管工</v>
          </cell>
          <cell r="G511">
            <v>0.13500000000000001</v>
          </cell>
          <cell r="H511">
            <v>0.14499999999999999</v>
          </cell>
          <cell r="I511">
            <v>0.17199999999999999</v>
          </cell>
          <cell r="J511">
            <v>0.13500000000000001</v>
          </cell>
          <cell r="K511">
            <v>0.14499999999999999</v>
          </cell>
          <cell r="L511">
            <v>0.17199999999999999</v>
          </cell>
          <cell r="M511">
            <v>0.214</v>
          </cell>
          <cell r="N511">
            <v>0.23899999999999999</v>
          </cell>
          <cell r="O511">
            <v>0.30599999999999999</v>
          </cell>
          <cell r="P511">
            <v>0.36099999999999999</v>
          </cell>
          <cell r="Q511">
            <v>0.45700000000000002</v>
          </cell>
          <cell r="R511">
            <v>0.66600000000000004</v>
          </cell>
        </row>
        <row r="512">
          <cell r="B512">
            <v>35</v>
          </cell>
          <cell r="C512" t="str">
            <v>SGP-TA(WSP032)</v>
          </cell>
          <cell r="D512" t="str">
            <v>ねじ接合</v>
          </cell>
          <cell r="E512" t="str">
            <v>屋内一般配管</v>
          </cell>
          <cell r="F512" t="str">
            <v>配管工</v>
          </cell>
          <cell r="G512">
            <v>8.8999999999999996E-2</v>
          </cell>
          <cell r="H512">
            <v>0.1</v>
          </cell>
          <cell r="I512">
            <v>0.123</v>
          </cell>
          <cell r="J512">
            <v>0.151</v>
          </cell>
          <cell r="K512">
            <v>0.16600000000000001</v>
          </cell>
          <cell r="L512">
            <v>0.20799999999999999</v>
          </cell>
          <cell r="M512">
            <v>0.27100000000000002</v>
          </cell>
          <cell r="N512">
            <v>0.307</v>
          </cell>
          <cell r="O512">
            <v>0.40100000000000002</v>
          </cell>
          <cell r="P512">
            <v>0.47399999999999998</v>
          </cell>
          <cell r="Q512">
            <v>0.57699999999999996</v>
          </cell>
        </row>
        <row r="513">
          <cell r="B513">
            <v>36</v>
          </cell>
          <cell r="C513" t="str">
            <v>SGP-TA(WSP032)</v>
          </cell>
          <cell r="D513" t="str">
            <v>MD継手</v>
          </cell>
          <cell r="E513" t="str">
            <v>屋内一般配管</v>
          </cell>
          <cell r="F513" t="str">
            <v>配管工</v>
          </cell>
          <cell r="G513">
            <v>0.13500000000000001</v>
          </cell>
          <cell r="H513">
            <v>0.14499999999999999</v>
          </cell>
          <cell r="I513">
            <v>0.17199999999999999</v>
          </cell>
          <cell r="J513">
            <v>0.13500000000000001</v>
          </cell>
          <cell r="K513">
            <v>0.14499999999999999</v>
          </cell>
          <cell r="L513">
            <v>0.17199999999999999</v>
          </cell>
          <cell r="M513">
            <v>0.214</v>
          </cell>
          <cell r="N513">
            <v>0.23899999999999999</v>
          </cell>
          <cell r="O513">
            <v>0.30599999999999999</v>
          </cell>
          <cell r="P513">
            <v>0.36099999999999999</v>
          </cell>
          <cell r="Q513">
            <v>0.45700000000000002</v>
          </cell>
          <cell r="R513">
            <v>0.66600000000000004</v>
          </cell>
        </row>
        <row r="514">
          <cell r="B514">
            <v>38</v>
          </cell>
          <cell r="C514" t="str">
            <v>ARFA管</v>
          </cell>
          <cell r="D514" t="str">
            <v>ねじ接合</v>
          </cell>
          <cell r="E514" t="str">
            <v>屋内一般配管</v>
          </cell>
          <cell r="F514" t="str">
            <v>配管工</v>
          </cell>
          <cell r="G514">
            <v>8.8999999999999996E-2</v>
          </cell>
          <cell r="H514">
            <v>0.1</v>
          </cell>
          <cell r="I514">
            <v>0.123</v>
          </cell>
          <cell r="J514">
            <v>0.151</v>
          </cell>
          <cell r="K514">
            <v>0.16600000000000001</v>
          </cell>
          <cell r="L514">
            <v>0.20799999999999999</v>
          </cell>
          <cell r="M514">
            <v>0.27100000000000002</v>
          </cell>
          <cell r="N514">
            <v>0.307</v>
          </cell>
          <cell r="O514">
            <v>0.40100000000000002</v>
          </cell>
          <cell r="P514">
            <v>0.47399999999999998</v>
          </cell>
          <cell r="Q514">
            <v>0.57699999999999996</v>
          </cell>
        </row>
        <row r="515">
          <cell r="B515">
            <v>39</v>
          </cell>
          <cell r="C515" t="str">
            <v>ARFA管</v>
          </cell>
          <cell r="D515" t="str">
            <v>MD継手</v>
          </cell>
          <cell r="E515" t="str">
            <v>屋内一般配管</v>
          </cell>
          <cell r="F515" t="str">
            <v>配管工</v>
          </cell>
          <cell r="G515">
            <v>0.13500000000000001</v>
          </cell>
          <cell r="H515">
            <v>0.14499999999999999</v>
          </cell>
          <cell r="I515">
            <v>0.17199999999999999</v>
          </cell>
          <cell r="J515">
            <v>0.13500000000000001</v>
          </cell>
          <cell r="K515">
            <v>0.14499999999999999</v>
          </cell>
          <cell r="L515">
            <v>0.17199999999999999</v>
          </cell>
          <cell r="M515">
            <v>0.214</v>
          </cell>
          <cell r="N515">
            <v>0.23899999999999999</v>
          </cell>
          <cell r="O515">
            <v>0.30599999999999999</v>
          </cell>
          <cell r="P515">
            <v>0.36099999999999999</v>
          </cell>
          <cell r="Q515">
            <v>0.45700000000000002</v>
          </cell>
          <cell r="R515">
            <v>0.66600000000000004</v>
          </cell>
        </row>
        <row r="516">
          <cell r="B516">
            <v>40</v>
          </cell>
          <cell r="C516" t="str">
            <v>CUP</v>
          </cell>
          <cell r="D516" t="str">
            <v>（給湯・給水）</v>
          </cell>
          <cell r="E516" t="str">
            <v>屋内一般配管</v>
          </cell>
          <cell r="F516" t="str">
            <v>配管工</v>
          </cell>
          <cell r="G516">
            <v>5.8999999999999997E-2</v>
          </cell>
          <cell r="H516">
            <v>8.2000000000000003E-2</v>
          </cell>
          <cell r="I516">
            <v>0.105</v>
          </cell>
          <cell r="J516">
            <v>0.129</v>
          </cell>
          <cell r="K516">
            <v>0.152</v>
          </cell>
          <cell r="L516">
            <v>0.2</v>
          </cell>
          <cell r="M516">
            <v>0.247</v>
          </cell>
          <cell r="N516">
            <v>0.29299999999999998</v>
          </cell>
          <cell r="O516">
            <v>0.38800000000000001</v>
          </cell>
          <cell r="P516">
            <v>0.48199999999999998</v>
          </cell>
          <cell r="Q516">
            <v>0.57599999999999996</v>
          </cell>
        </row>
        <row r="519">
          <cell r="B519">
            <v>1</v>
          </cell>
          <cell r="C519" t="str">
            <v>SGP-PA</v>
          </cell>
          <cell r="D519" t="str">
            <v>（給水・冷却水）ねじ接合（管端防食継手）</v>
          </cell>
          <cell r="E519" t="str">
            <v>機械室・便所配管</v>
          </cell>
          <cell r="F519" t="str">
            <v>配管工</v>
          </cell>
          <cell r="G519">
            <v>0.107</v>
          </cell>
          <cell r="H519">
            <v>0.12</v>
          </cell>
          <cell r="I519">
            <v>0.14799999999999999</v>
          </cell>
          <cell r="J519">
            <v>0.18099999999999999</v>
          </cell>
          <cell r="K519">
            <v>0.19900000000000001</v>
          </cell>
          <cell r="L519">
            <v>0.25</v>
          </cell>
          <cell r="M519">
            <v>0.32500000000000001</v>
          </cell>
          <cell r="N519">
            <v>0.36799999999999999</v>
          </cell>
          <cell r="O519">
            <v>0.48099999999999998</v>
          </cell>
          <cell r="P519">
            <v>0.56899999999999995</v>
          </cell>
          <cell r="Q519">
            <v>0.69199999999999995</v>
          </cell>
        </row>
        <row r="520">
          <cell r="B520">
            <v>2</v>
          </cell>
          <cell r="C520" t="str">
            <v>SGP-PB</v>
          </cell>
          <cell r="D520" t="str">
            <v>（給水・冷却水）ねじ接合（管端防食継手）</v>
          </cell>
          <cell r="E520" t="str">
            <v>機械室・便所配管</v>
          </cell>
          <cell r="F520" t="str">
            <v>配管工</v>
          </cell>
          <cell r="G520">
            <v>0.107</v>
          </cell>
          <cell r="H520">
            <v>0.12</v>
          </cell>
          <cell r="I520">
            <v>0.14799999999999999</v>
          </cell>
          <cell r="J520">
            <v>0.18099999999999999</v>
          </cell>
          <cell r="K520">
            <v>0.19900000000000001</v>
          </cell>
          <cell r="L520">
            <v>0.25</v>
          </cell>
          <cell r="M520">
            <v>0.32500000000000001</v>
          </cell>
          <cell r="N520">
            <v>0.36799999999999999</v>
          </cell>
          <cell r="O520">
            <v>0.48099999999999998</v>
          </cell>
          <cell r="P520">
            <v>0.56899999999999995</v>
          </cell>
          <cell r="Q520">
            <v>0.69199999999999995</v>
          </cell>
        </row>
        <row r="521">
          <cell r="B521">
            <v>4</v>
          </cell>
          <cell r="C521" t="str">
            <v>SGP-FPA</v>
          </cell>
          <cell r="D521" t="str">
            <v>（給水・冷却水）フランジ接合</v>
          </cell>
          <cell r="E521" t="str">
            <v>機械室・便所配管</v>
          </cell>
          <cell r="F521" t="str">
            <v>配管工</v>
          </cell>
          <cell r="G521">
            <v>0.25700000000000001</v>
          </cell>
          <cell r="H521">
            <v>0.29499999999999998</v>
          </cell>
          <cell r="I521">
            <v>0.38</v>
          </cell>
          <cell r="J521">
            <v>0.45200000000000001</v>
          </cell>
          <cell r="K521">
            <v>0.57599999999999996</v>
          </cell>
          <cell r="L521">
            <v>0.81699999999999995</v>
          </cell>
          <cell r="M521">
            <v>0.25700000000000001</v>
          </cell>
          <cell r="N521">
            <v>0.29499999999999998</v>
          </cell>
          <cell r="O521">
            <v>0.38</v>
          </cell>
          <cell r="P521">
            <v>0.45200000000000001</v>
          </cell>
          <cell r="Q521">
            <v>0.57599999999999996</v>
          </cell>
          <cell r="R521">
            <v>0.81699999999999995</v>
          </cell>
          <cell r="S521">
            <v>1.1000000000000001</v>
          </cell>
          <cell r="T521">
            <v>1.325</v>
          </cell>
        </row>
        <row r="522">
          <cell r="B522">
            <v>5</v>
          </cell>
          <cell r="C522" t="str">
            <v>SGP-FPB</v>
          </cell>
          <cell r="D522" t="str">
            <v>（給水・冷却水）フランジ接合</v>
          </cell>
          <cell r="E522" t="str">
            <v>機械室・便所配管</v>
          </cell>
          <cell r="F522" t="str">
            <v>配管工</v>
          </cell>
          <cell r="G522">
            <v>0.25700000000000001</v>
          </cell>
          <cell r="H522">
            <v>0.29499999999999998</v>
          </cell>
          <cell r="I522">
            <v>0.38</v>
          </cell>
          <cell r="J522">
            <v>0.45200000000000001</v>
          </cell>
          <cell r="K522">
            <v>0.57599999999999996</v>
          </cell>
          <cell r="L522">
            <v>0.81699999999999995</v>
          </cell>
          <cell r="M522">
            <v>0.25700000000000001</v>
          </cell>
          <cell r="N522">
            <v>0.29499999999999998</v>
          </cell>
          <cell r="O522">
            <v>0.38</v>
          </cell>
          <cell r="P522">
            <v>0.45200000000000001</v>
          </cell>
          <cell r="Q522">
            <v>0.57599999999999996</v>
          </cell>
          <cell r="R522">
            <v>0.81699999999999995</v>
          </cell>
          <cell r="S522">
            <v>1.1000000000000001</v>
          </cell>
          <cell r="T522">
            <v>1.325</v>
          </cell>
        </row>
        <row r="523">
          <cell r="B523">
            <v>7</v>
          </cell>
          <cell r="C523" t="str">
            <v>SGP-VA</v>
          </cell>
          <cell r="D523" t="str">
            <v>（給水・冷却水）ねじ接合（管端防食継手）</v>
          </cell>
          <cell r="E523" t="str">
            <v>機械室・便所配管</v>
          </cell>
          <cell r="F523" t="str">
            <v>配管工</v>
          </cell>
          <cell r="G523">
            <v>0.107</v>
          </cell>
          <cell r="H523">
            <v>0.12</v>
          </cell>
          <cell r="I523">
            <v>0.14799999999999999</v>
          </cell>
          <cell r="J523">
            <v>0.18099999999999999</v>
          </cell>
          <cell r="K523">
            <v>0.19900000000000001</v>
          </cell>
          <cell r="L523">
            <v>0.25</v>
          </cell>
          <cell r="M523">
            <v>0.32500000000000001</v>
          </cell>
          <cell r="N523">
            <v>0.36799999999999999</v>
          </cell>
          <cell r="O523">
            <v>0.48099999999999998</v>
          </cell>
          <cell r="P523">
            <v>0.56899999999999995</v>
          </cell>
          <cell r="Q523">
            <v>0.69199999999999995</v>
          </cell>
        </row>
        <row r="524">
          <cell r="B524">
            <v>8</v>
          </cell>
          <cell r="C524" t="str">
            <v>SGP-VB</v>
          </cell>
          <cell r="D524" t="str">
            <v>（給水・冷却水）ねじ接合（管端防食継手）</v>
          </cell>
          <cell r="E524" t="str">
            <v>機械室・便所配管</v>
          </cell>
          <cell r="F524" t="str">
            <v>配管工</v>
          </cell>
          <cell r="G524">
            <v>0.107</v>
          </cell>
          <cell r="H524">
            <v>0.12</v>
          </cell>
          <cell r="I524">
            <v>0.14799999999999999</v>
          </cell>
          <cell r="J524">
            <v>0.18099999999999999</v>
          </cell>
          <cell r="K524">
            <v>0.19900000000000001</v>
          </cell>
          <cell r="L524">
            <v>0.25</v>
          </cell>
          <cell r="M524">
            <v>0.32500000000000001</v>
          </cell>
          <cell r="N524">
            <v>0.36799999999999999</v>
          </cell>
          <cell r="O524">
            <v>0.48099999999999998</v>
          </cell>
          <cell r="P524">
            <v>0.56899999999999995</v>
          </cell>
          <cell r="Q524">
            <v>0.69199999999999995</v>
          </cell>
        </row>
        <row r="525">
          <cell r="B525">
            <v>10</v>
          </cell>
          <cell r="C525" t="str">
            <v>SGP-FVA</v>
          </cell>
          <cell r="D525" t="str">
            <v>（給水・冷却水）フランジ接合</v>
          </cell>
          <cell r="E525" t="str">
            <v>機械室・便所配管</v>
          </cell>
          <cell r="F525" t="str">
            <v>配管工</v>
          </cell>
          <cell r="G525">
            <v>0.25700000000000001</v>
          </cell>
          <cell r="H525">
            <v>0.29499999999999998</v>
          </cell>
          <cell r="I525">
            <v>0.38</v>
          </cell>
          <cell r="J525">
            <v>0.45200000000000001</v>
          </cell>
          <cell r="K525">
            <v>0.57599999999999996</v>
          </cell>
          <cell r="L525">
            <v>0.81699999999999995</v>
          </cell>
          <cell r="M525">
            <v>0.25700000000000001</v>
          </cell>
          <cell r="N525">
            <v>0.29499999999999998</v>
          </cell>
          <cell r="O525">
            <v>0.38</v>
          </cell>
          <cell r="P525">
            <v>0.45200000000000001</v>
          </cell>
          <cell r="Q525">
            <v>0.57599999999999996</v>
          </cell>
          <cell r="R525">
            <v>0.81699999999999995</v>
          </cell>
          <cell r="S525">
            <v>1.1000000000000001</v>
          </cell>
          <cell r="T525">
            <v>1.325</v>
          </cell>
        </row>
        <row r="526">
          <cell r="B526">
            <v>11</v>
          </cell>
          <cell r="C526" t="str">
            <v>SGP-FVB</v>
          </cell>
          <cell r="D526" t="str">
            <v>（給水・冷却水）フランジ接合</v>
          </cell>
          <cell r="E526" t="str">
            <v>機械室・便所配管</v>
          </cell>
          <cell r="F526" t="str">
            <v>配管工</v>
          </cell>
          <cell r="G526">
            <v>0.25700000000000001</v>
          </cell>
          <cell r="H526">
            <v>0.29499999999999998</v>
          </cell>
          <cell r="I526">
            <v>0.38</v>
          </cell>
          <cell r="J526">
            <v>0.45200000000000001</v>
          </cell>
          <cell r="K526">
            <v>0.57599999999999996</v>
          </cell>
          <cell r="L526">
            <v>0.81699999999999995</v>
          </cell>
          <cell r="M526">
            <v>0.25700000000000001</v>
          </cell>
          <cell r="N526">
            <v>0.29499999999999998</v>
          </cell>
          <cell r="O526">
            <v>0.38</v>
          </cell>
          <cell r="P526">
            <v>0.45200000000000001</v>
          </cell>
          <cell r="Q526">
            <v>0.57599999999999996</v>
          </cell>
          <cell r="R526">
            <v>0.81699999999999995</v>
          </cell>
          <cell r="S526">
            <v>1.1000000000000001</v>
          </cell>
          <cell r="T526">
            <v>1.325</v>
          </cell>
        </row>
        <row r="527">
          <cell r="B527">
            <v>13</v>
          </cell>
          <cell r="C527" t="str">
            <v>SGP-HVA</v>
          </cell>
          <cell r="D527" t="str">
            <v>（給湯・冷温水）ねじ接合（管端防食継手）</v>
          </cell>
          <cell r="E527" t="str">
            <v>機械室・便所配管</v>
          </cell>
          <cell r="F527" t="str">
            <v>配管工</v>
          </cell>
          <cell r="G527">
            <v>0.107</v>
          </cell>
          <cell r="H527">
            <v>0.12</v>
          </cell>
          <cell r="I527">
            <v>0.14799999999999999</v>
          </cell>
          <cell r="J527">
            <v>0.18099999999999999</v>
          </cell>
          <cell r="K527">
            <v>0.19900000000000001</v>
          </cell>
          <cell r="L527">
            <v>0.25</v>
          </cell>
          <cell r="M527">
            <v>0.32500000000000001</v>
          </cell>
          <cell r="N527">
            <v>0.36799999999999999</v>
          </cell>
          <cell r="O527">
            <v>0.48099999999999998</v>
          </cell>
        </row>
        <row r="528">
          <cell r="B528">
            <v>14</v>
          </cell>
          <cell r="C528" t="str">
            <v>SGP-VA</v>
          </cell>
          <cell r="D528" t="str">
            <v>（冷却水）ハウジング型継手</v>
          </cell>
          <cell r="E528" t="str">
            <v>機械室・便所配管</v>
          </cell>
          <cell r="F528" t="str">
            <v>配管工</v>
          </cell>
          <cell r="G528">
            <v>0.16900000000000001</v>
          </cell>
          <cell r="H528">
            <v>0.21199999999999999</v>
          </cell>
          <cell r="I528">
            <v>0.27600000000000002</v>
          </cell>
          <cell r="J528">
            <v>0.40899999999999997</v>
          </cell>
          <cell r="K528">
            <v>0.48399999999999999</v>
          </cell>
          <cell r="L528">
            <v>0.16900000000000001</v>
          </cell>
          <cell r="M528">
            <v>0.21199999999999999</v>
          </cell>
          <cell r="N528">
            <v>0.27600000000000002</v>
          </cell>
          <cell r="O528">
            <v>0.40899999999999997</v>
          </cell>
          <cell r="P528">
            <v>0.48399999999999999</v>
          </cell>
          <cell r="Q528">
            <v>0.58799999999999997</v>
          </cell>
          <cell r="R528">
            <v>0.77600000000000002</v>
          </cell>
          <cell r="S528">
            <v>1.0449999999999999</v>
          </cell>
          <cell r="T528">
            <v>1.2589999999999999</v>
          </cell>
        </row>
        <row r="529">
          <cell r="B529">
            <v>19</v>
          </cell>
          <cell r="C529" t="str">
            <v>STPG</v>
          </cell>
          <cell r="D529" t="str">
            <v>（冷温水）ねじ接合</v>
          </cell>
          <cell r="E529" t="str">
            <v>機械室・便所配管</v>
          </cell>
          <cell r="F529" t="str">
            <v>配管工</v>
          </cell>
          <cell r="G529">
            <v>0.107</v>
          </cell>
          <cell r="H529">
            <v>0.12</v>
          </cell>
          <cell r="I529">
            <v>0.14799999999999999</v>
          </cell>
          <cell r="J529">
            <v>0.18099999999999999</v>
          </cell>
          <cell r="K529">
            <v>0.19900000000000001</v>
          </cell>
          <cell r="L529">
            <v>0.25</v>
          </cell>
          <cell r="M529">
            <v>0.32500000000000001</v>
          </cell>
          <cell r="N529">
            <v>0.36799999999999999</v>
          </cell>
          <cell r="O529">
            <v>0.48099999999999998</v>
          </cell>
        </row>
        <row r="530">
          <cell r="B530">
            <v>20</v>
          </cell>
          <cell r="C530" t="str">
            <v>STPG</v>
          </cell>
          <cell r="D530" t="str">
            <v>（消火）ねじ接合</v>
          </cell>
          <cell r="E530" t="str">
            <v>機械室・便所配管</v>
          </cell>
          <cell r="F530" t="str">
            <v>配管工</v>
          </cell>
          <cell r="G530">
            <v>0.107</v>
          </cell>
          <cell r="H530">
            <v>0.12</v>
          </cell>
          <cell r="I530">
            <v>0.14799999999999999</v>
          </cell>
          <cell r="J530">
            <v>0.18099999999999999</v>
          </cell>
          <cell r="K530">
            <v>0.19900000000000001</v>
          </cell>
          <cell r="L530">
            <v>0.25</v>
          </cell>
          <cell r="M530">
            <v>0.32500000000000001</v>
          </cell>
          <cell r="N530">
            <v>0.36799999999999999</v>
          </cell>
          <cell r="O530">
            <v>0.48099999999999998</v>
          </cell>
          <cell r="P530">
            <v>0.56899999999999995</v>
          </cell>
          <cell r="Q530">
            <v>0.69199999999999995</v>
          </cell>
        </row>
        <row r="531">
          <cell r="B531">
            <v>21</v>
          </cell>
          <cell r="C531" t="str">
            <v>STPG</v>
          </cell>
          <cell r="D531" t="str">
            <v>（冷却水）ねじ接合</v>
          </cell>
          <cell r="E531" t="str">
            <v>機械室・便所配管</v>
          </cell>
          <cell r="F531" t="str">
            <v>配管工</v>
          </cell>
          <cell r="G531">
            <v>0.107</v>
          </cell>
          <cell r="H531">
            <v>0.12</v>
          </cell>
          <cell r="I531">
            <v>0.14799999999999999</v>
          </cell>
          <cell r="J531">
            <v>0.18099999999999999</v>
          </cell>
          <cell r="K531">
            <v>0.19900000000000001</v>
          </cell>
          <cell r="L531">
            <v>0.25</v>
          </cell>
          <cell r="M531">
            <v>0.32500000000000001</v>
          </cell>
          <cell r="N531">
            <v>0.36799999999999999</v>
          </cell>
          <cell r="O531">
            <v>0.48099999999999998</v>
          </cell>
          <cell r="P531">
            <v>0.56899999999999995</v>
          </cell>
          <cell r="Q531">
            <v>0.69199999999999995</v>
          </cell>
        </row>
        <row r="532">
          <cell r="B532">
            <v>22</v>
          </cell>
          <cell r="C532" t="str">
            <v>STPG(黒)</v>
          </cell>
          <cell r="D532" t="str">
            <v>（低圧蒸気用）ねじ接合</v>
          </cell>
          <cell r="E532" t="str">
            <v>機械室・便所配管</v>
          </cell>
          <cell r="F532" t="str">
            <v>配管工</v>
          </cell>
          <cell r="G532">
            <v>0.107</v>
          </cell>
          <cell r="H532">
            <v>0.12</v>
          </cell>
          <cell r="I532">
            <v>0.14799999999999999</v>
          </cell>
          <cell r="J532">
            <v>0.18099999999999999</v>
          </cell>
          <cell r="K532">
            <v>0.19900000000000001</v>
          </cell>
          <cell r="L532">
            <v>0.25</v>
          </cell>
          <cell r="M532">
            <v>0.32500000000000001</v>
          </cell>
          <cell r="N532">
            <v>0.36799999999999999</v>
          </cell>
        </row>
        <row r="533">
          <cell r="B533">
            <v>23</v>
          </cell>
          <cell r="C533" t="str">
            <v>STPG</v>
          </cell>
          <cell r="D533" t="str">
            <v>（消火・冷却水・冷温水）溶接接合</v>
          </cell>
          <cell r="E533" t="str">
            <v>機械室・便所配管</v>
          </cell>
          <cell r="F533" t="str">
            <v>配管工</v>
          </cell>
          <cell r="G533">
            <v>0.13400000000000001</v>
          </cell>
          <cell r="H533">
            <v>0.14499999999999999</v>
          </cell>
          <cell r="I533">
            <v>0.16900000000000001</v>
          </cell>
          <cell r="J533">
            <v>0.19900000000000001</v>
          </cell>
          <cell r="K533">
            <v>0.215</v>
          </cell>
          <cell r="L533">
            <v>0.25800000000000001</v>
          </cell>
          <cell r="M533">
            <v>0.32400000000000001</v>
          </cell>
          <cell r="N533">
            <v>0.36499999999999999</v>
          </cell>
          <cell r="O533">
            <v>0.46700000000000003</v>
          </cell>
          <cell r="P533">
            <v>0.55100000000000005</v>
          </cell>
          <cell r="Q533">
            <v>0.69099999999999995</v>
          </cell>
          <cell r="R533">
            <v>0.98299999999999998</v>
          </cell>
          <cell r="S533">
            <v>1.3160000000000001</v>
          </cell>
          <cell r="T533">
            <v>1.589</v>
          </cell>
        </row>
        <row r="534">
          <cell r="B534">
            <v>24</v>
          </cell>
          <cell r="C534" t="str">
            <v>STPG(黒)</v>
          </cell>
          <cell r="D534" t="str">
            <v>（蒸気給気管、蒸気還気用）溶接接合</v>
          </cell>
          <cell r="E534" t="str">
            <v>機械室・便所配管</v>
          </cell>
          <cell r="F534" t="str">
            <v>配管工</v>
          </cell>
          <cell r="G534">
            <v>0.13400000000000001</v>
          </cell>
          <cell r="H534">
            <v>0.14499999999999999</v>
          </cell>
          <cell r="I534">
            <v>0.16900000000000001</v>
          </cell>
          <cell r="J534">
            <v>0.19900000000000001</v>
          </cell>
          <cell r="K534">
            <v>0.215</v>
          </cell>
          <cell r="L534">
            <v>0.25800000000000001</v>
          </cell>
          <cell r="M534">
            <v>0.32400000000000001</v>
          </cell>
          <cell r="N534">
            <v>0.36499999999999999</v>
          </cell>
          <cell r="O534">
            <v>0.46700000000000003</v>
          </cell>
          <cell r="P534">
            <v>0.55100000000000005</v>
          </cell>
          <cell r="Q534">
            <v>0.69099999999999995</v>
          </cell>
          <cell r="R534">
            <v>0.98299999999999998</v>
          </cell>
          <cell r="S534">
            <v>1.3160000000000001</v>
          </cell>
          <cell r="T534">
            <v>1.589</v>
          </cell>
        </row>
        <row r="535">
          <cell r="B535">
            <v>25</v>
          </cell>
          <cell r="C535" t="str">
            <v>SGP(白)</v>
          </cell>
          <cell r="D535" t="str">
            <v>（排水）ねじ接合</v>
          </cell>
          <cell r="E535" t="str">
            <v>機械室・便所配管</v>
          </cell>
          <cell r="F535" t="str">
            <v>配管工</v>
          </cell>
          <cell r="G535">
            <v>0.107</v>
          </cell>
          <cell r="H535">
            <v>0.12</v>
          </cell>
          <cell r="I535">
            <v>0.14799999999999999</v>
          </cell>
          <cell r="J535">
            <v>0.18099999999999999</v>
          </cell>
          <cell r="K535">
            <v>0.19900000000000001</v>
          </cell>
          <cell r="L535">
            <v>0.25</v>
          </cell>
          <cell r="M535">
            <v>0.32500000000000001</v>
          </cell>
          <cell r="N535">
            <v>0.36799999999999999</v>
          </cell>
          <cell r="O535">
            <v>0.48099999999999998</v>
          </cell>
          <cell r="P535">
            <v>0.56899999999999995</v>
          </cell>
          <cell r="Q535">
            <v>0.69199999999999995</v>
          </cell>
        </row>
        <row r="536">
          <cell r="B536">
            <v>26</v>
          </cell>
          <cell r="C536" t="str">
            <v>SGP(白)</v>
          </cell>
          <cell r="D536" t="str">
            <v>（冷温水）ねじ接合</v>
          </cell>
          <cell r="E536" t="str">
            <v>機械室・便所配管</v>
          </cell>
          <cell r="F536" t="str">
            <v>配管工</v>
          </cell>
          <cell r="G536">
            <v>0.107</v>
          </cell>
          <cell r="H536">
            <v>0.12</v>
          </cell>
          <cell r="I536">
            <v>0.14799999999999999</v>
          </cell>
          <cell r="J536">
            <v>0.18099999999999999</v>
          </cell>
          <cell r="K536">
            <v>0.19900000000000001</v>
          </cell>
          <cell r="L536">
            <v>0.25</v>
          </cell>
          <cell r="M536">
            <v>0.32500000000000001</v>
          </cell>
          <cell r="N536">
            <v>0.36799999999999999</v>
          </cell>
          <cell r="O536">
            <v>0.48099999999999998</v>
          </cell>
        </row>
        <row r="537">
          <cell r="B537">
            <v>27</v>
          </cell>
          <cell r="C537" t="str">
            <v>SGP(白)</v>
          </cell>
          <cell r="D537" t="str">
            <v>（通気・消火・給湯・プロパン）ねじ接合</v>
          </cell>
          <cell r="E537" t="str">
            <v>機械室・便所配管</v>
          </cell>
          <cell r="F537" t="str">
            <v>配管工</v>
          </cell>
          <cell r="G537">
            <v>0.107</v>
          </cell>
          <cell r="H537">
            <v>0.12</v>
          </cell>
          <cell r="I537">
            <v>0.14799999999999999</v>
          </cell>
          <cell r="J537">
            <v>0.18099999999999999</v>
          </cell>
          <cell r="K537">
            <v>0.19900000000000001</v>
          </cell>
          <cell r="L537">
            <v>0.25</v>
          </cell>
          <cell r="M537">
            <v>0.32500000000000001</v>
          </cell>
          <cell r="N537">
            <v>0.36799999999999999</v>
          </cell>
          <cell r="O537">
            <v>0.48099999999999998</v>
          </cell>
          <cell r="P537">
            <v>0.56899999999999995</v>
          </cell>
          <cell r="Q537">
            <v>0.69199999999999995</v>
          </cell>
        </row>
        <row r="538">
          <cell r="B538">
            <v>28</v>
          </cell>
          <cell r="C538" t="str">
            <v>SGP(白)</v>
          </cell>
          <cell r="D538" t="str">
            <v>（冷却水）ねじ接合</v>
          </cell>
          <cell r="E538" t="str">
            <v>機械室・便所配管</v>
          </cell>
          <cell r="F538" t="str">
            <v>配管工</v>
          </cell>
          <cell r="G538">
            <v>0.107</v>
          </cell>
          <cell r="H538">
            <v>0.12</v>
          </cell>
          <cell r="I538">
            <v>0.14799999999999999</v>
          </cell>
          <cell r="J538">
            <v>0.18099999999999999</v>
          </cell>
          <cell r="K538">
            <v>0.19900000000000001</v>
          </cell>
          <cell r="L538">
            <v>0.25</v>
          </cell>
          <cell r="M538">
            <v>0.32500000000000001</v>
          </cell>
          <cell r="N538">
            <v>0.36799999999999999</v>
          </cell>
          <cell r="O538">
            <v>0.48099999999999998</v>
          </cell>
          <cell r="P538">
            <v>0.56899999999999995</v>
          </cell>
          <cell r="Q538">
            <v>0.69199999999999995</v>
          </cell>
        </row>
        <row r="539">
          <cell r="B539">
            <v>29</v>
          </cell>
          <cell r="C539" t="str">
            <v>SGP(白)</v>
          </cell>
          <cell r="D539" t="str">
            <v>（通気・消火・給湯・プロパン・冷却水・冷温水）溶接接合</v>
          </cell>
          <cell r="E539" t="str">
            <v>機械室・便所配管</v>
          </cell>
          <cell r="F539" t="str">
            <v>配管工</v>
          </cell>
          <cell r="G539">
            <v>0.32400000000000001</v>
          </cell>
          <cell r="H539">
            <v>0.36499999999999999</v>
          </cell>
          <cell r="I539">
            <v>0.46700000000000003</v>
          </cell>
          <cell r="J539">
            <v>0.55100000000000005</v>
          </cell>
          <cell r="K539">
            <v>0.69099999999999995</v>
          </cell>
          <cell r="L539">
            <v>0.98299999999999998</v>
          </cell>
          <cell r="M539">
            <v>0.32400000000000001</v>
          </cell>
          <cell r="N539">
            <v>0.36499999999999999</v>
          </cell>
          <cell r="O539">
            <v>0.46700000000000003</v>
          </cell>
          <cell r="P539">
            <v>0.55100000000000005</v>
          </cell>
          <cell r="Q539">
            <v>0.69099999999999995</v>
          </cell>
          <cell r="R539">
            <v>0.98299999999999998</v>
          </cell>
          <cell r="S539">
            <v>1.3160000000000001</v>
          </cell>
          <cell r="T539">
            <v>1.589</v>
          </cell>
        </row>
        <row r="540">
          <cell r="B540">
            <v>30</v>
          </cell>
          <cell r="C540" t="str">
            <v>SGP(白)</v>
          </cell>
          <cell r="D540" t="str">
            <v>（冷却水）ハウジング型管継手</v>
          </cell>
          <cell r="E540" t="str">
            <v>機械室・便所配管</v>
          </cell>
          <cell r="F540" t="str">
            <v>配管工</v>
          </cell>
          <cell r="G540">
            <v>0.127</v>
          </cell>
          <cell r="H540">
            <v>0.159</v>
          </cell>
          <cell r="I540">
            <v>0.20699999999999999</v>
          </cell>
          <cell r="J540">
            <v>0.307</v>
          </cell>
          <cell r="K540">
            <v>0.36299999999999999</v>
          </cell>
          <cell r="L540">
            <v>0.127</v>
          </cell>
          <cell r="M540">
            <v>0.159</v>
          </cell>
          <cell r="N540">
            <v>0.20699999999999999</v>
          </cell>
          <cell r="O540">
            <v>0.307</v>
          </cell>
          <cell r="P540">
            <v>0.36299999999999999</v>
          </cell>
          <cell r="Q540">
            <v>0.441</v>
          </cell>
          <cell r="R540">
            <v>0.58199999999999996</v>
          </cell>
          <cell r="S540">
            <v>0.78400000000000003</v>
          </cell>
          <cell r="T540">
            <v>0.94399999999999995</v>
          </cell>
        </row>
        <row r="541">
          <cell r="B541">
            <v>31</v>
          </cell>
          <cell r="C541" t="str">
            <v>SGP(白)</v>
          </cell>
          <cell r="D541" t="str">
            <v>（冷温水・消火）ハウジング型管継手</v>
          </cell>
          <cell r="E541" t="str">
            <v>機械室・便所配管</v>
          </cell>
          <cell r="F541" t="str">
            <v>配管工</v>
          </cell>
          <cell r="G541">
            <v>0.127</v>
          </cell>
          <cell r="H541">
            <v>0.159</v>
          </cell>
          <cell r="I541">
            <v>0.20699999999999999</v>
          </cell>
          <cell r="J541">
            <v>0.307</v>
          </cell>
          <cell r="K541">
            <v>0.36299999999999999</v>
          </cell>
          <cell r="L541">
            <v>0.127</v>
          </cell>
          <cell r="M541">
            <v>0.159</v>
          </cell>
          <cell r="N541">
            <v>0.20699999999999999</v>
          </cell>
          <cell r="O541">
            <v>0.307</v>
          </cell>
          <cell r="P541">
            <v>0.36299999999999999</v>
          </cell>
          <cell r="Q541">
            <v>0.441</v>
          </cell>
          <cell r="R541">
            <v>0.58199999999999996</v>
          </cell>
          <cell r="S541">
            <v>0.78400000000000003</v>
          </cell>
          <cell r="T541">
            <v>0.94399999999999995</v>
          </cell>
        </row>
        <row r="542">
          <cell r="B542">
            <v>32</v>
          </cell>
          <cell r="C542" t="str">
            <v>SGP(黒)</v>
          </cell>
          <cell r="D542" t="str">
            <v>（蒸気・油）ねじ接合</v>
          </cell>
          <cell r="E542" t="str">
            <v>機械室・便所配管</v>
          </cell>
          <cell r="F542" t="str">
            <v>配管工</v>
          </cell>
          <cell r="G542">
            <v>0.107</v>
          </cell>
          <cell r="H542">
            <v>0.12</v>
          </cell>
          <cell r="I542">
            <v>0.14799999999999999</v>
          </cell>
          <cell r="J542">
            <v>0.18099999999999999</v>
          </cell>
          <cell r="K542">
            <v>0.19900000000000001</v>
          </cell>
          <cell r="L542">
            <v>0.25</v>
          </cell>
          <cell r="M542">
            <v>0.32500000000000001</v>
          </cell>
          <cell r="N542">
            <v>0.36799999999999999</v>
          </cell>
          <cell r="O542">
            <v>0.48099999999999998</v>
          </cell>
          <cell r="P542">
            <v>0.56899999999999995</v>
          </cell>
          <cell r="Q542">
            <v>0.69199999999999995</v>
          </cell>
        </row>
        <row r="543">
          <cell r="B543">
            <v>33</v>
          </cell>
          <cell r="C543" t="str">
            <v>SGP(黒)</v>
          </cell>
          <cell r="D543" t="str">
            <v>（蒸気・油）溶接接合</v>
          </cell>
          <cell r="E543" t="str">
            <v>機械室・便所配管</v>
          </cell>
          <cell r="F543" t="str">
            <v>配管工</v>
          </cell>
          <cell r="G543">
            <v>0.13400000000000001</v>
          </cell>
          <cell r="H543">
            <v>0.14499999999999999</v>
          </cell>
          <cell r="I543">
            <v>0.16900000000000001</v>
          </cell>
          <cell r="J543">
            <v>0.19900000000000001</v>
          </cell>
          <cell r="K543">
            <v>0.215</v>
          </cell>
          <cell r="L543">
            <v>0.25800000000000001</v>
          </cell>
          <cell r="M543">
            <v>0.32400000000000001</v>
          </cell>
          <cell r="N543">
            <v>0.36499999999999999</v>
          </cell>
          <cell r="O543">
            <v>0.46700000000000003</v>
          </cell>
          <cell r="P543">
            <v>0.55100000000000005</v>
          </cell>
          <cell r="Q543">
            <v>0.69099999999999995</v>
          </cell>
          <cell r="R543">
            <v>0.98299999999999998</v>
          </cell>
          <cell r="S543">
            <v>1.3160000000000001</v>
          </cell>
          <cell r="T543">
            <v>1.589</v>
          </cell>
        </row>
        <row r="544">
          <cell r="B544">
            <v>34</v>
          </cell>
          <cell r="C544" t="str">
            <v>D-VA(WSP042)</v>
          </cell>
          <cell r="D544" t="str">
            <v>MD継手</v>
          </cell>
          <cell r="E544" t="str">
            <v>機械室・便所配管</v>
          </cell>
          <cell r="F544" t="str">
            <v>配管工</v>
          </cell>
          <cell r="G544">
            <v>0.16200000000000001</v>
          </cell>
          <cell r="H544">
            <v>0.17399999999999999</v>
          </cell>
          <cell r="I544">
            <v>0.20599999999999999</v>
          </cell>
          <cell r="J544">
            <v>0.16200000000000001</v>
          </cell>
          <cell r="K544">
            <v>0.17399999999999999</v>
          </cell>
          <cell r="L544">
            <v>0.20599999999999999</v>
          </cell>
          <cell r="M544">
            <v>0.25700000000000001</v>
          </cell>
          <cell r="N544">
            <v>0.28699999999999998</v>
          </cell>
          <cell r="O544">
            <v>0.36699999999999999</v>
          </cell>
          <cell r="P544">
            <v>0.433</v>
          </cell>
          <cell r="Q544">
            <v>0.54800000000000004</v>
          </cell>
          <cell r="R544">
            <v>0.79900000000000004</v>
          </cell>
        </row>
        <row r="545">
          <cell r="B545">
            <v>35</v>
          </cell>
          <cell r="C545" t="str">
            <v>SGP-TA(WSP032)</v>
          </cell>
          <cell r="D545" t="str">
            <v>ねじ接合</v>
          </cell>
          <cell r="E545" t="str">
            <v>機械室・便所配管</v>
          </cell>
          <cell r="F545" t="str">
            <v>配管工</v>
          </cell>
          <cell r="G545">
            <v>0.107</v>
          </cell>
          <cell r="H545">
            <v>0.12</v>
          </cell>
          <cell r="I545">
            <v>0.14799999999999999</v>
          </cell>
          <cell r="J545">
            <v>0.18099999999999999</v>
          </cell>
          <cell r="K545">
            <v>0.19900000000000001</v>
          </cell>
          <cell r="L545">
            <v>0.25</v>
          </cell>
          <cell r="M545">
            <v>0.32500000000000001</v>
          </cell>
          <cell r="N545">
            <v>0.36799999999999999</v>
          </cell>
          <cell r="O545">
            <v>0.48099999999999998</v>
          </cell>
          <cell r="P545">
            <v>0.56899999999999995</v>
          </cell>
          <cell r="Q545">
            <v>0.69199999999999995</v>
          </cell>
        </row>
        <row r="546">
          <cell r="B546">
            <v>36</v>
          </cell>
          <cell r="C546" t="str">
            <v>SGP-TA(WSP032)</v>
          </cell>
          <cell r="D546" t="str">
            <v>MD継手</v>
          </cell>
          <cell r="E546" t="str">
            <v>機械室・便所配管</v>
          </cell>
          <cell r="F546" t="str">
            <v>配管工</v>
          </cell>
          <cell r="G546">
            <v>0.16200000000000001</v>
          </cell>
          <cell r="H546">
            <v>0.17399999999999999</v>
          </cell>
          <cell r="I546">
            <v>0.20599999999999999</v>
          </cell>
          <cell r="J546">
            <v>0.16200000000000001</v>
          </cell>
          <cell r="K546">
            <v>0.17399999999999999</v>
          </cell>
          <cell r="L546">
            <v>0.20599999999999999</v>
          </cell>
          <cell r="M546">
            <v>0.25700000000000001</v>
          </cell>
          <cell r="N546">
            <v>0.28699999999999998</v>
          </cell>
          <cell r="O546">
            <v>0.36699999999999999</v>
          </cell>
          <cell r="P546">
            <v>0.433</v>
          </cell>
          <cell r="Q546">
            <v>0.54800000000000004</v>
          </cell>
          <cell r="R546">
            <v>0.79900000000000004</v>
          </cell>
        </row>
        <row r="547">
          <cell r="B547">
            <v>38</v>
          </cell>
          <cell r="C547" t="str">
            <v>ARFA管</v>
          </cell>
          <cell r="D547" t="str">
            <v>ねじ接合</v>
          </cell>
          <cell r="E547" t="str">
            <v>機械室・便所配管</v>
          </cell>
          <cell r="F547" t="str">
            <v>配管工</v>
          </cell>
          <cell r="G547">
            <v>0.107</v>
          </cell>
          <cell r="H547">
            <v>0.12</v>
          </cell>
          <cell r="I547">
            <v>0.14799999999999999</v>
          </cell>
          <cell r="J547">
            <v>0.18099999999999999</v>
          </cell>
          <cell r="K547">
            <v>0.19900000000000001</v>
          </cell>
          <cell r="L547">
            <v>0.25</v>
          </cell>
          <cell r="M547">
            <v>0.32500000000000001</v>
          </cell>
          <cell r="N547">
            <v>0.36799999999999999</v>
          </cell>
          <cell r="O547">
            <v>0.48099999999999998</v>
          </cell>
          <cell r="P547">
            <v>0.56899999999999995</v>
          </cell>
          <cell r="Q547">
            <v>0.69199999999999995</v>
          </cell>
        </row>
        <row r="548">
          <cell r="B548">
            <v>39</v>
          </cell>
          <cell r="C548" t="str">
            <v>ARFA管</v>
          </cell>
          <cell r="D548" t="str">
            <v>MD継手</v>
          </cell>
          <cell r="E548" t="str">
            <v>機械室・便所配管</v>
          </cell>
          <cell r="F548" t="str">
            <v>配管工</v>
          </cell>
          <cell r="G548">
            <v>0.16200000000000001</v>
          </cell>
          <cell r="H548">
            <v>0.17399999999999999</v>
          </cell>
          <cell r="I548">
            <v>0.20599999999999999</v>
          </cell>
          <cell r="J548">
            <v>0.16200000000000001</v>
          </cell>
          <cell r="K548">
            <v>0.17399999999999999</v>
          </cell>
          <cell r="L548">
            <v>0.20599999999999999</v>
          </cell>
          <cell r="M548">
            <v>0.25700000000000001</v>
          </cell>
          <cell r="N548">
            <v>0.28699999999999998</v>
          </cell>
          <cell r="O548">
            <v>0.36699999999999999</v>
          </cell>
          <cell r="P548">
            <v>0.433</v>
          </cell>
          <cell r="Q548">
            <v>0.54800000000000004</v>
          </cell>
          <cell r="R548">
            <v>0.79900000000000004</v>
          </cell>
        </row>
        <row r="549">
          <cell r="B549">
            <v>40</v>
          </cell>
          <cell r="C549" t="str">
            <v>CUP</v>
          </cell>
          <cell r="D549" t="str">
            <v>（給湯・給水）</v>
          </cell>
          <cell r="E549" t="str">
            <v>機械室・便所配管</v>
          </cell>
          <cell r="F549" t="str">
            <v>配管工</v>
          </cell>
          <cell r="G549">
            <v>7.0999999999999994E-2</v>
          </cell>
          <cell r="H549">
            <v>9.8000000000000004E-2</v>
          </cell>
          <cell r="I549">
            <v>0.126</v>
          </cell>
          <cell r="J549">
            <v>0.155</v>
          </cell>
          <cell r="K549">
            <v>0.182</v>
          </cell>
          <cell r="L549">
            <v>0.24</v>
          </cell>
          <cell r="M549">
            <v>0.29599999999999999</v>
          </cell>
          <cell r="N549">
            <v>0.35199999999999998</v>
          </cell>
          <cell r="O549">
            <v>0.46600000000000003</v>
          </cell>
          <cell r="P549">
            <v>0.57799999999999996</v>
          </cell>
          <cell r="Q549">
            <v>0.69099999999999995</v>
          </cell>
        </row>
        <row r="552">
          <cell r="B552">
            <v>1</v>
          </cell>
          <cell r="C552" t="str">
            <v>SGP-PA</v>
          </cell>
          <cell r="D552" t="str">
            <v>（給水・冷却水）ねじ接合（管端防食継手）</v>
          </cell>
          <cell r="E552" t="str">
            <v>屋外配管</v>
          </cell>
          <cell r="F552" t="str">
            <v>配管工</v>
          </cell>
          <cell r="G552">
            <v>0.08</v>
          </cell>
          <cell r="H552">
            <v>0.09</v>
          </cell>
          <cell r="I552">
            <v>0.111</v>
          </cell>
          <cell r="J552">
            <v>0.13600000000000001</v>
          </cell>
          <cell r="K552">
            <v>0.14899999999999999</v>
          </cell>
          <cell r="L552">
            <v>0.187</v>
          </cell>
          <cell r="M552">
            <v>0.24399999999999999</v>
          </cell>
          <cell r="N552">
            <v>0.27600000000000002</v>
          </cell>
          <cell r="O552">
            <v>0.36099999999999999</v>
          </cell>
          <cell r="P552">
            <v>0.42699999999999999</v>
          </cell>
          <cell r="Q552">
            <v>0.51900000000000002</v>
          </cell>
        </row>
        <row r="553">
          <cell r="B553">
            <v>2</v>
          </cell>
          <cell r="C553" t="str">
            <v>SGP-PB</v>
          </cell>
          <cell r="D553" t="str">
            <v>（給水・冷却水）ねじ接合（管端防食継手）</v>
          </cell>
          <cell r="E553" t="str">
            <v>屋外配管</v>
          </cell>
          <cell r="F553" t="str">
            <v>配管工</v>
          </cell>
          <cell r="G553">
            <v>0.08</v>
          </cell>
          <cell r="H553">
            <v>0.09</v>
          </cell>
          <cell r="I553">
            <v>0.111</v>
          </cell>
          <cell r="J553">
            <v>0.13600000000000001</v>
          </cell>
          <cell r="K553">
            <v>0.14899999999999999</v>
          </cell>
          <cell r="L553">
            <v>0.187</v>
          </cell>
          <cell r="M553">
            <v>0.24399999999999999</v>
          </cell>
          <cell r="N553">
            <v>0.27600000000000002</v>
          </cell>
          <cell r="O553">
            <v>0.36099999999999999</v>
          </cell>
          <cell r="P553">
            <v>0.42699999999999999</v>
          </cell>
          <cell r="Q553">
            <v>0.51900000000000002</v>
          </cell>
        </row>
        <row r="554">
          <cell r="B554">
            <v>4</v>
          </cell>
          <cell r="C554" t="str">
            <v>SGP-FPA</v>
          </cell>
          <cell r="D554" t="str">
            <v>（給水・冷却水）フランジ接合</v>
          </cell>
          <cell r="E554" t="str">
            <v>屋外配管</v>
          </cell>
          <cell r="F554" t="str">
            <v>配管工</v>
          </cell>
          <cell r="G554">
            <v>0.193</v>
          </cell>
          <cell r="H554">
            <v>0.221</v>
          </cell>
          <cell r="I554">
            <v>0.28499999999999998</v>
          </cell>
          <cell r="J554">
            <v>0.33900000000000002</v>
          </cell>
          <cell r="K554">
            <v>0.432</v>
          </cell>
          <cell r="L554">
            <v>0.61299999999999999</v>
          </cell>
          <cell r="M554">
            <v>0.193</v>
          </cell>
          <cell r="N554">
            <v>0.221</v>
          </cell>
          <cell r="O554">
            <v>0.28499999999999998</v>
          </cell>
          <cell r="P554">
            <v>0.33900000000000002</v>
          </cell>
          <cell r="Q554">
            <v>0.432</v>
          </cell>
          <cell r="R554">
            <v>0.61299999999999999</v>
          </cell>
          <cell r="S554">
            <v>0.82499999999999996</v>
          </cell>
          <cell r="T554">
            <v>0.99399999999999999</v>
          </cell>
        </row>
        <row r="555">
          <cell r="B555">
            <v>5</v>
          </cell>
          <cell r="C555" t="str">
            <v>SGP-FPB</v>
          </cell>
          <cell r="D555" t="str">
            <v>（給水・冷却水）フランジ接合</v>
          </cell>
          <cell r="E555" t="str">
            <v>屋外配管</v>
          </cell>
          <cell r="F555" t="str">
            <v>配管工</v>
          </cell>
          <cell r="G555">
            <v>0.193</v>
          </cell>
          <cell r="H555">
            <v>0.221</v>
          </cell>
          <cell r="I555">
            <v>0.28499999999999998</v>
          </cell>
          <cell r="J555">
            <v>0.33900000000000002</v>
          </cell>
          <cell r="K555">
            <v>0.432</v>
          </cell>
          <cell r="L555">
            <v>0.61299999999999999</v>
          </cell>
          <cell r="M555">
            <v>0.193</v>
          </cell>
          <cell r="N555">
            <v>0.221</v>
          </cell>
          <cell r="O555">
            <v>0.28499999999999998</v>
          </cell>
          <cell r="P555">
            <v>0.33900000000000002</v>
          </cell>
          <cell r="Q555">
            <v>0.432</v>
          </cell>
          <cell r="R555">
            <v>0.61299999999999999</v>
          </cell>
          <cell r="S555">
            <v>0.82499999999999996</v>
          </cell>
          <cell r="T555">
            <v>0.99399999999999999</v>
          </cell>
        </row>
        <row r="556">
          <cell r="B556">
            <v>7</v>
          </cell>
          <cell r="C556" t="str">
            <v>SGP-VA</v>
          </cell>
          <cell r="D556" t="str">
            <v>（給水・冷却水）ねじ接合（管端防食継手）</v>
          </cell>
          <cell r="E556" t="str">
            <v>屋外配管</v>
          </cell>
          <cell r="F556" t="str">
            <v>配管工</v>
          </cell>
          <cell r="G556">
            <v>0.08</v>
          </cell>
          <cell r="H556">
            <v>0.09</v>
          </cell>
          <cell r="I556">
            <v>0.111</v>
          </cell>
          <cell r="J556">
            <v>0.13600000000000001</v>
          </cell>
          <cell r="K556">
            <v>0.14899999999999999</v>
          </cell>
          <cell r="L556">
            <v>0.187</v>
          </cell>
          <cell r="M556">
            <v>0.24399999999999999</v>
          </cell>
          <cell r="N556">
            <v>0.27600000000000002</v>
          </cell>
          <cell r="O556">
            <v>0.36099999999999999</v>
          </cell>
          <cell r="P556">
            <v>0.42699999999999999</v>
          </cell>
          <cell r="Q556">
            <v>0.51900000000000002</v>
          </cell>
        </row>
        <row r="557">
          <cell r="B557">
            <v>8</v>
          </cell>
          <cell r="C557" t="str">
            <v>SGP-VB</v>
          </cell>
          <cell r="D557" t="str">
            <v>（給水・冷却水）ねじ接合（管端防食継手）</v>
          </cell>
          <cell r="E557" t="str">
            <v>屋外配管</v>
          </cell>
          <cell r="F557" t="str">
            <v>配管工</v>
          </cell>
          <cell r="G557">
            <v>0.08</v>
          </cell>
          <cell r="H557">
            <v>0.09</v>
          </cell>
          <cell r="I557">
            <v>0.111</v>
          </cell>
          <cell r="J557">
            <v>0.13600000000000001</v>
          </cell>
          <cell r="K557">
            <v>0.14899999999999999</v>
          </cell>
          <cell r="L557">
            <v>0.187</v>
          </cell>
          <cell r="M557">
            <v>0.24399999999999999</v>
          </cell>
          <cell r="N557">
            <v>0.27600000000000002</v>
          </cell>
          <cell r="O557">
            <v>0.36099999999999999</v>
          </cell>
          <cell r="P557">
            <v>0.42699999999999999</v>
          </cell>
          <cell r="Q557">
            <v>0.51900000000000002</v>
          </cell>
        </row>
        <row r="558">
          <cell r="B558">
            <v>10</v>
          </cell>
          <cell r="C558" t="str">
            <v>SGP-FVA</v>
          </cell>
          <cell r="D558" t="str">
            <v>（給水・冷却水）フランジ接合</v>
          </cell>
          <cell r="E558" t="str">
            <v>屋外配管</v>
          </cell>
          <cell r="F558" t="str">
            <v>配管工</v>
          </cell>
          <cell r="G558">
            <v>0.193</v>
          </cell>
          <cell r="H558">
            <v>0.221</v>
          </cell>
          <cell r="I558">
            <v>0.28499999999999998</v>
          </cell>
          <cell r="J558">
            <v>0.33900000000000002</v>
          </cell>
          <cell r="K558">
            <v>0.432</v>
          </cell>
          <cell r="L558">
            <v>0.61299999999999999</v>
          </cell>
          <cell r="M558">
            <v>0.193</v>
          </cell>
          <cell r="N558">
            <v>0.221</v>
          </cell>
          <cell r="O558">
            <v>0.28499999999999998</v>
          </cell>
          <cell r="P558">
            <v>0.33900000000000002</v>
          </cell>
          <cell r="Q558">
            <v>0.432</v>
          </cell>
          <cell r="R558">
            <v>0.61299999999999999</v>
          </cell>
          <cell r="S558">
            <v>0.82499999999999996</v>
          </cell>
          <cell r="T558">
            <v>0.99399999999999999</v>
          </cell>
        </row>
        <row r="559">
          <cell r="B559">
            <v>11</v>
          </cell>
          <cell r="C559" t="str">
            <v>SGP-FVB</v>
          </cell>
          <cell r="D559" t="str">
            <v>（給水・冷却水）フランジ接合</v>
          </cell>
          <cell r="E559" t="str">
            <v>屋外配管</v>
          </cell>
          <cell r="F559" t="str">
            <v>配管工</v>
          </cell>
          <cell r="G559">
            <v>0.193</v>
          </cell>
          <cell r="H559">
            <v>0.221</v>
          </cell>
          <cell r="I559">
            <v>0.28499999999999998</v>
          </cell>
          <cell r="J559">
            <v>0.33900000000000002</v>
          </cell>
          <cell r="K559">
            <v>0.432</v>
          </cell>
          <cell r="L559">
            <v>0.61299999999999999</v>
          </cell>
          <cell r="M559">
            <v>0.193</v>
          </cell>
          <cell r="N559">
            <v>0.221</v>
          </cell>
          <cell r="O559">
            <v>0.28499999999999998</v>
          </cell>
          <cell r="P559">
            <v>0.33900000000000002</v>
          </cell>
          <cell r="Q559">
            <v>0.432</v>
          </cell>
          <cell r="R559">
            <v>0.61299999999999999</v>
          </cell>
          <cell r="S559">
            <v>0.82499999999999996</v>
          </cell>
          <cell r="T559">
            <v>0.99399999999999999</v>
          </cell>
        </row>
        <row r="560">
          <cell r="B560">
            <v>13</v>
          </cell>
          <cell r="C560" t="str">
            <v>SGP-HVA</v>
          </cell>
          <cell r="D560" t="str">
            <v>（給湯・冷温水）ねじ接合（管端防食継手）</v>
          </cell>
          <cell r="E560" t="str">
            <v>屋外配管</v>
          </cell>
          <cell r="F560" t="str">
            <v>配管工</v>
          </cell>
          <cell r="G560">
            <v>0.08</v>
          </cell>
          <cell r="H560">
            <v>0.09</v>
          </cell>
          <cell r="I560">
            <v>0.111</v>
          </cell>
          <cell r="J560">
            <v>0.13600000000000001</v>
          </cell>
          <cell r="K560">
            <v>0.14899999999999999</v>
          </cell>
          <cell r="L560">
            <v>0.187</v>
          </cell>
          <cell r="M560">
            <v>0.24399999999999999</v>
          </cell>
          <cell r="N560">
            <v>0.27600000000000002</v>
          </cell>
          <cell r="O560">
            <v>0.36099999999999999</v>
          </cell>
        </row>
        <row r="561">
          <cell r="B561">
            <v>14</v>
          </cell>
          <cell r="C561" t="str">
            <v>SGP-VA</v>
          </cell>
          <cell r="D561" t="str">
            <v>（冷却水）ハウジング型継手</v>
          </cell>
          <cell r="E561" t="str">
            <v>屋外配管</v>
          </cell>
          <cell r="F561" t="str">
            <v>配管工</v>
          </cell>
          <cell r="G561">
            <v>0.127</v>
          </cell>
          <cell r="H561">
            <v>0.159</v>
          </cell>
          <cell r="I561">
            <v>0.20699999999999999</v>
          </cell>
          <cell r="J561">
            <v>0.307</v>
          </cell>
          <cell r="K561">
            <v>0.36299999999999999</v>
          </cell>
          <cell r="L561">
            <v>0.127</v>
          </cell>
          <cell r="M561">
            <v>0.159</v>
          </cell>
          <cell r="N561">
            <v>0.20699999999999999</v>
          </cell>
          <cell r="O561">
            <v>0.307</v>
          </cell>
          <cell r="P561">
            <v>0.36299999999999999</v>
          </cell>
          <cell r="Q561">
            <v>0.441</v>
          </cell>
          <cell r="R561">
            <v>0.58199999999999996</v>
          </cell>
          <cell r="S561">
            <v>0.78400000000000003</v>
          </cell>
          <cell r="T561">
            <v>0.94399999999999995</v>
          </cell>
        </row>
        <row r="562">
          <cell r="B562">
            <v>19</v>
          </cell>
          <cell r="C562" t="str">
            <v>STPG</v>
          </cell>
          <cell r="D562" t="str">
            <v>（冷温水）ねじ接合</v>
          </cell>
          <cell r="E562" t="str">
            <v>屋外配管</v>
          </cell>
          <cell r="F562" t="str">
            <v>配管工</v>
          </cell>
          <cell r="G562">
            <v>0.08</v>
          </cell>
          <cell r="H562">
            <v>0.09</v>
          </cell>
          <cell r="I562">
            <v>0.111</v>
          </cell>
          <cell r="J562">
            <v>0.13600000000000001</v>
          </cell>
          <cell r="K562">
            <v>0.14899999999999999</v>
          </cell>
          <cell r="L562">
            <v>0.187</v>
          </cell>
          <cell r="M562">
            <v>0.24399999999999999</v>
          </cell>
          <cell r="N562">
            <v>0.27600000000000002</v>
          </cell>
          <cell r="O562">
            <v>0.36099999999999999</v>
          </cell>
        </row>
        <row r="563">
          <cell r="B563">
            <v>20</v>
          </cell>
          <cell r="C563" t="str">
            <v>STPG</v>
          </cell>
          <cell r="D563" t="str">
            <v>（消火）ねじ接合</v>
          </cell>
          <cell r="E563" t="str">
            <v>屋外配管</v>
          </cell>
          <cell r="F563" t="str">
            <v>配管工</v>
          </cell>
          <cell r="G563">
            <v>0.08</v>
          </cell>
          <cell r="H563">
            <v>0.09</v>
          </cell>
          <cell r="I563">
            <v>0.111</v>
          </cell>
          <cell r="J563">
            <v>0.13600000000000001</v>
          </cell>
          <cell r="K563">
            <v>0.14899999999999999</v>
          </cell>
          <cell r="L563">
            <v>0.187</v>
          </cell>
          <cell r="M563">
            <v>0.24399999999999999</v>
          </cell>
          <cell r="N563">
            <v>0.27600000000000002</v>
          </cell>
          <cell r="O563">
            <v>0.36099999999999999</v>
          </cell>
          <cell r="P563">
            <v>0.42699999999999999</v>
          </cell>
          <cell r="Q563">
            <v>0.51900000000000002</v>
          </cell>
        </row>
        <row r="564">
          <cell r="B564">
            <v>21</v>
          </cell>
          <cell r="C564" t="str">
            <v>STPG</v>
          </cell>
          <cell r="D564" t="str">
            <v>（冷却水）ねじ接合</v>
          </cell>
          <cell r="E564" t="str">
            <v>屋外配管</v>
          </cell>
          <cell r="F564" t="str">
            <v>配管工</v>
          </cell>
          <cell r="G564">
            <v>0.08</v>
          </cell>
          <cell r="H564">
            <v>0.09</v>
          </cell>
          <cell r="I564">
            <v>0.111</v>
          </cell>
          <cell r="J564">
            <v>0.13600000000000001</v>
          </cell>
          <cell r="K564">
            <v>0.14899999999999999</v>
          </cell>
          <cell r="L564">
            <v>0.187</v>
          </cell>
          <cell r="M564">
            <v>0.24399999999999999</v>
          </cell>
          <cell r="N564">
            <v>0.27600000000000002</v>
          </cell>
          <cell r="O564">
            <v>0.36099999999999999</v>
          </cell>
          <cell r="P564">
            <v>0.42699999999999999</v>
          </cell>
          <cell r="Q564">
            <v>0.51900000000000002</v>
          </cell>
        </row>
        <row r="565">
          <cell r="B565">
            <v>22</v>
          </cell>
          <cell r="C565" t="str">
            <v>STPG(黒)</v>
          </cell>
          <cell r="D565" t="str">
            <v>（低圧蒸気用）ねじ接合</v>
          </cell>
          <cell r="E565" t="str">
            <v>屋外配管</v>
          </cell>
          <cell r="F565" t="str">
            <v>配管工</v>
          </cell>
          <cell r="G565">
            <v>0.08</v>
          </cell>
          <cell r="H565">
            <v>0.09</v>
          </cell>
          <cell r="I565">
            <v>0.111</v>
          </cell>
          <cell r="J565">
            <v>0.13600000000000001</v>
          </cell>
          <cell r="K565">
            <v>0.14899999999999999</v>
          </cell>
          <cell r="L565">
            <v>0.187</v>
          </cell>
          <cell r="M565">
            <v>0.24399999999999999</v>
          </cell>
          <cell r="N565">
            <v>0.27600000000000002</v>
          </cell>
        </row>
        <row r="566">
          <cell r="B566">
            <v>23</v>
          </cell>
          <cell r="C566" t="str">
            <v>STPG</v>
          </cell>
          <cell r="D566" t="str">
            <v>（消火・冷却水・冷温水）溶接接合</v>
          </cell>
          <cell r="E566" t="str">
            <v>屋外配管</v>
          </cell>
          <cell r="F566" t="str">
            <v>配管工</v>
          </cell>
          <cell r="G566">
            <v>0.10100000000000001</v>
          </cell>
          <cell r="H566">
            <v>0.109</v>
          </cell>
          <cell r="I566">
            <v>0.127</v>
          </cell>
          <cell r="J566">
            <v>0.14899999999999999</v>
          </cell>
          <cell r="K566">
            <v>0.161</v>
          </cell>
          <cell r="L566">
            <v>0.19400000000000001</v>
          </cell>
          <cell r="M566">
            <v>0.24299999999999999</v>
          </cell>
          <cell r="N566">
            <v>0.27400000000000002</v>
          </cell>
          <cell r="O566">
            <v>0.35</v>
          </cell>
          <cell r="P566">
            <v>0.41299999999999998</v>
          </cell>
          <cell r="Q566">
            <v>0.51800000000000002</v>
          </cell>
          <cell r="R566">
            <v>0.73699999999999999</v>
          </cell>
          <cell r="S566">
            <v>0.98699999999999999</v>
          </cell>
          <cell r="T566">
            <v>1.1919999999999999</v>
          </cell>
        </row>
        <row r="567">
          <cell r="B567">
            <v>24</v>
          </cell>
          <cell r="C567" t="str">
            <v>STPG(黒)</v>
          </cell>
          <cell r="D567" t="str">
            <v>（蒸気給気管、蒸気還気用）溶接接合</v>
          </cell>
          <cell r="E567" t="str">
            <v>屋外配管</v>
          </cell>
          <cell r="F567" t="str">
            <v>配管工</v>
          </cell>
          <cell r="G567">
            <v>0.10100000000000001</v>
          </cell>
          <cell r="H567">
            <v>0.109</v>
          </cell>
          <cell r="I567">
            <v>0.127</v>
          </cell>
          <cell r="J567">
            <v>0.14899999999999999</v>
          </cell>
          <cell r="K567">
            <v>0.161</v>
          </cell>
          <cell r="L567">
            <v>0.19400000000000001</v>
          </cell>
          <cell r="M567">
            <v>0.24299999999999999</v>
          </cell>
          <cell r="N567">
            <v>0.27400000000000002</v>
          </cell>
          <cell r="O567">
            <v>0.35</v>
          </cell>
          <cell r="P567">
            <v>0.41299999999999998</v>
          </cell>
          <cell r="Q567">
            <v>0.51800000000000002</v>
          </cell>
          <cell r="R567">
            <v>0.73699999999999999</v>
          </cell>
          <cell r="S567">
            <v>0.98699999999999999</v>
          </cell>
          <cell r="T567">
            <v>1.1919999999999999</v>
          </cell>
        </row>
        <row r="568">
          <cell r="B568">
            <v>25</v>
          </cell>
          <cell r="C568" t="str">
            <v>SGP(白)</v>
          </cell>
          <cell r="D568" t="str">
            <v>（排水）ねじ接合</v>
          </cell>
          <cell r="E568" t="str">
            <v>屋外配管</v>
          </cell>
          <cell r="F568" t="str">
            <v>配管工</v>
          </cell>
          <cell r="G568">
            <v>0.08</v>
          </cell>
          <cell r="H568">
            <v>0.09</v>
          </cell>
          <cell r="I568">
            <v>0.111</v>
          </cell>
          <cell r="J568">
            <v>0.13600000000000001</v>
          </cell>
          <cell r="K568">
            <v>0.14899999999999999</v>
          </cell>
          <cell r="L568">
            <v>0.187</v>
          </cell>
          <cell r="M568">
            <v>0.24399999999999999</v>
          </cell>
          <cell r="N568">
            <v>0.27600000000000002</v>
          </cell>
          <cell r="O568">
            <v>0.36099999999999999</v>
          </cell>
          <cell r="P568">
            <v>0.42699999999999999</v>
          </cell>
          <cell r="Q568">
            <v>0.51900000000000002</v>
          </cell>
        </row>
        <row r="569">
          <cell r="B569">
            <v>26</v>
          </cell>
          <cell r="C569" t="str">
            <v>SGP(白)</v>
          </cell>
          <cell r="D569" t="str">
            <v>（冷温水）ねじ接合</v>
          </cell>
          <cell r="E569" t="str">
            <v>屋外配管</v>
          </cell>
          <cell r="F569" t="str">
            <v>配管工</v>
          </cell>
          <cell r="G569">
            <v>0.08</v>
          </cell>
          <cell r="H569">
            <v>0.09</v>
          </cell>
          <cell r="I569">
            <v>0.111</v>
          </cell>
          <cell r="J569">
            <v>0.13600000000000001</v>
          </cell>
          <cell r="K569">
            <v>0.14899999999999999</v>
          </cell>
          <cell r="L569">
            <v>0.187</v>
          </cell>
          <cell r="M569">
            <v>0.24399999999999999</v>
          </cell>
          <cell r="N569">
            <v>0.27600000000000002</v>
          </cell>
          <cell r="O569">
            <v>0.36099999999999999</v>
          </cell>
        </row>
        <row r="570">
          <cell r="B570">
            <v>27</v>
          </cell>
          <cell r="C570" t="str">
            <v>SGP(白)</v>
          </cell>
          <cell r="D570" t="str">
            <v>（通気・消火・給湯・プロパン）ねじ接合</v>
          </cell>
          <cell r="E570" t="str">
            <v>屋外配管</v>
          </cell>
          <cell r="F570" t="str">
            <v>配管工</v>
          </cell>
          <cell r="G570">
            <v>0.08</v>
          </cell>
          <cell r="H570">
            <v>0.09</v>
          </cell>
          <cell r="I570">
            <v>0.111</v>
          </cell>
          <cell r="J570">
            <v>0.13600000000000001</v>
          </cell>
          <cell r="K570">
            <v>0.14899999999999999</v>
          </cell>
          <cell r="L570">
            <v>0.187</v>
          </cell>
          <cell r="M570">
            <v>0.24399999999999999</v>
          </cell>
          <cell r="N570">
            <v>0.27600000000000002</v>
          </cell>
          <cell r="O570">
            <v>0.36099999999999999</v>
          </cell>
          <cell r="P570">
            <v>0.42699999999999999</v>
          </cell>
          <cell r="Q570">
            <v>0.51900000000000002</v>
          </cell>
        </row>
        <row r="571">
          <cell r="B571">
            <v>28</v>
          </cell>
          <cell r="C571" t="str">
            <v>SGP(白)</v>
          </cell>
          <cell r="D571" t="str">
            <v>（冷却水）ねじ接合</v>
          </cell>
          <cell r="E571" t="str">
            <v>屋外配管</v>
          </cell>
          <cell r="F571" t="str">
            <v>配管工</v>
          </cell>
          <cell r="G571">
            <v>0.08</v>
          </cell>
          <cell r="H571">
            <v>0.09</v>
          </cell>
          <cell r="I571">
            <v>0.111</v>
          </cell>
          <cell r="J571">
            <v>0.13600000000000001</v>
          </cell>
          <cell r="K571">
            <v>0.14899999999999999</v>
          </cell>
          <cell r="L571">
            <v>0.187</v>
          </cell>
          <cell r="M571">
            <v>0.24399999999999999</v>
          </cell>
          <cell r="N571">
            <v>0.27600000000000002</v>
          </cell>
          <cell r="O571">
            <v>0.36099999999999999</v>
          </cell>
          <cell r="P571">
            <v>0.42699999999999999</v>
          </cell>
          <cell r="Q571">
            <v>0.51900000000000002</v>
          </cell>
        </row>
        <row r="572">
          <cell r="B572">
            <v>29</v>
          </cell>
          <cell r="C572" t="str">
            <v>SGP(白)</v>
          </cell>
          <cell r="D572" t="str">
            <v>（通気・消火・給湯・プロパン・冷却水・冷温水）溶接接合</v>
          </cell>
          <cell r="E572" t="str">
            <v>屋外配管</v>
          </cell>
          <cell r="F572" t="str">
            <v>配管工</v>
          </cell>
          <cell r="G572">
            <v>0.24299999999999999</v>
          </cell>
          <cell r="H572">
            <v>0.27400000000000002</v>
          </cell>
          <cell r="I572">
            <v>0.35</v>
          </cell>
          <cell r="J572">
            <v>0.41299999999999998</v>
          </cell>
          <cell r="K572">
            <v>0.51800000000000002</v>
          </cell>
          <cell r="L572">
            <v>0.73699999999999999</v>
          </cell>
          <cell r="M572">
            <v>0.24299999999999999</v>
          </cell>
          <cell r="N572">
            <v>0.27400000000000002</v>
          </cell>
          <cell r="O572">
            <v>0.35</v>
          </cell>
          <cell r="P572">
            <v>0.41299999999999998</v>
          </cell>
          <cell r="Q572">
            <v>0.51800000000000002</v>
          </cell>
          <cell r="R572">
            <v>0.73699999999999999</v>
          </cell>
          <cell r="S572">
            <v>0.98699999999999999</v>
          </cell>
          <cell r="T572">
            <v>1.1919999999999999</v>
          </cell>
        </row>
        <row r="573">
          <cell r="B573">
            <v>30</v>
          </cell>
          <cell r="C573" t="str">
            <v>SGP(白)</v>
          </cell>
          <cell r="D573" t="str">
            <v>（冷却水）ハウジング型管継手</v>
          </cell>
          <cell r="E573" t="str">
            <v>屋外配管</v>
          </cell>
          <cell r="F573" t="str">
            <v>配管工</v>
          </cell>
          <cell r="G573">
            <v>9.5000000000000001E-2</v>
          </cell>
          <cell r="H573">
            <v>0.11899999999999999</v>
          </cell>
          <cell r="I573">
            <v>0.155</v>
          </cell>
          <cell r="J573">
            <v>0.23</v>
          </cell>
          <cell r="K573">
            <v>0.27200000000000002</v>
          </cell>
          <cell r="L573">
            <v>9.5000000000000001E-2</v>
          </cell>
          <cell r="M573">
            <v>0.11899999999999999</v>
          </cell>
          <cell r="N573">
            <v>0.155</v>
          </cell>
          <cell r="O573">
            <v>0.23</v>
          </cell>
          <cell r="P573">
            <v>0.27200000000000002</v>
          </cell>
          <cell r="Q573">
            <v>0.33100000000000002</v>
          </cell>
          <cell r="R573">
            <v>0.437</v>
          </cell>
          <cell r="S573">
            <v>0.58799999999999997</v>
          </cell>
          <cell r="T573">
            <v>0.70799999999999996</v>
          </cell>
        </row>
        <row r="574">
          <cell r="B574">
            <v>31</v>
          </cell>
          <cell r="C574" t="str">
            <v>SGP(白)</v>
          </cell>
          <cell r="D574" t="str">
            <v>（冷温水・消火）ハウジング型管継手</v>
          </cell>
          <cell r="E574" t="str">
            <v>屋外配管</v>
          </cell>
          <cell r="F574" t="str">
            <v>配管工</v>
          </cell>
          <cell r="G574">
            <v>9.5000000000000001E-2</v>
          </cell>
          <cell r="H574">
            <v>0.11899999999999999</v>
          </cell>
          <cell r="I574">
            <v>0.155</v>
          </cell>
          <cell r="J574">
            <v>0.23</v>
          </cell>
          <cell r="K574">
            <v>0.27200000000000002</v>
          </cell>
          <cell r="L574">
            <v>9.5000000000000001E-2</v>
          </cell>
          <cell r="M574">
            <v>0.11899999999999999</v>
          </cell>
          <cell r="N574">
            <v>0.155</v>
          </cell>
          <cell r="O574">
            <v>0.23</v>
          </cell>
          <cell r="P574">
            <v>0.27200000000000002</v>
          </cell>
          <cell r="Q574">
            <v>0.33100000000000002</v>
          </cell>
          <cell r="R574">
            <v>0.437</v>
          </cell>
          <cell r="S574">
            <v>0.58799999999999997</v>
          </cell>
          <cell r="T574">
            <v>0.70799999999999996</v>
          </cell>
        </row>
        <row r="575">
          <cell r="B575">
            <v>32</v>
          </cell>
          <cell r="C575" t="str">
            <v>SGP(黒)</v>
          </cell>
          <cell r="D575" t="str">
            <v>（蒸気・油）ねじ接合</v>
          </cell>
          <cell r="E575" t="str">
            <v>屋外配管</v>
          </cell>
          <cell r="F575" t="str">
            <v>配管工</v>
          </cell>
          <cell r="G575">
            <v>0.08</v>
          </cell>
          <cell r="H575">
            <v>0.09</v>
          </cell>
          <cell r="I575">
            <v>0.111</v>
          </cell>
          <cell r="J575">
            <v>0.13600000000000001</v>
          </cell>
          <cell r="K575">
            <v>0.14899999999999999</v>
          </cell>
          <cell r="L575">
            <v>0.187</v>
          </cell>
          <cell r="M575">
            <v>0.24399999999999999</v>
          </cell>
          <cell r="N575">
            <v>0.27600000000000002</v>
          </cell>
          <cell r="O575">
            <v>0.36099999999999999</v>
          </cell>
          <cell r="P575">
            <v>0.42699999999999999</v>
          </cell>
          <cell r="Q575">
            <v>0.51900000000000002</v>
          </cell>
        </row>
        <row r="576">
          <cell r="B576">
            <v>33</v>
          </cell>
          <cell r="C576" t="str">
            <v>SGP(黒)</v>
          </cell>
          <cell r="D576" t="str">
            <v>（蒸気・油）溶接接合</v>
          </cell>
          <cell r="E576" t="str">
            <v>屋外配管</v>
          </cell>
          <cell r="F576" t="str">
            <v>配管工</v>
          </cell>
          <cell r="G576">
            <v>0.10100000000000001</v>
          </cell>
          <cell r="H576">
            <v>0.109</v>
          </cell>
          <cell r="I576">
            <v>0.127</v>
          </cell>
          <cell r="J576">
            <v>0.14899999999999999</v>
          </cell>
          <cell r="K576">
            <v>0.161</v>
          </cell>
          <cell r="L576">
            <v>0.19400000000000001</v>
          </cell>
          <cell r="M576">
            <v>0.24299999999999999</v>
          </cell>
          <cell r="N576">
            <v>0.27400000000000002</v>
          </cell>
          <cell r="O576">
            <v>0.35</v>
          </cell>
          <cell r="P576">
            <v>0.41299999999999998</v>
          </cell>
          <cell r="Q576">
            <v>0.51800000000000002</v>
          </cell>
          <cell r="R576">
            <v>0.73699999999999999</v>
          </cell>
          <cell r="S576">
            <v>0.98699999999999999</v>
          </cell>
          <cell r="T576">
            <v>1.1919999999999999</v>
          </cell>
        </row>
        <row r="577">
          <cell r="B577">
            <v>35</v>
          </cell>
          <cell r="C577" t="str">
            <v>SGP-TA(WSP032)</v>
          </cell>
          <cell r="D577" t="str">
            <v>ねじ接合</v>
          </cell>
          <cell r="E577" t="str">
            <v>屋外配管</v>
          </cell>
          <cell r="F577" t="str">
            <v>配管工</v>
          </cell>
          <cell r="G577">
            <v>0.08</v>
          </cell>
          <cell r="H577">
            <v>0.09</v>
          </cell>
          <cell r="I577">
            <v>0.111</v>
          </cell>
          <cell r="J577">
            <v>0.13600000000000001</v>
          </cell>
          <cell r="K577">
            <v>0.14899999999999999</v>
          </cell>
          <cell r="L577">
            <v>0.187</v>
          </cell>
          <cell r="M577">
            <v>0.24399999999999999</v>
          </cell>
          <cell r="N577">
            <v>0.27600000000000002</v>
          </cell>
          <cell r="O577">
            <v>0.36099999999999999</v>
          </cell>
          <cell r="P577">
            <v>0.42699999999999999</v>
          </cell>
          <cell r="Q577">
            <v>0.51900000000000002</v>
          </cell>
        </row>
        <row r="578">
          <cell r="B578">
            <v>38</v>
          </cell>
          <cell r="C578" t="str">
            <v>ARFA管</v>
          </cell>
          <cell r="D578" t="str">
            <v>ねじ接合</v>
          </cell>
          <cell r="E578" t="str">
            <v>屋外配管</v>
          </cell>
          <cell r="F578" t="str">
            <v>配管工</v>
          </cell>
          <cell r="G578">
            <v>0.08</v>
          </cell>
          <cell r="H578">
            <v>0.09</v>
          </cell>
          <cell r="I578">
            <v>0.111</v>
          </cell>
          <cell r="J578">
            <v>0.13600000000000001</v>
          </cell>
          <cell r="K578">
            <v>0.14899999999999999</v>
          </cell>
          <cell r="L578">
            <v>0.187</v>
          </cell>
          <cell r="M578">
            <v>0.24399999999999999</v>
          </cell>
          <cell r="N578">
            <v>0.27600000000000002</v>
          </cell>
          <cell r="O578">
            <v>0.36099999999999999</v>
          </cell>
          <cell r="P578">
            <v>0.42699999999999999</v>
          </cell>
          <cell r="Q578">
            <v>0.51900000000000002</v>
          </cell>
        </row>
        <row r="579">
          <cell r="B579">
            <v>40</v>
          </cell>
          <cell r="C579" t="str">
            <v>CUP</v>
          </cell>
          <cell r="D579" t="str">
            <v>（給湯・給水）</v>
          </cell>
          <cell r="E579" t="str">
            <v>屋外配管</v>
          </cell>
          <cell r="F579" t="str">
            <v>配管工</v>
          </cell>
          <cell r="G579">
            <v>5.2999999999999999E-2</v>
          </cell>
          <cell r="H579">
            <v>7.3999999999999996E-2</v>
          </cell>
          <cell r="I579">
            <v>9.5000000000000001E-2</v>
          </cell>
          <cell r="J579">
            <v>0.11600000000000001</v>
          </cell>
          <cell r="K579">
            <v>0.13700000000000001</v>
          </cell>
          <cell r="L579">
            <v>0.18</v>
          </cell>
          <cell r="M579">
            <v>0.222</v>
          </cell>
          <cell r="N579">
            <v>0.26400000000000001</v>
          </cell>
          <cell r="O579">
            <v>0.34899999999999998</v>
          </cell>
          <cell r="P579">
            <v>0.434</v>
          </cell>
          <cell r="Q579">
            <v>0.51800000000000002</v>
          </cell>
        </row>
        <row r="582">
          <cell r="B582">
            <v>1</v>
          </cell>
          <cell r="C582" t="str">
            <v>SGP-PA</v>
          </cell>
          <cell r="D582" t="str">
            <v>（給水・冷却水）ねじ接合（管端防食継手）</v>
          </cell>
          <cell r="E582" t="str">
            <v>地中配管</v>
          </cell>
          <cell r="F582" t="str">
            <v>配管工</v>
          </cell>
          <cell r="G582">
            <v>6.2E-2</v>
          </cell>
          <cell r="H582">
            <v>7.0000000000000007E-2</v>
          </cell>
          <cell r="I582">
            <v>8.5999999999999993E-2</v>
          </cell>
          <cell r="J582">
            <v>0.106</v>
          </cell>
          <cell r="K582">
            <v>0.11600000000000001</v>
          </cell>
          <cell r="L582">
            <v>0.14599999999999999</v>
          </cell>
          <cell r="M582">
            <v>0.19</v>
          </cell>
          <cell r="N582">
            <v>0.215</v>
          </cell>
          <cell r="O582">
            <v>0.28100000000000003</v>
          </cell>
          <cell r="P582">
            <v>0.33200000000000002</v>
          </cell>
          <cell r="Q582">
            <v>0.40400000000000003</v>
          </cell>
        </row>
        <row r="583">
          <cell r="B583">
            <v>2</v>
          </cell>
          <cell r="C583" t="str">
            <v>SGP-PB</v>
          </cell>
          <cell r="D583" t="str">
            <v>（給水・冷却水）ねじ接合（管端防食継手）</v>
          </cell>
          <cell r="E583" t="str">
            <v>地中配管</v>
          </cell>
          <cell r="F583" t="str">
            <v>配管工</v>
          </cell>
          <cell r="G583">
            <v>6.2E-2</v>
          </cell>
          <cell r="H583">
            <v>7.0000000000000007E-2</v>
          </cell>
          <cell r="I583">
            <v>8.5999999999999993E-2</v>
          </cell>
          <cell r="J583">
            <v>0.106</v>
          </cell>
          <cell r="K583">
            <v>0.11600000000000001</v>
          </cell>
          <cell r="L583">
            <v>0.14599999999999999</v>
          </cell>
          <cell r="M583">
            <v>0.19</v>
          </cell>
          <cell r="N583">
            <v>0.215</v>
          </cell>
          <cell r="O583">
            <v>0.28100000000000003</v>
          </cell>
          <cell r="P583">
            <v>0.33200000000000002</v>
          </cell>
          <cell r="Q583">
            <v>0.40400000000000003</v>
          </cell>
        </row>
        <row r="584">
          <cell r="B584">
            <v>3</v>
          </cell>
          <cell r="C584" t="str">
            <v>SGP-PD</v>
          </cell>
          <cell r="D584" t="str">
            <v>（給水・冷却水）ねじ接合（管端防食継手）</v>
          </cell>
          <cell r="E584" t="str">
            <v>地中配管</v>
          </cell>
          <cell r="F584" t="str">
            <v>配管工</v>
          </cell>
          <cell r="G584">
            <v>6.7000000000000004E-2</v>
          </cell>
          <cell r="H584">
            <v>7.5999999999999998E-2</v>
          </cell>
          <cell r="I584">
            <v>9.2999999999999999E-2</v>
          </cell>
          <cell r="J584">
            <v>0.114</v>
          </cell>
          <cell r="K584">
            <v>0.125</v>
          </cell>
          <cell r="L584">
            <v>0.157</v>
          </cell>
          <cell r="M584">
            <v>0.20499999999999999</v>
          </cell>
          <cell r="N584">
            <v>0.23200000000000001</v>
          </cell>
          <cell r="O584">
            <v>0.30299999999999999</v>
          </cell>
          <cell r="P584">
            <v>0.35899999999999999</v>
          </cell>
          <cell r="Q584">
            <v>0.436</v>
          </cell>
        </row>
        <row r="585">
          <cell r="B585">
            <v>4</v>
          </cell>
          <cell r="C585" t="str">
            <v>SGP-FPA</v>
          </cell>
          <cell r="D585" t="str">
            <v>（給水・冷却水）フランジ接合</v>
          </cell>
          <cell r="E585" t="str">
            <v>地中配管</v>
          </cell>
          <cell r="F585" t="str">
            <v>配管工</v>
          </cell>
          <cell r="G585">
            <v>0.15</v>
          </cell>
          <cell r="H585">
            <v>0.17199999999999999</v>
          </cell>
          <cell r="I585">
            <v>0.222</v>
          </cell>
          <cell r="J585">
            <v>0.26400000000000001</v>
          </cell>
          <cell r="K585">
            <v>0.33600000000000002</v>
          </cell>
          <cell r="L585">
            <v>0.47699999999999998</v>
          </cell>
          <cell r="M585">
            <v>0.15</v>
          </cell>
          <cell r="N585">
            <v>0.17199999999999999</v>
          </cell>
          <cell r="O585">
            <v>0.222</v>
          </cell>
          <cell r="P585">
            <v>0.26400000000000001</v>
          </cell>
          <cell r="Q585">
            <v>0.33600000000000002</v>
          </cell>
          <cell r="R585">
            <v>0.47699999999999998</v>
          </cell>
          <cell r="S585">
            <v>0.64200000000000002</v>
          </cell>
          <cell r="T585">
            <v>0.77300000000000002</v>
          </cell>
        </row>
        <row r="586">
          <cell r="B586">
            <v>5</v>
          </cell>
          <cell r="C586" t="str">
            <v>SGP-FPB</v>
          </cell>
          <cell r="D586" t="str">
            <v>（給水・冷却水）フランジ接合</v>
          </cell>
          <cell r="E586" t="str">
            <v>地中配管</v>
          </cell>
          <cell r="F586" t="str">
            <v>配管工</v>
          </cell>
          <cell r="G586">
            <v>0.15</v>
          </cell>
          <cell r="H586">
            <v>0.17199999999999999</v>
          </cell>
          <cell r="I586">
            <v>0.222</v>
          </cell>
          <cell r="J586">
            <v>0.26400000000000001</v>
          </cell>
          <cell r="K586">
            <v>0.33600000000000002</v>
          </cell>
          <cell r="L586">
            <v>0.47699999999999998</v>
          </cell>
          <cell r="M586">
            <v>0.15</v>
          </cell>
          <cell r="N586">
            <v>0.17199999999999999</v>
          </cell>
          <cell r="O586">
            <v>0.222</v>
          </cell>
          <cell r="P586">
            <v>0.26400000000000001</v>
          </cell>
          <cell r="Q586">
            <v>0.33600000000000002</v>
          </cell>
          <cell r="R586">
            <v>0.47699999999999998</v>
          </cell>
          <cell r="S586">
            <v>0.64200000000000002</v>
          </cell>
          <cell r="T586">
            <v>0.77300000000000002</v>
          </cell>
        </row>
        <row r="587">
          <cell r="B587">
            <v>6</v>
          </cell>
          <cell r="C587" t="str">
            <v>SGP-FPD</v>
          </cell>
          <cell r="D587" t="str">
            <v>（給水・冷却水）フランジ接合</v>
          </cell>
          <cell r="E587" t="str">
            <v>地中配管</v>
          </cell>
          <cell r="F587" t="str">
            <v>配管工</v>
          </cell>
          <cell r="G587">
            <v>0.15</v>
          </cell>
          <cell r="H587">
            <v>0.17199999999999999</v>
          </cell>
          <cell r="I587">
            <v>0.222</v>
          </cell>
          <cell r="J587">
            <v>0.26400000000000001</v>
          </cell>
          <cell r="K587">
            <v>0.33600000000000002</v>
          </cell>
          <cell r="L587">
            <v>0.47699999999999998</v>
          </cell>
          <cell r="M587">
            <v>0.15</v>
          </cell>
          <cell r="N587">
            <v>0.17199999999999999</v>
          </cell>
          <cell r="O587">
            <v>0.222</v>
          </cell>
          <cell r="P587">
            <v>0.26400000000000001</v>
          </cell>
          <cell r="Q587">
            <v>0.33600000000000002</v>
          </cell>
          <cell r="R587">
            <v>0.47699999999999998</v>
          </cell>
          <cell r="S587">
            <v>0.64200000000000002</v>
          </cell>
          <cell r="T587">
            <v>0.77300000000000002</v>
          </cell>
        </row>
        <row r="588">
          <cell r="B588">
            <v>7</v>
          </cell>
          <cell r="C588" t="str">
            <v>SGP-VA</v>
          </cell>
          <cell r="D588" t="str">
            <v>（給水・冷却水）ねじ接合（管端防食継手）</v>
          </cell>
          <cell r="E588" t="str">
            <v>地中配管</v>
          </cell>
          <cell r="F588" t="str">
            <v>配管工</v>
          </cell>
          <cell r="G588">
            <v>6.2E-2</v>
          </cell>
          <cell r="H588">
            <v>7.0000000000000007E-2</v>
          </cell>
          <cell r="I588">
            <v>8.5999999999999993E-2</v>
          </cell>
          <cell r="J588">
            <v>0.106</v>
          </cell>
          <cell r="K588">
            <v>0.11600000000000001</v>
          </cell>
          <cell r="L588">
            <v>0.14599999999999999</v>
          </cell>
          <cell r="M588">
            <v>0.19</v>
          </cell>
          <cell r="N588">
            <v>0.215</v>
          </cell>
          <cell r="O588">
            <v>0.28100000000000003</v>
          </cell>
          <cell r="P588">
            <v>0.33200000000000002</v>
          </cell>
          <cell r="Q588">
            <v>0.40400000000000003</v>
          </cell>
        </row>
        <row r="589">
          <cell r="B589">
            <v>8</v>
          </cell>
          <cell r="C589" t="str">
            <v>SGP-VB</v>
          </cell>
          <cell r="D589" t="str">
            <v>（給水・冷却水）ねじ接合（管端防食継手）</v>
          </cell>
          <cell r="E589" t="str">
            <v>地中配管</v>
          </cell>
          <cell r="F589" t="str">
            <v>配管工</v>
          </cell>
          <cell r="G589">
            <v>6.2E-2</v>
          </cell>
          <cell r="H589">
            <v>7.0000000000000007E-2</v>
          </cell>
          <cell r="I589">
            <v>8.5999999999999993E-2</v>
          </cell>
          <cell r="J589">
            <v>0.106</v>
          </cell>
          <cell r="K589">
            <v>0.11600000000000001</v>
          </cell>
          <cell r="L589">
            <v>0.14599999999999999</v>
          </cell>
          <cell r="M589">
            <v>0.19</v>
          </cell>
          <cell r="N589">
            <v>0.215</v>
          </cell>
          <cell r="O589">
            <v>0.28100000000000003</v>
          </cell>
          <cell r="P589">
            <v>0.33200000000000002</v>
          </cell>
          <cell r="Q589">
            <v>0.40400000000000003</v>
          </cell>
        </row>
        <row r="590">
          <cell r="B590">
            <v>9</v>
          </cell>
          <cell r="C590" t="str">
            <v>SGP-VD</v>
          </cell>
          <cell r="D590" t="str">
            <v>（給水・冷却水）ねじ接合（管端防食継手）</v>
          </cell>
          <cell r="E590" t="str">
            <v>地中配管</v>
          </cell>
          <cell r="F590" t="str">
            <v>配管工</v>
          </cell>
          <cell r="G590">
            <v>6.7000000000000004E-2</v>
          </cell>
          <cell r="H590">
            <v>7.5999999999999998E-2</v>
          </cell>
          <cell r="I590">
            <v>9.2999999999999999E-2</v>
          </cell>
          <cell r="J590">
            <v>0.114</v>
          </cell>
          <cell r="K590">
            <v>0.125</v>
          </cell>
          <cell r="L590">
            <v>0.157</v>
          </cell>
          <cell r="M590">
            <v>0.20499999999999999</v>
          </cell>
          <cell r="N590">
            <v>0.23200000000000001</v>
          </cell>
          <cell r="O590">
            <v>0.30299999999999999</v>
          </cell>
          <cell r="P590">
            <v>0.35899999999999999</v>
          </cell>
          <cell r="Q590">
            <v>0.436</v>
          </cell>
        </row>
        <row r="591">
          <cell r="B591">
            <v>10</v>
          </cell>
          <cell r="C591" t="str">
            <v>SGP-FVA</v>
          </cell>
          <cell r="D591" t="str">
            <v>（給水・冷却水）フランジ接合</v>
          </cell>
          <cell r="E591" t="str">
            <v>地中配管</v>
          </cell>
          <cell r="F591" t="str">
            <v>配管工</v>
          </cell>
          <cell r="G591">
            <v>0.15</v>
          </cell>
          <cell r="H591">
            <v>0.17199999999999999</v>
          </cell>
          <cell r="I591">
            <v>0.222</v>
          </cell>
          <cell r="J591">
            <v>0.26400000000000001</v>
          </cell>
          <cell r="K591">
            <v>0.33600000000000002</v>
          </cell>
          <cell r="L591">
            <v>0.47699999999999998</v>
          </cell>
          <cell r="M591">
            <v>0.15</v>
          </cell>
          <cell r="N591">
            <v>0.17199999999999999</v>
          </cell>
          <cell r="O591">
            <v>0.222</v>
          </cell>
          <cell r="P591">
            <v>0.26400000000000001</v>
          </cell>
          <cell r="Q591">
            <v>0.33600000000000002</v>
          </cell>
          <cell r="R591">
            <v>0.47699999999999998</v>
          </cell>
          <cell r="S591">
            <v>0.64200000000000002</v>
          </cell>
          <cell r="T591">
            <v>0.77300000000000002</v>
          </cell>
        </row>
        <row r="592">
          <cell r="B592">
            <v>11</v>
          </cell>
          <cell r="C592" t="str">
            <v>SGP-FVB</v>
          </cell>
          <cell r="D592" t="str">
            <v>（給水・冷却水）フランジ接合</v>
          </cell>
          <cell r="E592" t="str">
            <v>地中配管</v>
          </cell>
          <cell r="F592" t="str">
            <v>配管工</v>
          </cell>
          <cell r="G592">
            <v>0.15</v>
          </cell>
          <cell r="H592">
            <v>0.17199999999999999</v>
          </cell>
          <cell r="I592">
            <v>0.222</v>
          </cell>
          <cell r="J592">
            <v>0.26400000000000001</v>
          </cell>
          <cell r="K592">
            <v>0.33600000000000002</v>
          </cell>
          <cell r="L592">
            <v>0.47699999999999998</v>
          </cell>
          <cell r="M592">
            <v>0.15</v>
          </cell>
          <cell r="N592">
            <v>0.17199999999999999</v>
          </cell>
          <cell r="O592">
            <v>0.222</v>
          </cell>
          <cell r="P592">
            <v>0.26400000000000001</v>
          </cell>
          <cell r="Q592">
            <v>0.33600000000000002</v>
          </cell>
          <cell r="R592">
            <v>0.47699999999999998</v>
          </cell>
          <cell r="S592">
            <v>0.64200000000000002</v>
          </cell>
          <cell r="T592">
            <v>0.77300000000000002</v>
          </cell>
        </row>
        <row r="593">
          <cell r="B593">
            <v>12</v>
          </cell>
          <cell r="C593" t="str">
            <v>SGP-FVD</v>
          </cell>
          <cell r="D593" t="str">
            <v>（給水・冷却水）フランジ接合</v>
          </cell>
          <cell r="E593" t="str">
            <v>地中配管</v>
          </cell>
          <cell r="F593" t="str">
            <v>配管工</v>
          </cell>
          <cell r="G593">
            <v>0.15</v>
          </cell>
          <cell r="H593">
            <v>0.17199999999999999</v>
          </cell>
          <cell r="I593">
            <v>0.222</v>
          </cell>
          <cell r="J593">
            <v>0.26400000000000001</v>
          </cell>
          <cell r="K593">
            <v>0.33600000000000002</v>
          </cell>
          <cell r="L593">
            <v>0.47699999999999998</v>
          </cell>
          <cell r="M593">
            <v>0.15</v>
          </cell>
          <cell r="N593">
            <v>0.17199999999999999</v>
          </cell>
          <cell r="O593">
            <v>0.222</v>
          </cell>
          <cell r="P593">
            <v>0.26400000000000001</v>
          </cell>
          <cell r="Q593">
            <v>0.33600000000000002</v>
          </cell>
          <cell r="R593">
            <v>0.47699999999999998</v>
          </cell>
          <cell r="S593">
            <v>0.64200000000000002</v>
          </cell>
          <cell r="T593">
            <v>0.77300000000000002</v>
          </cell>
        </row>
        <row r="594">
          <cell r="B594">
            <v>15</v>
          </cell>
          <cell r="C594" t="str">
            <v>SGP-PS</v>
          </cell>
          <cell r="D594" t="str">
            <v>ねじ接合</v>
          </cell>
          <cell r="E594" t="str">
            <v>地中配管</v>
          </cell>
          <cell r="F594" t="str">
            <v>配管工</v>
          </cell>
          <cell r="G594">
            <v>0.157</v>
          </cell>
          <cell r="H594">
            <v>0.20499999999999999</v>
          </cell>
          <cell r="I594">
            <v>0.23200000000000001</v>
          </cell>
          <cell r="J594">
            <v>0.30299999999999999</v>
          </cell>
          <cell r="K594">
            <v>0.157</v>
          </cell>
          <cell r="L594">
            <v>0.157</v>
          </cell>
          <cell r="M594">
            <v>0.20499999999999999</v>
          </cell>
          <cell r="N594">
            <v>0.23200000000000001</v>
          </cell>
          <cell r="O594">
            <v>0.30299999999999999</v>
          </cell>
        </row>
        <row r="595">
          <cell r="B595">
            <v>16</v>
          </cell>
          <cell r="C595" t="str">
            <v>STPG 370 PS</v>
          </cell>
          <cell r="D595" t="str">
            <v>ねじ接合</v>
          </cell>
          <cell r="E595" t="str">
            <v>地中配管</v>
          </cell>
          <cell r="F595" t="str">
            <v>配管工</v>
          </cell>
          <cell r="G595">
            <v>0.157</v>
          </cell>
          <cell r="H595">
            <v>0.20499999999999999</v>
          </cell>
          <cell r="I595">
            <v>0.23200000000000001</v>
          </cell>
          <cell r="J595">
            <v>0.30299999999999999</v>
          </cell>
          <cell r="K595">
            <v>0.157</v>
          </cell>
          <cell r="L595">
            <v>0.157</v>
          </cell>
          <cell r="M595">
            <v>0.20499999999999999</v>
          </cell>
          <cell r="N595">
            <v>0.23200000000000001</v>
          </cell>
          <cell r="O595">
            <v>0.30299999999999999</v>
          </cell>
        </row>
        <row r="596">
          <cell r="B596">
            <v>17</v>
          </cell>
          <cell r="C596" t="str">
            <v>SGP-VS</v>
          </cell>
          <cell r="D596" t="str">
            <v>ねじ接合</v>
          </cell>
          <cell r="E596" t="str">
            <v>地中配管</v>
          </cell>
          <cell r="F596" t="str">
            <v>配管工</v>
          </cell>
          <cell r="G596">
            <v>0.157</v>
          </cell>
          <cell r="H596">
            <v>0.20499999999999999</v>
          </cell>
          <cell r="I596">
            <v>0.23200000000000001</v>
          </cell>
          <cell r="J596">
            <v>0.30299999999999999</v>
          </cell>
          <cell r="K596">
            <v>0.157</v>
          </cell>
          <cell r="L596">
            <v>0.157</v>
          </cell>
          <cell r="M596">
            <v>0.20499999999999999</v>
          </cell>
          <cell r="N596">
            <v>0.23200000000000001</v>
          </cell>
          <cell r="O596">
            <v>0.30299999999999999</v>
          </cell>
        </row>
        <row r="597">
          <cell r="B597">
            <v>18</v>
          </cell>
          <cell r="C597" t="str">
            <v>STPG 370 VS</v>
          </cell>
          <cell r="D597" t="str">
            <v>ねじ接合</v>
          </cell>
          <cell r="E597" t="str">
            <v>地中配管</v>
          </cell>
          <cell r="F597" t="str">
            <v>配管工</v>
          </cell>
          <cell r="G597">
            <v>0.157</v>
          </cell>
          <cell r="H597">
            <v>0.20499999999999999</v>
          </cell>
          <cell r="I597">
            <v>0.23200000000000001</v>
          </cell>
          <cell r="J597">
            <v>0.30299999999999999</v>
          </cell>
          <cell r="K597">
            <v>0.157</v>
          </cell>
          <cell r="L597">
            <v>0.157</v>
          </cell>
          <cell r="M597">
            <v>0.20499999999999999</v>
          </cell>
          <cell r="N597">
            <v>0.23200000000000001</v>
          </cell>
          <cell r="O597">
            <v>0.30299999999999999</v>
          </cell>
        </row>
        <row r="598">
          <cell r="B598">
            <v>20</v>
          </cell>
          <cell r="C598" t="str">
            <v>STPG</v>
          </cell>
          <cell r="D598" t="str">
            <v>（消火）ねじ接合</v>
          </cell>
          <cell r="E598" t="str">
            <v>地中配管</v>
          </cell>
          <cell r="F598" t="str">
            <v>配管工</v>
          </cell>
          <cell r="G598">
            <v>6.2E-2</v>
          </cell>
          <cell r="H598">
            <v>7.0000000000000007E-2</v>
          </cell>
          <cell r="I598">
            <v>8.5999999999999993E-2</v>
          </cell>
          <cell r="J598">
            <v>0.106</v>
          </cell>
          <cell r="K598">
            <v>0.11600000000000001</v>
          </cell>
          <cell r="L598">
            <v>0.14599999999999999</v>
          </cell>
          <cell r="M598">
            <v>0.19</v>
          </cell>
          <cell r="N598">
            <v>0.215</v>
          </cell>
          <cell r="O598">
            <v>0.28100000000000003</v>
          </cell>
          <cell r="P598">
            <v>0.33200000000000002</v>
          </cell>
          <cell r="Q598">
            <v>0.40400000000000003</v>
          </cell>
        </row>
        <row r="599">
          <cell r="B599">
            <v>21</v>
          </cell>
          <cell r="C599" t="str">
            <v>STPG</v>
          </cell>
          <cell r="D599" t="str">
            <v>（冷却水）ねじ接合</v>
          </cell>
          <cell r="E599" t="str">
            <v>地中配管</v>
          </cell>
          <cell r="F599" t="str">
            <v>配管工</v>
          </cell>
          <cell r="G599">
            <v>6.2E-2</v>
          </cell>
          <cell r="H599">
            <v>7.0000000000000007E-2</v>
          </cell>
          <cell r="I599">
            <v>8.5999999999999993E-2</v>
          </cell>
          <cell r="J599">
            <v>0.106</v>
          </cell>
          <cell r="K599">
            <v>0.11600000000000001</v>
          </cell>
          <cell r="L599">
            <v>0.14599999999999999</v>
          </cell>
          <cell r="M599">
            <v>0.19</v>
          </cell>
          <cell r="N599">
            <v>0.215</v>
          </cell>
          <cell r="O599">
            <v>0.28100000000000003</v>
          </cell>
          <cell r="P599">
            <v>0.33200000000000002</v>
          </cell>
          <cell r="Q599">
            <v>0.40400000000000003</v>
          </cell>
        </row>
        <row r="600">
          <cell r="B600">
            <v>23</v>
          </cell>
          <cell r="C600" t="str">
            <v>STPG</v>
          </cell>
          <cell r="D600" t="str">
            <v>（消火・冷却水・冷温水）溶接接合</v>
          </cell>
          <cell r="E600" t="str">
            <v>地中配管</v>
          </cell>
          <cell r="F600" t="str">
            <v>配管工</v>
          </cell>
          <cell r="G600">
            <v>7.8E-2</v>
          </cell>
          <cell r="H600">
            <v>8.5000000000000006E-2</v>
          </cell>
          <cell r="I600">
            <v>9.9000000000000005E-2</v>
          </cell>
          <cell r="J600">
            <v>0.11600000000000001</v>
          </cell>
          <cell r="K600">
            <v>0.125</v>
          </cell>
          <cell r="L600">
            <v>0.151</v>
          </cell>
          <cell r="M600">
            <v>0.189</v>
          </cell>
          <cell r="N600">
            <v>0.21299999999999999</v>
          </cell>
          <cell r="O600">
            <v>0.27200000000000002</v>
          </cell>
          <cell r="P600">
            <v>0.32100000000000001</v>
          </cell>
          <cell r="Q600">
            <v>0.40300000000000002</v>
          </cell>
          <cell r="R600">
            <v>0.57299999999999995</v>
          </cell>
          <cell r="S600">
            <v>0.76800000000000002</v>
          </cell>
          <cell r="T600">
            <v>0.92700000000000005</v>
          </cell>
        </row>
        <row r="601">
          <cell r="B601">
            <v>24</v>
          </cell>
          <cell r="C601" t="str">
            <v>STPG(黒)</v>
          </cell>
          <cell r="D601" t="str">
            <v>（蒸気給気管、蒸気還気用）溶接接合</v>
          </cell>
          <cell r="E601" t="str">
            <v>地中配管</v>
          </cell>
          <cell r="F601" t="str">
            <v>配管工</v>
          </cell>
          <cell r="G601">
            <v>7.8E-2</v>
          </cell>
          <cell r="H601">
            <v>8.5000000000000006E-2</v>
          </cell>
          <cell r="I601">
            <v>9.9000000000000005E-2</v>
          </cell>
          <cell r="J601">
            <v>0.11600000000000001</v>
          </cell>
          <cell r="K601">
            <v>0.125</v>
          </cell>
          <cell r="L601">
            <v>0.151</v>
          </cell>
          <cell r="M601">
            <v>0.189</v>
          </cell>
          <cell r="N601">
            <v>0.21299999999999999</v>
          </cell>
          <cell r="O601">
            <v>0.27200000000000002</v>
          </cell>
          <cell r="P601">
            <v>0.32100000000000001</v>
          </cell>
          <cell r="Q601">
            <v>0.40300000000000002</v>
          </cell>
          <cell r="R601">
            <v>0.57299999999999995</v>
          </cell>
          <cell r="S601">
            <v>0.76800000000000002</v>
          </cell>
          <cell r="T601">
            <v>0.92700000000000005</v>
          </cell>
        </row>
        <row r="602">
          <cell r="B602">
            <v>25</v>
          </cell>
          <cell r="C602" t="str">
            <v>SGP(白)</v>
          </cell>
          <cell r="D602" t="str">
            <v>（排水）ねじ接合</v>
          </cell>
          <cell r="E602" t="str">
            <v>地中配管</v>
          </cell>
          <cell r="F602" t="str">
            <v>配管工</v>
          </cell>
          <cell r="G602">
            <v>6.2E-2</v>
          </cell>
          <cell r="H602">
            <v>7.0000000000000007E-2</v>
          </cell>
          <cell r="I602">
            <v>8.5999999999999993E-2</v>
          </cell>
          <cell r="J602">
            <v>0.106</v>
          </cell>
          <cell r="K602">
            <v>0.11600000000000001</v>
          </cell>
          <cell r="L602">
            <v>0.14599999999999999</v>
          </cell>
          <cell r="M602">
            <v>0.19</v>
          </cell>
          <cell r="N602">
            <v>0.215</v>
          </cell>
          <cell r="O602">
            <v>0.28100000000000003</v>
          </cell>
          <cell r="P602">
            <v>0.33200000000000002</v>
          </cell>
          <cell r="Q602">
            <v>0.40400000000000003</v>
          </cell>
        </row>
        <row r="603">
          <cell r="B603">
            <v>27</v>
          </cell>
          <cell r="C603" t="str">
            <v>SGP(白)</v>
          </cell>
          <cell r="D603" t="str">
            <v>（通気・消火・給湯・プロパン）ねじ接合</v>
          </cell>
          <cell r="E603" t="str">
            <v>地中配管</v>
          </cell>
          <cell r="F603" t="str">
            <v>配管工</v>
          </cell>
          <cell r="G603">
            <v>6.2E-2</v>
          </cell>
          <cell r="H603">
            <v>7.0000000000000007E-2</v>
          </cell>
          <cell r="I603">
            <v>8.5999999999999993E-2</v>
          </cell>
          <cell r="J603">
            <v>0.106</v>
          </cell>
          <cell r="K603">
            <v>0.11600000000000001</v>
          </cell>
          <cell r="L603">
            <v>0.14599999999999999</v>
          </cell>
          <cell r="M603">
            <v>0.19</v>
          </cell>
          <cell r="N603">
            <v>0.215</v>
          </cell>
          <cell r="O603">
            <v>0.28100000000000003</v>
          </cell>
          <cell r="P603">
            <v>0.33200000000000002</v>
          </cell>
          <cell r="Q603">
            <v>0.40400000000000003</v>
          </cell>
        </row>
        <row r="604">
          <cell r="B604">
            <v>28</v>
          </cell>
          <cell r="C604" t="str">
            <v>SGP(白)</v>
          </cell>
          <cell r="D604" t="str">
            <v>（冷却水）ねじ接合</v>
          </cell>
          <cell r="E604" t="str">
            <v>地中配管</v>
          </cell>
          <cell r="F604" t="str">
            <v>配管工</v>
          </cell>
          <cell r="G604">
            <v>6.2E-2</v>
          </cell>
          <cell r="H604">
            <v>7.0000000000000007E-2</v>
          </cell>
          <cell r="I604">
            <v>8.5999999999999993E-2</v>
          </cell>
          <cell r="J604">
            <v>0.106</v>
          </cell>
          <cell r="K604">
            <v>0.11600000000000001</v>
          </cell>
          <cell r="L604">
            <v>0.14599999999999999</v>
          </cell>
          <cell r="M604">
            <v>0.19</v>
          </cell>
          <cell r="N604">
            <v>0.215</v>
          </cell>
          <cell r="O604">
            <v>0.28100000000000003</v>
          </cell>
          <cell r="P604">
            <v>0.33200000000000002</v>
          </cell>
          <cell r="Q604">
            <v>0.40400000000000003</v>
          </cell>
        </row>
        <row r="605">
          <cell r="B605">
            <v>29</v>
          </cell>
          <cell r="C605" t="str">
            <v>SGP(白)</v>
          </cell>
          <cell r="D605" t="str">
            <v>（通気・消火・給湯・プロパン・冷却水・冷温水）溶接接合</v>
          </cell>
          <cell r="E605" t="str">
            <v>地中配管</v>
          </cell>
          <cell r="F605" t="str">
            <v>配管工</v>
          </cell>
          <cell r="G605">
            <v>0.189</v>
          </cell>
          <cell r="H605">
            <v>0.21299999999999999</v>
          </cell>
          <cell r="I605">
            <v>0.27200000000000002</v>
          </cell>
          <cell r="J605">
            <v>0.32100000000000001</v>
          </cell>
          <cell r="K605">
            <v>0.40300000000000002</v>
          </cell>
          <cell r="L605">
            <v>0.57299999999999995</v>
          </cell>
          <cell r="M605">
            <v>0.189</v>
          </cell>
          <cell r="N605">
            <v>0.21299999999999999</v>
          </cell>
          <cell r="O605">
            <v>0.27200000000000002</v>
          </cell>
          <cell r="P605">
            <v>0.32100000000000001</v>
          </cell>
          <cell r="Q605">
            <v>0.40300000000000002</v>
          </cell>
          <cell r="R605">
            <v>0.57299999999999995</v>
          </cell>
          <cell r="S605">
            <v>0.76800000000000002</v>
          </cell>
          <cell r="T605">
            <v>0.92700000000000005</v>
          </cell>
        </row>
        <row r="606">
          <cell r="B606">
            <v>32</v>
          </cell>
          <cell r="C606" t="str">
            <v>SGP(黒)</v>
          </cell>
          <cell r="D606" t="str">
            <v>（蒸気・油）ねじ接合</v>
          </cell>
          <cell r="E606" t="str">
            <v>地中配管</v>
          </cell>
          <cell r="F606" t="str">
            <v>配管工</v>
          </cell>
          <cell r="G606">
            <v>6.2E-2</v>
          </cell>
          <cell r="H606">
            <v>7.0000000000000007E-2</v>
          </cell>
          <cell r="I606">
            <v>8.5999999999999993E-2</v>
          </cell>
          <cell r="J606">
            <v>0.106</v>
          </cell>
          <cell r="K606">
            <v>0.11600000000000001</v>
          </cell>
          <cell r="L606">
            <v>0.14599999999999999</v>
          </cell>
          <cell r="M606">
            <v>0.19</v>
          </cell>
          <cell r="N606">
            <v>0.215</v>
          </cell>
          <cell r="O606">
            <v>0.28100000000000003</v>
          </cell>
          <cell r="P606">
            <v>0.33200000000000002</v>
          </cell>
          <cell r="Q606">
            <v>0.40400000000000003</v>
          </cell>
        </row>
        <row r="607">
          <cell r="B607">
            <v>33</v>
          </cell>
          <cell r="C607" t="str">
            <v>SGP(黒)</v>
          </cell>
          <cell r="D607" t="str">
            <v>（蒸気・油）溶接接合</v>
          </cell>
          <cell r="E607" t="str">
            <v>地中配管</v>
          </cell>
          <cell r="F607" t="str">
            <v>配管工</v>
          </cell>
          <cell r="G607">
            <v>7.8E-2</v>
          </cell>
          <cell r="H607">
            <v>8.5000000000000006E-2</v>
          </cell>
          <cell r="I607">
            <v>9.9000000000000005E-2</v>
          </cell>
          <cell r="J607">
            <v>0.11600000000000001</v>
          </cell>
          <cell r="K607">
            <v>0.125</v>
          </cell>
          <cell r="L607">
            <v>0.151</v>
          </cell>
          <cell r="M607">
            <v>0.189</v>
          </cell>
          <cell r="N607">
            <v>0.21299999999999999</v>
          </cell>
          <cell r="O607">
            <v>0.27200000000000002</v>
          </cell>
          <cell r="P607">
            <v>0.32100000000000001</v>
          </cell>
          <cell r="Q607">
            <v>0.40300000000000002</v>
          </cell>
          <cell r="R607">
            <v>0.57299999999999995</v>
          </cell>
          <cell r="S607">
            <v>0.76800000000000002</v>
          </cell>
          <cell r="T607">
            <v>0.92700000000000005</v>
          </cell>
        </row>
        <row r="608">
          <cell r="B608">
            <v>35</v>
          </cell>
          <cell r="C608" t="str">
            <v>SGP-TA(WSP032)</v>
          </cell>
          <cell r="D608" t="str">
            <v>ねじ接合</v>
          </cell>
          <cell r="E608" t="str">
            <v>地中配管</v>
          </cell>
          <cell r="F608" t="str">
            <v>配管工</v>
          </cell>
          <cell r="G608">
            <v>0.106</v>
          </cell>
          <cell r="H608">
            <v>0.11600000000000001</v>
          </cell>
          <cell r="I608">
            <v>0.14599999999999999</v>
          </cell>
          <cell r="J608">
            <v>0.106</v>
          </cell>
          <cell r="K608">
            <v>0.11600000000000001</v>
          </cell>
          <cell r="L608">
            <v>0.14599999999999999</v>
          </cell>
          <cell r="M608">
            <v>0.19</v>
          </cell>
          <cell r="N608">
            <v>0.215</v>
          </cell>
          <cell r="O608">
            <v>0.28100000000000003</v>
          </cell>
          <cell r="P608">
            <v>0.33200000000000002</v>
          </cell>
          <cell r="Q608">
            <v>0.40400000000000003</v>
          </cell>
        </row>
        <row r="609">
          <cell r="B609">
            <v>37</v>
          </cell>
          <cell r="C609" t="str">
            <v>HP</v>
          </cell>
          <cell r="D609" t="str">
            <v>（排水）</v>
          </cell>
          <cell r="E609" t="str">
            <v>地中配管</v>
          </cell>
          <cell r="F609" t="str">
            <v>配管工</v>
          </cell>
          <cell r="G609">
            <v>0.22</v>
          </cell>
          <cell r="H609">
            <v>0.25600000000000001</v>
          </cell>
          <cell r="I609">
            <v>0.30599999999999999</v>
          </cell>
          <cell r="J609">
            <v>0.4</v>
          </cell>
          <cell r="K609">
            <v>0.501</v>
          </cell>
          <cell r="L609">
            <v>0.6</v>
          </cell>
          <cell r="M609">
            <v>0.22</v>
          </cell>
          <cell r="N609">
            <v>0.25600000000000001</v>
          </cell>
          <cell r="O609">
            <v>0.22</v>
          </cell>
          <cell r="P609">
            <v>0.25600000000000001</v>
          </cell>
          <cell r="Q609">
            <v>0.30599999999999999</v>
          </cell>
          <cell r="R609">
            <v>0.4</v>
          </cell>
          <cell r="S609">
            <v>0.501</v>
          </cell>
          <cell r="T609">
            <v>0.6</v>
          </cell>
        </row>
        <row r="610">
          <cell r="B610">
            <v>38</v>
          </cell>
          <cell r="C610" t="str">
            <v>ARFA管</v>
          </cell>
          <cell r="D610" t="str">
            <v>ねじ接合</v>
          </cell>
          <cell r="E610" t="str">
            <v>地中配管</v>
          </cell>
          <cell r="F610" t="str">
            <v>配管工</v>
          </cell>
          <cell r="G610">
            <v>0.106</v>
          </cell>
          <cell r="H610">
            <v>0.11600000000000001</v>
          </cell>
          <cell r="I610">
            <v>0.14599999999999999</v>
          </cell>
          <cell r="J610">
            <v>0.106</v>
          </cell>
          <cell r="K610">
            <v>0.11600000000000001</v>
          </cell>
          <cell r="L610">
            <v>0.14599999999999999</v>
          </cell>
          <cell r="M610">
            <v>0.19</v>
          </cell>
          <cell r="N610">
            <v>0.215</v>
          </cell>
          <cell r="O610">
            <v>0.28100000000000003</v>
          </cell>
          <cell r="P610">
            <v>0.33200000000000002</v>
          </cell>
          <cell r="Q610">
            <v>0.40400000000000003</v>
          </cell>
        </row>
        <row r="613">
          <cell r="B613">
            <v>1</v>
          </cell>
          <cell r="C613" t="str">
            <v>SGP-PA</v>
          </cell>
          <cell r="D613" t="str">
            <v>（給水・冷却水）ねじ接合（管端防食継手）</v>
          </cell>
          <cell r="E613" t="str">
            <v>屋内一般配管</v>
          </cell>
          <cell r="F613" t="str">
            <v>はつり補修</v>
          </cell>
          <cell r="G613">
            <v>0.08</v>
          </cell>
          <cell r="H613">
            <v>0.08</v>
          </cell>
          <cell r="I613">
            <v>0.08</v>
          </cell>
          <cell r="J613">
            <v>0.08</v>
          </cell>
          <cell r="K613">
            <v>0.08</v>
          </cell>
          <cell r="L613">
            <v>0.08</v>
          </cell>
          <cell r="M613">
            <v>0.08</v>
          </cell>
          <cell r="N613">
            <v>0.08</v>
          </cell>
          <cell r="O613">
            <v>0.08</v>
          </cell>
          <cell r="P613">
            <v>0.08</v>
          </cell>
          <cell r="Q613">
            <v>0.08</v>
          </cell>
          <cell r="R613">
            <v>0.08</v>
          </cell>
          <cell r="S613">
            <v>0.08</v>
          </cell>
          <cell r="T613">
            <v>0.08</v>
          </cell>
        </row>
        <row r="614">
          <cell r="B614">
            <v>2</v>
          </cell>
          <cell r="C614" t="str">
            <v>SGP-PB</v>
          </cell>
          <cell r="D614" t="str">
            <v>（給水・冷却水）ねじ接合（管端防食継手）</v>
          </cell>
          <cell r="E614" t="str">
            <v>屋内一般配管</v>
          </cell>
          <cell r="F614" t="str">
            <v>はつり補修</v>
          </cell>
          <cell r="G614">
            <v>0.08</v>
          </cell>
          <cell r="H614">
            <v>0.08</v>
          </cell>
          <cell r="I614">
            <v>0.08</v>
          </cell>
          <cell r="J614">
            <v>0.08</v>
          </cell>
          <cell r="K614">
            <v>0.08</v>
          </cell>
          <cell r="L614">
            <v>0.08</v>
          </cell>
          <cell r="M614">
            <v>0.08</v>
          </cell>
          <cell r="N614">
            <v>0.08</v>
          </cell>
          <cell r="O614">
            <v>0.08</v>
          </cell>
          <cell r="P614">
            <v>0.08</v>
          </cell>
          <cell r="Q614">
            <v>0.08</v>
          </cell>
          <cell r="R614">
            <v>0.08</v>
          </cell>
          <cell r="S614">
            <v>0.08</v>
          </cell>
          <cell r="T614">
            <v>0.08</v>
          </cell>
        </row>
        <row r="615">
          <cell r="B615">
            <v>4</v>
          </cell>
          <cell r="C615" t="str">
            <v>SGP-FPA</v>
          </cell>
          <cell r="D615" t="str">
            <v>（給水・冷却水）フランジ接合</v>
          </cell>
          <cell r="E615" t="str">
            <v>屋内一般配管</v>
          </cell>
          <cell r="F615" t="str">
            <v>はつり補修</v>
          </cell>
          <cell r="G615">
            <v>0.08</v>
          </cell>
          <cell r="H615">
            <v>0.08</v>
          </cell>
          <cell r="I615">
            <v>0.08</v>
          </cell>
          <cell r="J615">
            <v>0.08</v>
          </cell>
          <cell r="K615">
            <v>0.08</v>
          </cell>
          <cell r="L615">
            <v>0.08</v>
          </cell>
          <cell r="M615">
            <v>0.08</v>
          </cell>
          <cell r="N615">
            <v>0.08</v>
          </cell>
          <cell r="O615">
            <v>0.08</v>
          </cell>
          <cell r="P615">
            <v>0.08</v>
          </cell>
          <cell r="Q615">
            <v>0.08</v>
          </cell>
          <cell r="R615">
            <v>0.08</v>
          </cell>
          <cell r="S615">
            <v>0.08</v>
          </cell>
          <cell r="T615">
            <v>0.08</v>
          </cell>
        </row>
        <row r="616">
          <cell r="B616">
            <v>5</v>
          </cell>
          <cell r="C616" t="str">
            <v>SGP-FPB</v>
          </cell>
          <cell r="D616" t="str">
            <v>（給水・冷却水）フランジ接合</v>
          </cell>
          <cell r="E616" t="str">
            <v>屋内一般配管</v>
          </cell>
          <cell r="F616" t="str">
            <v>はつり補修</v>
          </cell>
          <cell r="G616">
            <v>0.08</v>
          </cell>
          <cell r="H616">
            <v>0.08</v>
          </cell>
          <cell r="I616">
            <v>0.08</v>
          </cell>
          <cell r="J616">
            <v>0.08</v>
          </cell>
          <cell r="K616">
            <v>0.08</v>
          </cell>
          <cell r="L616">
            <v>0.08</v>
          </cell>
          <cell r="M616">
            <v>0.08</v>
          </cell>
          <cell r="N616">
            <v>0.08</v>
          </cell>
          <cell r="O616">
            <v>0.08</v>
          </cell>
          <cell r="P616">
            <v>0.08</v>
          </cell>
          <cell r="Q616">
            <v>0.08</v>
          </cell>
          <cell r="R616">
            <v>0.08</v>
          </cell>
          <cell r="S616">
            <v>0.08</v>
          </cell>
          <cell r="T616">
            <v>0.08</v>
          </cell>
        </row>
        <row r="617">
          <cell r="B617">
            <v>7</v>
          </cell>
          <cell r="C617" t="str">
            <v>SGP-VA</v>
          </cell>
          <cell r="D617" t="str">
            <v>（給水・冷却水）ねじ接合（管端防食継手）</v>
          </cell>
          <cell r="E617" t="str">
            <v>屋内一般配管</v>
          </cell>
          <cell r="F617" t="str">
            <v>はつり補修</v>
          </cell>
          <cell r="G617">
            <v>0.08</v>
          </cell>
          <cell r="H617">
            <v>0.08</v>
          </cell>
          <cell r="I617">
            <v>0.08</v>
          </cell>
          <cell r="J617">
            <v>0.08</v>
          </cell>
          <cell r="K617">
            <v>0.08</v>
          </cell>
          <cell r="L617">
            <v>0.08</v>
          </cell>
          <cell r="M617">
            <v>0.08</v>
          </cell>
          <cell r="N617">
            <v>0.08</v>
          </cell>
          <cell r="O617">
            <v>0.08</v>
          </cell>
          <cell r="P617">
            <v>0.08</v>
          </cell>
          <cell r="Q617">
            <v>0.08</v>
          </cell>
          <cell r="R617">
            <v>0.08</v>
          </cell>
          <cell r="S617">
            <v>0.08</v>
          </cell>
          <cell r="T617">
            <v>0.08</v>
          </cell>
        </row>
        <row r="618">
          <cell r="B618">
            <v>8</v>
          </cell>
          <cell r="C618" t="str">
            <v>SGP-VB</v>
          </cell>
          <cell r="D618" t="str">
            <v>（給水・冷却水）ねじ接合（管端防食継手）</v>
          </cell>
          <cell r="E618" t="str">
            <v>屋内一般配管</v>
          </cell>
          <cell r="F618" t="str">
            <v>はつり補修</v>
          </cell>
          <cell r="G618">
            <v>0.08</v>
          </cell>
          <cell r="H618">
            <v>0.08</v>
          </cell>
          <cell r="I618">
            <v>0.08</v>
          </cell>
          <cell r="J618">
            <v>0.08</v>
          </cell>
          <cell r="K618">
            <v>0.08</v>
          </cell>
          <cell r="L618">
            <v>0.08</v>
          </cell>
          <cell r="M618">
            <v>0.08</v>
          </cell>
          <cell r="N618">
            <v>0.08</v>
          </cell>
          <cell r="O618">
            <v>0.08</v>
          </cell>
          <cell r="P618">
            <v>0.08</v>
          </cell>
          <cell r="Q618">
            <v>0.08</v>
          </cell>
          <cell r="R618">
            <v>0.08</v>
          </cell>
          <cell r="S618">
            <v>0.08</v>
          </cell>
          <cell r="T618">
            <v>0.08</v>
          </cell>
        </row>
        <row r="619">
          <cell r="B619">
            <v>10</v>
          </cell>
          <cell r="C619" t="str">
            <v>SGP-FVA</v>
          </cell>
          <cell r="D619" t="str">
            <v>（給水・冷却水）フランジ接合</v>
          </cell>
          <cell r="E619" t="str">
            <v>屋内一般配管</v>
          </cell>
          <cell r="F619" t="str">
            <v>はつり補修</v>
          </cell>
          <cell r="G619">
            <v>0.08</v>
          </cell>
          <cell r="H619">
            <v>0.08</v>
          </cell>
          <cell r="I619">
            <v>0.08</v>
          </cell>
          <cell r="J619">
            <v>0.08</v>
          </cell>
          <cell r="K619">
            <v>0.08</v>
          </cell>
          <cell r="L619">
            <v>0.08</v>
          </cell>
          <cell r="M619">
            <v>0.08</v>
          </cell>
          <cell r="N619">
            <v>0.08</v>
          </cell>
          <cell r="O619">
            <v>0.08</v>
          </cell>
          <cell r="P619">
            <v>0.08</v>
          </cell>
          <cell r="Q619">
            <v>0.08</v>
          </cell>
          <cell r="R619">
            <v>0.08</v>
          </cell>
          <cell r="S619">
            <v>0.08</v>
          </cell>
          <cell r="T619">
            <v>0.08</v>
          </cell>
        </row>
        <row r="620">
          <cell r="B620">
            <v>11</v>
          </cell>
          <cell r="C620" t="str">
            <v>SGP-FVB</v>
          </cell>
          <cell r="D620" t="str">
            <v>（給水・冷却水）フランジ接合</v>
          </cell>
          <cell r="E620" t="str">
            <v>屋内一般配管</v>
          </cell>
          <cell r="F620" t="str">
            <v>はつり補修</v>
          </cell>
          <cell r="G620">
            <v>0.08</v>
          </cell>
          <cell r="H620">
            <v>0.08</v>
          </cell>
          <cell r="I620">
            <v>0.08</v>
          </cell>
          <cell r="J620">
            <v>0.08</v>
          </cell>
          <cell r="K620">
            <v>0.08</v>
          </cell>
          <cell r="L620">
            <v>0.08</v>
          </cell>
          <cell r="M620">
            <v>0.08</v>
          </cell>
          <cell r="N620">
            <v>0.08</v>
          </cell>
          <cell r="O620">
            <v>0.08</v>
          </cell>
          <cell r="P620">
            <v>0.08</v>
          </cell>
          <cell r="Q620">
            <v>0.08</v>
          </cell>
          <cell r="R620">
            <v>0.08</v>
          </cell>
          <cell r="S620">
            <v>0.08</v>
          </cell>
          <cell r="T620">
            <v>0.08</v>
          </cell>
        </row>
        <row r="621">
          <cell r="B621">
            <v>13</v>
          </cell>
          <cell r="C621" t="str">
            <v>SGP-HVA</v>
          </cell>
          <cell r="D621" t="str">
            <v>（給湯・冷温水）ねじ接合（管端防食継手）</v>
          </cell>
          <cell r="E621" t="str">
            <v>屋内一般配管</v>
          </cell>
          <cell r="F621" t="str">
            <v>はつり補修</v>
          </cell>
          <cell r="G621">
            <v>0.08</v>
          </cell>
          <cell r="H621">
            <v>0.08</v>
          </cell>
          <cell r="I621">
            <v>0.08</v>
          </cell>
          <cell r="J621">
            <v>0.08</v>
          </cell>
          <cell r="K621">
            <v>0.08</v>
          </cell>
          <cell r="L621">
            <v>0.08</v>
          </cell>
          <cell r="M621">
            <v>0.08</v>
          </cell>
          <cell r="N621">
            <v>0.08</v>
          </cell>
          <cell r="O621">
            <v>0.08</v>
          </cell>
          <cell r="P621">
            <v>0.08</v>
          </cell>
          <cell r="Q621">
            <v>0.08</v>
          </cell>
          <cell r="R621">
            <v>0.08</v>
          </cell>
          <cell r="S621">
            <v>0.08</v>
          </cell>
          <cell r="T621">
            <v>0.08</v>
          </cell>
        </row>
        <row r="622">
          <cell r="B622">
            <v>14</v>
          </cell>
          <cell r="C622" t="str">
            <v>SGP-VA</v>
          </cell>
          <cell r="D622" t="str">
            <v>（冷却水）ハウジング型継手</v>
          </cell>
          <cell r="E622" t="str">
            <v>屋内一般配管</v>
          </cell>
          <cell r="F622" t="str">
            <v>はつり補修</v>
          </cell>
          <cell r="G622">
            <v>0.08</v>
          </cell>
          <cell r="H622">
            <v>0.08</v>
          </cell>
          <cell r="I622">
            <v>0.08</v>
          </cell>
          <cell r="J622">
            <v>0.08</v>
          </cell>
          <cell r="K622">
            <v>0.08</v>
          </cell>
          <cell r="L622">
            <v>0.08</v>
          </cell>
          <cell r="M622">
            <v>0.08</v>
          </cell>
          <cell r="N622">
            <v>0.08</v>
          </cell>
          <cell r="O622">
            <v>0.08</v>
          </cell>
          <cell r="P622">
            <v>0.08</v>
          </cell>
          <cell r="Q622">
            <v>0.08</v>
          </cell>
          <cell r="R622">
            <v>0.08</v>
          </cell>
          <cell r="S622">
            <v>0.08</v>
          </cell>
          <cell r="T622">
            <v>0.08</v>
          </cell>
        </row>
        <row r="623">
          <cell r="B623">
            <v>19</v>
          </cell>
          <cell r="C623" t="str">
            <v>STPG</v>
          </cell>
          <cell r="D623" t="str">
            <v>（冷温水）ねじ接合</v>
          </cell>
          <cell r="E623" t="str">
            <v>屋内一般配管</v>
          </cell>
          <cell r="F623" t="str">
            <v>はつり補修</v>
          </cell>
          <cell r="G623">
            <v>0.08</v>
          </cell>
          <cell r="H623">
            <v>0.08</v>
          </cell>
          <cell r="I623">
            <v>0.08</v>
          </cell>
          <cell r="J623">
            <v>0.08</v>
          </cell>
          <cell r="K623">
            <v>0.08</v>
          </cell>
          <cell r="L623">
            <v>0.08</v>
          </cell>
          <cell r="M623">
            <v>0.08</v>
          </cell>
          <cell r="N623">
            <v>0.08</v>
          </cell>
          <cell r="O623">
            <v>0.08</v>
          </cell>
          <cell r="P623">
            <v>0.08</v>
          </cell>
          <cell r="Q623">
            <v>0.08</v>
          </cell>
          <cell r="R623">
            <v>0.08</v>
          </cell>
          <cell r="S623">
            <v>0.08</v>
          </cell>
          <cell r="T623">
            <v>0.08</v>
          </cell>
        </row>
        <row r="624">
          <cell r="B624">
            <v>20</v>
          </cell>
          <cell r="C624" t="str">
            <v>STPG</v>
          </cell>
          <cell r="D624" t="str">
            <v>（消火）ねじ接合</v>
          </cell>
          <cell r="E624" t="str">
            <v>屋内一般配管</v>
          </cell>
          <cell r="F624" t="str">
            <v>はつり補修</v>
          </cell>
          <cell r="G624">
            <v>0.08</v>
          </cell>
          <cell r="H624">
            <v>0.08</v>
          </cell>
          <cell r="I624">
            <v>0.08</v>
          </cell>
          <cell r="J624">
            <v>0.08</v>
          </cell>
          <cell r="K624">
            <v>0.08</v>
          </cell>
          <cell r="L624">
            <v>0.08</v>
          </cell>
          <cell r="M624">
            <v>0.08</v>
          </cell>
          <cell r="N624">
            <v>0.08</v>
          </cell>
          <cell r="O624">
            <v>0.08</v>
          </cell>
          <cell r="P624">
            <v>0.08</v>
          </cell>
          <cell r="Q624">
            <v>0.08</v>
          </cell>
          <cell r="R624">
            <v>0.08</v>
          </cell>
          <cell r="S624">
            <v>0.08</v>
          </cell>
          <cell r="T624">
            <v>0.08</v>
          </cell>
        </row>
        <row r="625">
          <cell r="B625">
            <v>21</v>
          </cell>
          <cell r="C625" t="str">
            <v>STPG</v>
          </cell>
          <cell r="D625" t="str">
            <v>（冷却水）ねじ接合</v>
          </cell>
          <cell r="E625" t="str">
            <v>屋内一般配管</v>
          </cell>
          <cell r="F625" t="str">
            <v>はつり補修</v>
          </cell>
          <cell r="G625">
            <v>0.08</v>
          </cell>
          <cell r="H625">
            <v>0.08</v>
          </cell>
          <cell r="I625">
            <v>0.08</v>
          </cell>
          <cell r="J625">
            <v>0.08</v>
          </cell>
          <cell r="K625">
            <v>0.08</v>
          </cell>
          <cell r="L625">
            <v>0.08</v>
          </cell>
          <cell r="M625">
            <v>0.08</v>
          </cell>
          <cell r="N625">
            <v>0.08</v>
          </cell>
          <cell r="O625">
            <v>0.08</v>
          </cell>
          <cell r="P625">
            <v>0.08</v>
          </cell>
          <cell r="Q625">
            <v>0.08</v>
          </cell>
          <cell r="R625">
            <v>0.08</v>
          </cell>
          <cell r="S625">
            <v>0.08</v>
          </cell>
          <cell r="T625">
            <v>0.08</v>
          </cell>
        </row>
        <row r="626">
          <cell r="B626">
            <v>22</v>
          </cell>
          <cell r="C626" t="str">
            <v>STPG(黒)</v>
          </cell>
          <cell r="D626" t="str">
            <v>（低圧蒸気用）ねじ接合</v>
          </cell>
          <cell r="E626" t="str">
            <v>屋内一般配管</v>
          </cell>
          <cell r="F626" t="str">
            <v>はつり補修</v>
          </cell>
          <cell r="G626">
            <v>0.08</v>
          </cell>
          <cell r="H626">
            <v>0.08</v>
          </cell>
          <cell r="I626">
            <v>0.08</v>
          </cell>
          <cell r="J626">
            <v>0.08</v>
          </cell>
          <cell r="K626">
            <v>0.08</v>
          </cell>
          <cell r="L626">
            <v>0.08</v>
          </cell>
          <cell r="M626">
            <v>0.08</v>
          </cell>
          <cell r="N626">
            <v>0.08</v>
          </cell>
          <cell r="O626">
            <v>0.08</v>
          </cell>
          <cell r="P626">
            <v>0.08</v>
          </cell>
          <cell r="Q626">
            <v>0.08</v>
          </cell>
          <cell r="R626">
            <v>0.08</v>
          </cell>
          <cell r="S626">
            <v>0.08</v>
          </cell>
          <cell r="T626">
            <v>0.08</v>
          </cell>
        </row>
        <row r="627">
          <cell r="B627">
            <v>23</v>
          </cell>
          <cell r="C627" t="str">
            <v>STPG</v>
          </cell>
          <cell r="D627" t="str">
            <v>（消火・冷却水・冷温水）溶接接合</v>
          </cell>
          <cell r="E627" t="str">
            <v>屋内一般配管</v>
          </cell>
          <cell r="F627" t="str">
            <v>はつり補修</v>
          </cell>
          <cell r="G627">
            <v>0.08</v>
          </cell>
          <cell r="H627">
            <v>0.08</v>
          </cell>
          <cell r="I627">
            <v>0.08</v>
          </cell>
          <cell r="J627">
            <v>0.08</v>
          </cell>
          <cell r="K627">
            <v>0.08</v>
          </cell>
          <cell r="L627">
            <v>0.08</v>
          </cell>
          <cell r="M627">
            <v>0.08</v>
          </cell>
          <cell r="N627">
            <v>0.08</v>
          </cell>
          <cell r="O627">
            <v>0.08</v>
          </cell>
          <cell r="P627">
            <v>0.08</v>
          </cell>
          <cell r="Q627">
            <v>0.08</v>
          </cell>
          <cell r="R627">
            <v>0.08</v>
          </cell>
          <cell r="S627">
            <v>0.08</v>
          </cell>
          <cell r="T627">
            <v>0.08</v>
          </cell>
        </row>
        <row r="628">
          <cell r="B628">
            <v>24</v>
          </cell>
          <cell r="C628" t="str">
            <v>STPG(黒)</v>
          </cell>
          <cell r="D628" t="str">
            <v>（蒸気給気管、蒸気還気用）溶接接合</v>
          </cell>
          <cell r="E628" t="str">
            <v>屋内一般配管</v>
          </cell>
          <cell r="F628" t="str">
            <v>はつり補修</v>
          </cell>
          <cell r="G628">
            <v>0.08</v>
          </cell>
          <cell r="H628">
            <v>0.08</v>
          </cell>
          <cell r="I628">
            <v>0.08</v>
          </cell>
          <cell r="J628">
            <v>0.08</v>
          </cell>
          <cell r="K628">
            <v>0.08</v>
          </cell>
          <cell r="L628">
            <v>0.08</v>
          </cell>
          <cell r="M628">
            <v>0.08</v>
          </cell>
          <cell r="N628">
            <v>0.08</v>
          </cell>
          <cell r="O628">
            <v>0.08</v>
          </cell>
          <cell r="P628">
            <v>0.08</v>
          </cell>
          <cell r="Q628">
            <v>0.08</v>
          </cell>
          <cell r="R628">
            <v>0.08</v>
          </cell>
          <cell r="S628">
            <v>0.08</v>
          </cell>
          <cell r="T628">
            <v>0.08</v>
          </cell>
        </row>
        <row r="629">
          <cell r="B629">
            <v>25</v>
          </cell>
          <cell r="C629" t="str">
            <v>SGP(白)</v>
          </cell>
          <cell r="D629" t="str">
            <v>（排水）ねじ接合</v>
          </cell>
          <cell r="E629" t="str">
            <v>屋内一般配管</v>
          </cell>
          <cell r="F629" t="str">
            <v>はつり補修</v>
          </cell>
          <cell r="G629">
            <v>0.08</v>
          </cell>
          <cell r="H629">
            <v>0.08</v>
          </cell>
          <cell r="I629">
            <v>0.08</v>
          </cell>
          <cell r="J629">
            <v>0.08</v>
          </cell>
          <cell r="K629">
            <v>0.08</v>
          </cell>
          <cell r="L629">
            <v>0.08</v>
          </cell>
          <cell r="M629">
            <v>0.08</v>
          </cell>
          <cell r="N629">
            <v>0.08</v>
          </cell>
          <cell r="O629">
            <v>0.08</v>
          </cell>
          <cell r="P629">
            <v>0.08</v>
          </cell>
          <cell r="Q629">
            <v>0.08</v>
          </cell>
          <cell r="R629">
            <v>0.08</v>
          </cell>
          <cell r="S629">
            <v>0.08</v>
          </cell>
          <cell r="T629">
            <v>0.08</v>
          </cell>
        </row>
        <row r="630">
          <cell r="B630">
            <v>26</v>
          </cell>
          <cell r="C630" t="str">
            <v>SGP(白)</v>
          </cell>
          <cell r="D630" t="str">
            <v>（冷温水）ねじ接合</v>
          </cell>
          <cell r="E630" t="str">
            <v>屋内一般配管</v>
          </cell>
          <cell r="F630" t="str">
            <v>はつり補修</v>
          </cell>
          <cell r="G630">
            <v>0.08</v>
          </cell>
          <cell r="H630">
            <v>0.08</v>
          </cell>
          <cell r="I630">
            <v>0.08</v>
          </cell>
          <cell r="J630">
            <v>0.08</v>
          </cell>
          <cell r="K630">
            <v>0.08</v>
          </cell>
          <cell r="L630">
            <v>0.08</v>
          </cell>
          <cell r="M630">
            <v>0.08</v>
          </cell>
          <cell r="N630">
            <v>0.08</v>
          </cell>
          <cell r="O630">
            <v>0.08</v>
          </cell>
          <cell r="P630">
            <v>0.08</v>
          </cell>
          <cell r="Q630">
            <v>0.08</v>
          </cell>
          <cell r="R630">
            <v>0.08</v>
          </cell>
          <cell r="S630">
            <v>0.08</v>
          </cell>
          <cell r="T630">
            <v>0.08</v>
          </cell>
        </row>
        <row r="631">
          <cell r="B631">
            <v>27</v>
          </cell>
          <cell r="C631" t="str">
            <v>SGP(白)</v>
          </cell>
          <cell r="D631" t="str">
            <v>（通気・消火・給湯・プロパン）ねじ接合</v>
          </cell>
          <cell r="E631" t="str">
            <v>屋内一般配管</v>
          </cell>
          <cell r="F631" t="str">
            <v>はつり補修</v>
          </cell>
          <cell r="G631">
            <v>0.08</v>
          </cell>
          <cell r="H631">
            <v>0.08</v>
          </cell>
          <cell r="I631">
            <v>0.08</v>
          </cell>
          <cell r="J631">
            <v>0.08</v>
          </cell>
          <cell r="K631">
            <v>0.08</v>
          </cell>
          <cell r="L631">
            <v>0.08</v>
          </cell>
          <cell r="M631">
            <v>0.08</v>
          </cell>
          <cell r="N631">
            <v>0.08</v>
          </cell>
          <cell r="O631">
            <v>0.08</v>
          </cell>
          <cell r="P631">
            <v>0.08</v>
          </cell>
          <cell r="Q631">
            <v>0.08</v>
          </cell>
          <cell r="R631">
            <v>0.08</v>
          </cell>
          <cell r="S631">
            <v>0.08</v>
          </cell>
          <cell r="T631">
            <v>0.08</v>
          </cell>
        </row>
        <row r="632">
          <cell r="B632">
            <v>28</v>
          </cell>
          <cell r="C632" t="str">
            <v>SGP(白)</v>
          </cell>
          <cell r="D632" t="str">
            <v>（冷却水）ねじ接合</v>
          </cell>
          <cell r="E632" t="str">
            <v>屋内一般配管</v>
          </cell>
          <cell r="F632" t="str">
            <v>はつり補修</v>
          </cell>
          <cell r="G632">
            <v>0.08</v>
          </cell>
          <cell r="H632">
            <v>0.08</v>
          </cell>
          <cell r="I632">
            <v>0.08</v>
          </cell>
          <cell r="J632">
            <v>0.08</v>
          </cell>
          <cell r="K632">
            <v>0.08</v>
          </cell>
          <cell r="L632">
            <v>0.08</v>
          </cell>
          <cell r="M632">
            <v>0.08</v>
          </cell>
          <cell r="N632">
            <v>0.08</v>
          </cell>
          <cell r="O632">
            <v>0.08</v>
          </cell>
          <cell r="P632">
            <v>0.08</v>
          </cell>
          <cell r="Q632">
            <v>0.08</v>
          </cell>
          <cell r="R632">
            <v>0.08</v>
          </cell>
          <cell r="S632">
            <v>0.08</v>
          </cell>
          <cell r="T632">
            <v>0.08</v>
          </cell>
        </row>
        <row r="633">
          <cell r="B633">
            <v>29</v>
          </cell>
          <cell r="C633" t="str">
            <v>SGP(白)</v>
          </cell>
          <cell r="D633" t="str">
            <v>（通気・消火・給湯・プロパン・冷却水・冷温水）溶接接合</v>
          </cell>
          <cell r="E633" t="str">
            <v>屋内一般配管</v>
          </cell>
          <cell r="F633" t="str">
            <v>はつり補修</v>
          </cell>
          <cell r="G633">
            <v>0.08</v>
          </cell>
          <cell r="H633">
            <v>0.08</v>
          </cell>
          <cell r="I633">
            <v>0.08</v>
          </cell>
          <cell r="J633">
            <v>0.08</v>
          </cell>
          <cell r="K633">
            <v>0.08</v>
          </cell>
          <cell r="L633">
            <v>0.08</v>
          </cell>
          <cell r="M633">
            <v>0.08</v>
          </cell>
          <cell r="N633">
            <v>0.08</v>
          </cell>
          <cell r="O633">
            <v>0.08</v>
          </cell>
          <cell r="P633">
            <v>0.08</v>
          </cell>
          <cell r="Q633">
            <v>0.08</v>
          </cell>
          <cell r="R633">
            <v>0.08</v>
          </cell>
          <cell r="S633">
            <v>0.08</v>
          </cell>
          <cell r="T633">
            <v>0.08</v>
          </cell>
        </row>
        <row r="634">
          <cell r="B634">
            <v>30</v>
          </cell>
          <cell r="C634" t="str">
            <v>SGP(白)</v>
          </cell>
          <cell r="D634" t="str">
            <v>（冷却水）ハウジング型管継手</v>
          </cell>
          <cell r="E634" t="str">
            <v>屋内一般配管</v>
          </cell>
          <cell r="F634" t="str">
            <v>はつり補修</v>
          </cell>
          <cell r="G634">
            <v>0.08</v>
          </cell>
          <cell r="H634">
            <v>0.08</v>
          </cell>
          <cell r="I634">
            <v>0.08</v>
          </cell>
          <cell r="J634">
            <v>0.08</v>
          </cell>
          <cell r="K634">
            <v>0.08</v>
          </cell>
          <cell r="L634">
            <v>0.08</v>
          </cell>
          <cell r="M634">
            <v>0.08</v>
          </cell>
          <cell r="N634">
            <v>0.08</v>
          </cell>
          <cell r="O634">
            <v>0.08</v>
          </cell>
          <cell r="P634">
            <v>0.08</v>
          </cell>
          <cell r="Q634">
            <v>0.08</v>
          </cell>
          <cell r="R634">
            <v>0.08</v>
          </cell>
          <cell r="S634">
            <v>0.08</v>
          </cell>
          <cell r="T634">
            <v>0.08</v>
          </cell>
        </row>
        <row r="635">
          <cell r="B635">
            <v>31</v>
          </cell>
          <cell r="C635" t="str">
            <v>SGP(白)</v>
          </cell>
          <cell r="D635" t="str">
            <v>（冷温水・消火）ハウジング型管継手</v>
          </cell>
          <cell r="E635" t="str">
            <v>屋内一般配管</v>
          </cell>
          <cell r="F635" t="str">
            <v>はつり補修</v>
          </cell>
          <cell r="G635">
            <v>0.08</v>
          </cell>
          <cell r="H635">
            <v>0.08</v>
          </cell>
          <cell r="I635">
            <v>0.08</v>
          </cell>
          <cell r="J635">
            <v>0.08</v>
          </cell>
          <cell r="K635">
            <v>0.08</v>
          </cell>
          <cell r="L635">
            <v>0.08</v>
          </cell>
          <cell r="M635">
            <v>0.08</v>
          </cell>
          <cell r="N635">
            <v>0.08</v>
          </cell>
          <cell r="O635">
            <v>0.08</v>
          </cell>
          <cell r="P635">
            <v>0.08</v>
          </cell>
          <cell r="Q635">
            <v>0.08</v>
          </cell>
          <cell r="R635">
            <v>0.08</v>
          </cell>
          <cell r="S635">
            <v>0.08</v>
          </cell>
          <cell r="T635">
            <v>0.08</v>
          </cell>
        </row>
        <row r="636">
          <cell r="B636">
            <v>32</v>
          </cell>
          <cell r="C636" t="str">
            <v>SGP(黒)</v>
          </cell>
          <cell r="D636" t="str">
            <v>（蒸気・油）ねじ接合</v>
          </cell>
          <cell r="E636" t="str">
            <v>屋内一般配管</v>
          </cell>
          <cell r="F636" t="str">
            <v>はつり補修</v>
          </cell>
          <cell r="G636">
            <v>0.08</v>
          </cell>
          <cell r="H636">
            <v>0.08</v>
          </cell>
          <cell r="I636">
            <v>0.08</v>
          </cell>
          <cell r="J636">
            <v>0.08</v>
          </cell>
          <cell r="K636">
            <v>0.08</v>
          </cell>
          <cell r="L636">
            <v>0.08</v>
          </cell>
          <cell r="M636">
            <v>0.08</v>
          </cell>
          <cell r="N636">
            <v>0.08</v>
          </cell>
          <cell r="O636">
            <v>0.08</v>
          </cell>
          <cell r="P636">
            <v>0.08</v>
          </cell>
          <cell r="Q636">
            <v>0.08</v>
          </cell>
          <cell r="R636">
            <v>0.08</v>
          </cell>
          <cell r="S636">
            <v>0.08</v>
          </cell>
          <cell r="T636">
            <v>0.08</v>
          </cell>
        </row>
        <row r="637">
          <cell r="B637">
            <v>33</v>
          </cell>
          <cell r="C637" t="str">
            <v>SGP(黒)</v>
          </cell>
          <cell r="D637" t="str">
            <v>（蒸気・油）溶接接合</v>
          </cell>
          <cell r="E637" t="str">
            <v>屋内一般配管</v>
          </cell>
          <cell r="F637" t="str">
            <v>はつり補修</v>
          </cell>
          <cell r="G637">
            <v>0.08</v>
          </cell>
          <cell r="H637">
            <v>0.08</v>
          </cell>
          <cell r="I637">
            <v>0.08</v>
          </cell>
          <cell r="J637">
            <v>0.08</v>
          </cell>
          <cell r="K637">
            <v>0.08</v>
          </cell>
          <cell r="L637">
            <v>0.08</v>
          </cell>
          <cell r="M637">
            <v>0.08</v>
          </cell>
          <cell r="N637">
            <v>0.08</v>
          </cell>
          <cell r="O637">
            <v>0.08</v>
          </cell>
          <cell r="P637">
            <v>0.08</v>
          </cell>
          <cell r="Q637">
            <v>0.08</v>
          </cell>
          <cell r="R637">
            <v>0.08</v>
          </cell>
          <cell r="S637">
            <v>0.08</v>
          </cell>
          <cell r="T637">
            <v>0.08</v>
          </cell>
        </row>
        <row r="638">
          <cell r="B638">
            <v>34</v>
          </cell>
          <cell r="C638" t="str">
            <v>D-VA(WSP042)</v>
          </cell>
          <cell r="D638" t="str">
            <v>MD継手</v>
          </cell>
          <cell r="E638" t="str">
            <v>屋内一般配管</v>
          </cell>
          <cell r="F638" t="str">
            <v>はつり補修</v>
          </cell>
          <cell r="G638">
            <v>0.08</v>
          </cell>
          <cell r="H638">
            <v>0.08</v>
          </cell>
          <cell r="I638">
            <v>0.08</v>
          </cell>
          <cell r="J638">
            <v>0.08</v>
          </cell>
          <cell r="K638">
            <v>0.08</v>
          </cell>
          <cell r="L638">
            <v>0.08</v>
          </cell>
          <cell r="M638">
            <v>0.08</v>
          </cell>
          <cell r="N638">
            <v>0.08</v>
          </cell>
          <cell r="O638">
            <v>0.08</v>
          </cell>
          <cell r="P638">
            <v>0.08</v>
          </cell>
          <cell r="Q638">
            <v>0.08</v>
          </cell>
          <cell r="R638">
            <v>0.08</v>
          </cell>
          <cell r="S638">
            <v>0.08</v>
          </cell>
          <cell r="T638">
            <v>0.08</v>
          </cell>
        </row>
        <row r="639">
          <cell r="B639">
            <v>35</v>
          </cell>
          <cell r="C639" t="str">
            <v>SGP-TA(WSP032)</v>
          </cell>
          <cell r="D639" t="str">
            <v>ねじ接合</v>
          </cell>
          <cell r="E639" t="str">
            <v>屋内一般配管</v>
          </cell>
          <cell r="F639" t="str">
            <v>はつり補修</v>
          </cell>
          <cell r="G639">
            <v>0.08</v>
          </cell>
          <cell r="H639">
            <v>0.08</v>
          </cell>
          <cell r="I639">
            <v>0.08</v>
          </cell>
          <cell r="J639">
            <v>0.08</v>
          </cell>
          <cell r="K639">
            <v>0.08</v>
          </cell>
          <cell r="L639">
            <v>0.08</v>
          </cell>
          <cell r="M639">
            <v>0.08</v>
          </cell>
          <cell r="N639">
            <v>0.08</v>
          </cell>
          <cell r="O639">
            <v>0.08</v>
          </cell>
          <cell r="P639">
            <v>0.08</v>
          </cell>
          <cell r="Q639">
            <v>0.08</v>
          </cell>
          <cell r="R639">
            <v>0.08</v>
          </cell>
          <cell r="S639">
            <v>0.08</v>
          </cell>
          <cell r="T639">
            <v>0.08</v>
          </cell>
        </row>
        <row r="640">
          <cell r="B640">
            <v>36</v>
          </cell>
          <cell r="C640" t="str">
            <v>SGP-TA(WSP032)</v>
          </cell>
          <cell r="D640" t="str">
            <v>MD継手</v>
          </cell>
          <cell r="E640" t="str">
            <v>屋内一般配管</v>
          </cell>
          <cell r="F640" t="str">
            <v>はつり補修</v>
          </cell>
          <cell r="G640">
            <v>0.08</v>
          </cell>
          <cell r="H640">
            <v>0.08</v>
          </cell>
          <cell r="I640">
            <v>0.08</v>
          </cell>
          <cell r="J640">
            <v>0.08</v>
          </cell>
          <cell r="K640">
            <v>0.08</v>
          </cell>
          <cell r="L640">
            <v>0.08</v>
          </cell>
          <cell r="M640">
            <v>0.08</v>
          </cell>
          <cell r="N640">
            <v>0.08</v>
          </cell>
          <cell r="O640">
            <v>0.08</v>
          </cell>
          <cell r="P640">
            <v>0.08</v>
          </cell>
          <cell r="Q640">
            <v>0.08</v>
          </cell>
          <cell r="R640">
            <v>0.08</v>
          </cell>
          <cell r="S640">
            <v>0.08</v>
          </cell>
          <cell r="T640">
            <v>0.08</v>
          </cell>
        </row>
        <row r="641">
          <cell r="B641">
            <v>38</v>
          </cell>
          <cell r="C641" t="str">
            <v>ARFA管</v>
          </cell>
          <cell r="D641" t="str">
            <v>ねじ接合</v>
          </cell>
          <cell r="E641" t="str">
            <v>屋内一般配管</v>
          </cell>
          <cell r="F641" t="str">
            <v>はつり補修</v>
          </cell>
          <cell r="G641">
            <v>0.08</v>
          </cell>
          <cell r="H641">
            <v>0.08</v>
          </cell>
          <cell r="I641">
            <v>0.08</v>
          </cell>
          <cell r="J641">
            <v>0.08</v>
          </cell>
          <cell r="K641">
            <v>0.08</v>
          </cell>
          <cell r="L641">
            <v>0.08</v>
          </cell>
          <cell r="M641">
            <v>0.08</v>
          </cell>
          <cell r="N641">
            <v>0.08</v>
          </cell>
          <cell r="O641">
            <v>0.08</v>
          </cell>
          <cell r="P641">
            <v>0.08</v>
          </cell>
          <cell r="Q641">
            <v>0.08</v>
          </cell>
          <cell r="R641">
            <v>0.08</v>
          </cell>
          <cell r="S641">
            <v>0.08</v>
          </cell>
          <cell r="T641">
            <v>0.08</v>
          </cell>
        </row>
        <row r="642">
          <cell r="B642">
            <v>39</v>
          </cell>
          <cell r="C642" t="str">
            <v>ARFA管</v>
          </cell>
          <cell r="D642" t="str">
            <v>MD継手</v>
          </cell>
          <cell r="E642" t="str">
            <v>屋内一般配管</v>
          </cell>
          <cell r="F642" t="str">
            <v>はつり補修</v>
          </cell>
          <cell r="G642">
            <v>0.08</v>
          </cell>
          <cell r="H642">
            <v>0.08</v>
          </cell>
          <cell r="I642">
            <v>0.08</v>
          </cell>
          <cell r="J642">
            <v>0.08</v>
          </cell>
          <cell r="K642">
            <v>0.08</v>
          </cell>
          <cell r="L642">
            <v>0.08</v>
          </cell>
          <cell r="M642">
            <v>0.08</v>
          </cell>
          <cell r="N642">
            <v>0.08</v>
          </cell>
          <cell r="O642">
            <v>0.08</v>
          </cell>
          <cell r="P642">
            <v>0.08</v>
          </cell>
          <cell r="Q642">
            <v>0.08</v>
          </cell>
          <cell r="R642">
            <v>0.08</v>
          </cell>
          <cell r="S642">
            <v>0.08</v>
          </cell>
          <cell r="T642">
            <v>0.08</v>
          </cell>
        </row>
        <row r="643">
          <cell r="B643">
            <v>40</v>
          </cell>
          <cell r="C643" t="str">
            <v>CUP</v>
          </cell>
          <cell r="D643" t="str">
            <v>（給湯・給水）</v>
          </cell>
          <cell r="E643" t="str">
            <v>屋内一般配管</v>
          </cell>
          <cell r="F643" t="str">
            <v>はつり補修</v>
          </cell>
          <cell r="G643">
            <v>0.08</v>
          </cell>
          <cell r="H643">
            <v>0.08</v>
          </cell>
          <cell r="I643">
            <v>0.08</v>
          </cell>
          <cell r="J643">
            <v>0.08</v>
          </cell>
          <cell r="K643">
            <v>0.08</v>
          </cell>
          <cell r="L643">
            <v>0.08</v>
          </cell>
          <cell r="M643">
            <v>0.08</v>
          </cell>
          <cell r="N643">
            <v>0.08</v>
          </cell>
          <cell r="O643">
            <v>0.08</v>
          </cell>
          <cell r="P643">
            <v>0.08</v>
          </cell>
          <cell r="Q643">
            <v>0.08</v>
          </cell>
          <cell r="R643">
            <v>0.08</v>
          </cell>
          <cell r="S643">
            <v>0.08</v>
          </cell>
          <cell r="T643">
            <v>0.08</v>
          </cell>
        </row>
        <row r="646">
          <cell r="B646">
            <v>1</v>
          </cell>
          <cell r="C646" t="str">
            <v>SGP-PA</v>
          </cell>
          <cell r="D646" t="str">
            <v>（給水・冷却水）ねじ接合（管端防食継手）</v>
          </cell>
          <cell r="E646" t="str">
            <v>機械室・便所配管</v>
          </cell>
          <cell r="F646" t="str">
            <v>はつり補修</v>
          </cell>
          <cell r="G646">
            <v>0.08</v>
          </cell>
          <cell r="H646">
            <v>0.08</v>
          </cell>
          <cell r="I646">
            <v>0.08</v>
          </cell>
          <cell r="J646">
            <v>0.08</v>
          </cell>
          <cell r="K646">
            <v>0.08</v>
          </cell>
          <cell r="L646">
            <v>0.08</v>
          </cell>
          <cell r="M646">
            <v>0.08</v>
          </cell>
          <cell r="N646">
            <v>0.08</v>
          </cell>
          <cell r="O646">
            <v>0.08</v>
          </cell>
          <cell r="P646">
            <v>0.08</v>
          </cell>
          <cell r="Q646">
            <v>0.08</v>
          </cell>
          <cell r="R646">
            <v>0.08</v>
          </cell>
          <cell r="S646">
            <v>0.08</v>
          </cell>
          <cell r="T646">
            <v>0.08</v>
          </cell>
        </row>
        <row r="647">
          <cell r="B647">
            <v>2</v>
          </cell>
          <cell r="C647" t="str">
            <v>SGP-PB</v>
          </cell>
          <cell r="D647" t="str">
            <v>（給水・冷却水）ねじ接合（管端防食継手）</v>
          </cell>
          <cell r="E647" t="str">
            <v>機械室・便所配管</v>
          </cell>
          <cell r="F647" t="str">
            <v>はつり補修</v>
          </cell>
          <cell r="G647">
            <v>0.08</v>
          </cell>
          <cell r="H647">
            <v>0.08</v>
          </cell>
          <cell r="I647">
            <v>0.08</v>
          </cell>
          <cell r="J647">
            <v>0.08</v>
          </cell>
          <cell r="K647">
            <v>0.08</v>
          </cell>
          <cell r="L647">
            <v>0.08</v>
          </cell>
          <cell r="M647">
            <v>0.08</v>
          </cell>
          <cell r="N647">
            <v>0.08</v>
          </cell>
          <cell r="O647">
            <v>0.08</v>
          </cell>
          <cell r="P647">
            <v>0.08</v>
          </cell>
          <cell r="Q647">
            <v>0.08</v>
          </cell>
          <cell r="R647">
            <v>0.08</v>
          </cell>
          <cell r="S647">
            <v>0.08</v>
          </cell>
          <cell r="T647">
            <v>0.08</v>
          </cell>
        </row>
        <row r="648">
          <cell r="B648">
            <v>4</v>
          </cell>
          <cell r="C648" t="str">
            <v>SGP-FPA</v>
          </cell>
          <cell r="D648" t="str">
            <v>（給水・冷却水）フランジ接合</v>
          </cell>
          <cell r="E648" t="str">
            <v>機械室・便所配管</v>
          </cell>
          <cell r="F648" t="str">
            <v>はつり補修</v>
          </cell>
          <cell r="G648">
            <v>0.08</v>
          </cell>
          <cell r="H648">
            <v>0.08</v>
          </cell>
          <cell r="I648">
            <v>0.08</v>
          </cell>
          <cell r="J648">
            <v>0.08</v>
          </cell>
          <cell r="K648">
            <v>0.08</v>
          </cell>
          <cell r="L648">
            <v>0.08</v>
          </cell>
          <cell r="M648">
            <v>0.08</v>
          </cell>
          <cell r="N648">
            <v>0.08</v>
          </cell>
          <cell r="O648">
            <v>0.08</v>
          </cell>
          <cell r="P648">
            <v>0.08</v>
          </cell>
          <cell r="Q648">
            <v>0.08</v>
          </cell>
          <cell r="R648">
            <v>0.08</v>
          </cell>
          <cell r="S648">
            <v>0.08</v>
          </cell>
          <cell r="T648">
            <v>0.08</v>
          </cell>
        </row>
        <row r="649">
          <cell r="B649">
            <v>5</v>
          </cell>
          <cell r="C649" t="str">
            <v>SGP-FPB</v>
          </cell>
          <cell r="D649" t="str">
            <v>（給水・冷却水）フランジ接合</v>
          </cell>
          <cell r="E649" t="str">
            <v>機械室・便所配管</v>
          </cell>
          <cell r="F649" t="str">
            <v>はつり補修</v>
          </cell>
          <cell r="G649">
            <v>0.08</v>
          </cell>
          <cell r="H649">
            <v>0.08</v>
          </cell>
          <cell r="I649">
            <v>0.08</v>
          </cell>
          <cell r="J649">
            <v>0.08</v>
          </cell>
          <cell r="K649">
            <v>0.08</v>
          </cell>
          <cell r="L649">
            <v>0.08</v>
          </cell>
          <cell r="M649">
            <v>0.08</v>
          </cell>
          <cell r="N649">
            <v>0.08</v>
          </cell>
          <cell r="O649">
            <v>0.08</v>
          </cell>
          <cell r="P649">
            <v>0.08</v>
          </cell>
          <cell r="Q649">
            <v>0.08</v>
          </cell>
          <cell r="R649">
            <v>0.08</v>
          </cell>
          <cell r="S649">
            <v>0.08</v>
          </cell>
          <cell r="T649">
            <v>0.08</v>
          </cell>
        </row>
        <row r="650">
          <cell r="B650">
            <v>7</v>
          </cell>
          <cell r="C650" t="str">
            <v>SGP-VA</v>
          </cell>
          <cell r="D650" t="str">
            <v>（給水・冷却水）ねじ接合（管端防食継手）</v>
          </cell>
          <cell r="E650" t="str">
            <v>機械室・便所配管</v>
          </cell>
          <cell r="F650" t="str">
            <v>はつり補修</v>
          </cell>
          <cell r="G650">
            <v>0.08</v>
          </cell>
          <cell r="H650">
            <v>0.08</v>
          </cell>
          <cell r="I650">
            <v>0.08</v>
          </cell>
          <cell r="J650">
            <v>0.08</v>
          </cell>
          <cell r="K650">
            <v>0.08</v>
          </cell>
          <cell r="L650">
            <v>0.08</v>
          </cell>
          <cell r="M650">
            <v>0.08</v>
          </cell>
          <cell r="N650">
            <v>0.08</v>
          </cell>
          <cell r="O650">
            <v>0.08</v>
          </cell>
          <cell r="P650">
            <v>0.08</v>
          </cell>
          <cell r="Q650">
            <v>0.08</v>
          </cell>
          <cell r="R650">
            <v>0.08</v>
          </cell>
          <cell r="S650">
            <v>0.08</v>
          </cell>
          <cell r="T650">
            <v>0.08</v>
          </cell>
        </row>
        <row r="651">
          <cell r="B651">
            <v>8</v>
          </cell>
          <cell r="C651" t="str">
            <v>SGP-VB</v>
          </cell>
          <cell r="D651" t="str">
            <v>（給水・冷却水）ねじ接合（管端防食継手）</v>
          </cell>
          <cell r="E651" t="str">
            <v>機械室・便所配管</v>
          </cell>
          <cell r="F651" t="str">
            <v>はつり補修</v>
          </cell>
          <cell r="G651">
            <v>0.08</v>
          </cell>
          <cell r="H651">
            <v>0.08</v>
          </cell>
          <cell r="I651">
            <v>0.08</v>
          </cell>
          <cell r="J651">
            <v>0.08</v>
          </cell>
          <cell r="K651">
            <v>0.08</v>
          </cell>
          <cell r="L651">
            <v>0.08</v>
          </cell>
          <cell r="M651">
            <v>0.08</v>
          </cell>
          <cell r="N651">
            <v>0.08</v>
          </cell>
          <cell r="O651">
            <v>0.08</v>
          </cell>
          <cell r="P651">
            <v>0.08</v>
          </cell>
          <cell r="Q651">
            <v>0.08</v>
          </cell>
          <cell r="R651">
            <v>0.08</v>
          </cell>
          <cell r="S651">
            <v>0.08</v>
          </cell>
          <cell r="T651">
            <v>0.08</v>
          </cell>
        </row>
        <row r="652">
          <cell r="B652">
            <v>10</v>
          </cell>
          <cell r="C652" t="str">
            <v>SGP-FVA</v>
          </cell>
          <cell r="D652" t="str">
            <v>（給水・冷却水）フランジ接合</v>
          </cell>
          <cell r="E652" t="str">
            <v>機械室・便所配管</v>
          </cell>
          <cell r="F652" t="str">
            <v>はつり補修</v>
          </cell>
          <cell r="G652">
            <v>0.08</v>
          </cell>
          <cell r="H652">
            <v>0.08</v>
          </cell>
          <cell r="I652">
            <v>0.08</v>
          </cell>
          <cell r="J652">
            <v>0.08</v>
          </cell>
          <cell r="K652">
            <v>0.08</v>
          </cell>
          <cell r="L652">
            <v>0.08</v>
          </cell>
          <cell r="M652">
            <v>0.08</v>
          </cell>
          <cell r="N652">
            <v>0.08</v>
          </cell>
          <cell r="O652">
            <v>0.08</v>
          </cell>
          <cell r="P652">
            <v>0.08</v>
          </cell>
          <cell r="Q652">
            <v>0.08</v>
          </cell>
          <cell r="R652">
            <v>0.08</v>
          </cell>
          <cell r="S652">
            <v>0.08</v>
          </cell>
          <cell r="T652">
            <v>0.08</v>
          </cell>
        </row>
        <row r="653">
          <cell r="B653">
            <v>11</v>
          </cell>
          <cell r="C653" t="str">
            <v>SGP-FVB</v>
          </cell>
          <cell r="D653" t="str">
            <v>（給水・冷却水）フランジ接合</v>
          </cell>
          <cell r="E653" t="str">
            <v>機械室・便所配管</v>
          </cell>
          <cell r="F653" t="str">
            <v>はつり補修</v>
          </cell>
          <cell r="G653">
            <v>0.08</v>
          </cell>
          <cell r="H653">
            <v>0.08</v>
          </cell>
          <cell r="I653">
            <v>0.08</v>
          </cell>
          <cell r="J653">
            <v>0.08</v>
          </cell>
          <cell r="K653">
            <v>0.08</v>
          </cell>
          <cell r="L653">
            <v>0.08</v>
          </cell>
          <cell r="M653">
            <v>0.08</v>
          </cell>
          <cell r="N653">
            <v>0.08</v>
          </cell>
          <cell r="O653">
            <v>0.08</v>
          </cell>
          <cell r="P653">
            <v>0.08</v>
          </cell>
          <cell r="Q653">
            <v>0.08</v>
          </cell>
          <cell r="R653">
            <v>0.08</v>
          </cell>
          <cell r="S653">
            <v>0.08</v>
          </cell>
          <cell r="T653">
            <v>0.08</v>
          </cell>
        </row>
        <row r="654">
          <cell r="B654">
            <v>13</v>
          </cell>
          <cell r="C654" t="str">
            <v>SGP-HVA</v>
          </cell>
          <cell r="D654" t="str">
            <v>（給湯・冷温水）ねじ接合（管端防食継手）</v>
          </cell>
          <cell r="E654" t="str">
            <v>機械室・便所配管</v>
          </cell>
          <cell r="F654" t="str">
            <v>はつり補修</v>
          </cell>
          <cell r="G654">
            <v>0.08</v>
          </cell>
          <cell r="H654">
            <v>0.08</v>
          </cell>
          <cell r="I654">
            <v>0.08</v>
          </cell>
          <cell r="J654">
            <v>0.08</v>
          </cell>
          <cell r="K654">
            <v>0.08</v>
          </cell>
          <cell r="L654">
            <v>0.08</v>
          </cell>
          <cell r="M654">
            <v>0.08</v>
          </cell>
          <cell r="N654">
            <v>0.08</v>
          </cell>
          <cell r="O654">
            <v>0.08</v>
          </cell>
          <cell r="P654">
            <v>0.08</v>
          </cell>
          <cell r="Q654">
            <v>0.08</v>
          </cell>
          <cell r="R654">
            <v>0.08</v>
          </cell>
          <cell r="S654">
            <v>0.08</v>
          </cell>
          <cell r="T654">
            <v>0.08</v>
          </cell>
        </row>
        <row r="655">
          <cell r="B655">
            <v>14</v>
          </cell>
          <cell r="C655" t="str">
            <v>SGP-VA</v>
          </cell>
          <cell r="D655" t="str">
            <v>（冷却水）ハウジング型継手</v>
          </cell>
          <cell r="E655" t="str">
            <v>機械室・便所配管</v>
          </cell>
          <cell r="F655" t="str">
            <v>はつり補修</v>
          </cell>
          <cell r="G655">
            <v>0.08</v>
          </cell>
          <cell r="H655">
            <v>0.08</v>
          </cell>
          <cell r="I655">
            <v>0.08</v>
          </cell>
          <cell r="J655">
            <v>0.08</v>
          </cell>
          <cell r="K655">
            <v>0.08</v>
          </cell>
          <cell r="L655">
            <v>0.08</v>
          </cell>
          <cell r="M655">
            <v>0.08</v>
          </cell>
          <cell r="N655">
            <v>0.08</v>
          </cell>
          <cell r="O655">
            <v>0.08</v>
          </cell>
          <cell r="P655">
            <v>0.08</v>
          </cell>
          <cell r="Q655">
            <v>0.08</v>
          </cell>
          <cell r="R655">
            <v>0.08</v>
          </cell>
          <cell r="S655">
            <v>0.08</v>
          </cell>
          <cell r="T655">
            <v>0.08</v>
          </cell>
        </row>
        <row r="656">
          <cell r="B656">
            <v>19</v>
          </cell>
          <cell r="C656" t="str">
            <v>STPG</v>
          </cell>
          <cell r="D656" t="str">
            <v>（冷温水）ねじ接合</v>
          </cell>
          <cell r="E656" t="str">
            <v>機械室・便所配管</v>
          </cell>
          <cell r="F656" t="str">
            <v>はつり補修</v>
          </cell>
          <cell r="G656">
            <v>0.08</v>
          </cell>
          <cell r="H656">
            <v>0.08</v>
          </cell>
          <cell r="I656">
            <v>0.08</v>
          </cell>
          <cell r="J656">
            <v>0.08</v>
          </cell>
          <cell r="K656">
            <v>0.08</v>
          </cell>
          <cell r="L656">
            <v>0.08</v>
          </cell>
          <cell r="M656">
            <v>0.08</v>
          </cell>
          <cell r="N656">
            <v>0.08</v>
          </cell>
          <cell r="O656">
            <v>0.08</v>
          </cell>
          <cell r="P656">
            <v>0.08</v>
          </cell>
          <cell r="Q656">
            <v>0.08</v>
          </cell>
          <cell r="R656">
            <v>0.08</v>
          </cell>
          <cell r="S656">
            <v>0.08</v>
          </cell>
          <cell r="T656">
            <v>0.08</v>
          </cell>
        </row>
        <row r="657">
          <cell r="B657">
            <v>20</v>
          </cell>
          <cell r="C657" t="str">
            <v>STPG</v>
          </cell>
          <cell r="D657" t="str">
            <v>（消火）ねじ接合</v>
          </cell>
          <cell r="E657" t="str">
            <v>機械室・便所配管</v>
          </cell>
          <cell r="F657" t="str">
            <v>はつり補修</v>
          </cell>
          <cell r="G657">
            <v>0.08</v>
          </cell>
          <cell r="H657">
            <v>0.08</v>
          </cell>
          <cell r="I657">
            <v>0.08</v>
          </cell>
          <cell r="J657">
            <v>0.08</v>
          </cell>
          <cell r="K657">
            <v>0.08</v>
          </cell>
          <cell r="L657">
            <v>0.08</v>
          </cell>
          <cell r="M657">
            <v>0.08</v>
          </cell>
          <cell r="N657">
            <v>0.08</v>
          </cell>
          <cell r="O657">
            <v>0.08</v>
          </cell>
          <cell r="P657">
            <v>0.08</v>
          </cell>
          <cell r="Q657">
            <v>0.08</v>
          </cell>
          <cell r="R657">
            <v>0.08</v>
          </cell>
          <cell r="S657">
            <v>0.08</v>
          </cell>
          <cell r="T657">
            <v>0.08</v>
          </cell>
        </row>
        <row r="658">
          <cell r="B658">
            <v>21</v>
          </cell>
          <cell r="C658" t="str">
            <v>STPG</v>
          </cell>
          <cell r="D658" t="str">
            <v>（冷却水）ねじ接合</v>
          </cell>
          <cell r="E658" t="str">
            <v>機械室・便所配管</v>
          </cell>
          <cell r="F658" t="str">
            <v>はつり補修</v>
          </cell>
          <cell r="G658">
            <v>0.08</v>
          </cell>
          <cell r="H658">
            <v>0.08</v>
          </cell>
          <cell r="I658">
            <v>0.08</v>
          </cell>
          <cell r="J658">
            <v>0.08</v>
          </cell>
          <cell r="K658">
            <v>0.08</v>
          </cell>
          <cell r="L658">
            <v>0.08</v>
          </cell>
          <cell r="M658">
            <v>0.08</v>
          </cell>
          <cell r="N658">
            <v>0.08</v>
          </cell>
          <cell r="O658">
            <v>0.08</v>
          </cell>
          <cell r="P658">
            <v>0.08</v>
          </cell>
          <cell r="Q658">
            <v>0.08</v>
          </cell>
          <cell r="R658">
            <v>0.08</v>
          </cell>
          <cell r="S658">
            <v>0.08</v>
          </cell>
          <cell r="T658">
            <v>0.08</v>
          </cell>
        </row>
        <row r="659">
          <cell r="B659">
            <v>22</v>
          </cell>
          <cell r="C659" t="str">
            <v>STPG(黒)</v>
          </cell>
          <cell r="D659" t="str">
            <v>（低圧蒸気用）ねじ接合</v>
          </cell>
          <cell r="E659" t="str">
            <v>機械室・便所配管</v>
          </cell>
          <cell r="F659" t="str">
            <v>はつり補修</v>
          </cell>
          <cell r="G659">
            <v>0.08</v>
          </cell>
          <cell r="H659">
            <v>0.08</v>
          </cell>
          <cell r="I659">
            <v>0.08</v>
          </cell>
          <cell r="J659">
            <v>0.08</v>
          </cell>
          <cell r="K659">
            <v>0.08</v>
          </cell>
          <cell r="L659">
            <v>0.08</v>
          </cell>
          <cell r="M659">
            <v>0.08</v>
          </cell>
          <cell r="N659">
            <v>0.08</v>
          </cell>
          <cell r="O659">
            <v>0.08</v>
          </cell>
          <cell r="P659">
            <v>0.08</v>
          </cell>
          <cell r="Q659">
            <v>0.08</v>
          </cell>
          <cell r="R659">
            <v>0.08</v>
          </cell>
          <cell r="S659">
            <v>0.08</v>
          </cell>
          <cell r="T659">
            <v>0.08</v>
          </cell>
        </row>
        <row r="660">
          <cell r="B660">
            <v>23</v>
          </cell>
          <cell r="C660" t="str">
            <v>STPG</v>
          </cell>
          <cell r="D660" t="str">
            <v>（消火・冷却水・冷温水）溶接接合</v>
          </cell>
          <cell r="E660" t="str">
            <v>機械室・便所配管</v>
          </cell>
          <cell r="F660" t="str">
            <v>はつり補修</v>
          </cell>
          <cell r="G660">
            <v>0.08</v>
          </cell>
          <cell r="H660">
            <v>0.08</v>
          </cell>
          <cell r="I660">
            <v>0.08</v>
          </cell>
          <cell r="J660">
            <v>0.08</v>
          </cell>
          <cell r="K660">
            <v>0.08</v>
          </cell>
          <cell r="L660">
            <v>0.08</v>
          </cell>
          <cell r="M660">
            <v>0.08</v>
          </cell>
          <cell r="N660">
            <v>0.08</v>
          </cell>
          <cell r="O660">
            <v>0.08</v>
          </cell>
          <cell r="P660">
            <v>0.08</v>
          </cell>
          <cell r="Q660">
            <v>0.08</v>
          </cell>
          <cell r="R660">
            <v>0.08</v>
          </cell>
          <cell r="S660">
            <v>0.08</v>
          </cell>
          <cell r="T660">
            <v>0.08</v>
          </cell>
        </row>
        <row r="661">
          <cell r="B661">
            <v>24</v>
          </cell>
          <cell r="C661" t="str">
            <v>STPG(黒)</v>
          </cell>
          <cell r="D661" t="str">
            <v>（蒸気給気管、蒸気還気用）溶接接合</v>
          </cell>
          <cell r="E661" t="str">
            <v>機械室・便所配管</v>
          </cell>
          <cell r="F661" t="str">
            <v>はつり補修</v>
          </cell>
          <cell r="G661">
            <v>0.08</v>
          </cell>
          <cell r="H661">
            <v>0.08</v>
          </cell>
          <cell r="I661">
            <v>0.08</v>
          </cell>
          <cell r="J661">
            <v>0.08</v>
          </cell>
          <cell r="K661">
            <v>0.08</v>
          </cell>
          <cell r="L661">
            <v>0.08</v>
          </cell>
          <cell r="M661">
            <v>0.08</v>
          </cell>
          <cell r="N661">
            <v>0.08</v>
          </cell>
          <cell r="O661">
            <v>0.08</v>
          </cell>
          <cell r="P661">
            <v>0.08</v>
          </cell>
          <cell r="Q661">
            <v>0.08</v>
          </cell>
          <cell r="R661">
            <v>0.08</v>
          </cell>
          <cell r="S661">
            <v>0.08</v>
          </cell>
          <cell r="T661">
            <v>0.08</v>
          </cell>
        </row>
        <row r="662">
          <cell r="B662">
            <v>25</v>
          </cell>
          <cell r="C662" t="str">
            <v>SGP(白)</v>
          </cell>
          <cell r="D662" t="str">
            <v>（排水）ねじ接合</v>
          </cell>
          <cell r="E662" t="str">
            <v>機械室・便所配管</v>
          </cell>
          <cell r="F662" t="str">
            <v>はつり補修</v>
          </cell>
          <cell r="G662">
            <v>0.08</v>
          </cell>
          <cell r="H662">
            <v>0.08</v>
          </cell>
          <cell r="I662">
            <v>0.08</v>
          </cell>
          <cell r="J662">
            <v>0.08</v>
          </cell>
          <cell r="K662">
            <v>0.08</v>
          </cell>
          <cell r="L662">
            <v>0.08</v>
          </cell>
          <cell r="M662">
            <v>0.08</v>
          </cell>
          <cell r="N662">
            <v>0.08</v>
          </cell>
          <cell r="O662">
            <v>0.08</v>
          </cell>
          <cell r="P662">
            <v>0.08</v>
          </cell>
          <cell r="Q662">
            <v>0.08</v>
          </cell>
          <cell r="R662">
            <v>0.08</v>
          </cell>
          <cell r="S662">
            <v>0.08</v>
          </cell>
          <cell r="T662">
            <v>0.08</v>
          </cell>
        </row>
        <row r="663">
          <cell r="B663">
            <v>26</v>
          </cell>
          <cell r="C663" t="str">
            <v>SGP(白)</v>
          </cell>
          <cell r="D663" t="str">
            <v>（冷温水）ねじ接合</v>
          </cell>
          <cell r="E663" t="str">
            <v>機械室・便所配管</v>
          </cell>
          <cell r="F663" t="str">
            <v>はつり補修</v>
          </cell>
          <cell r="G663">
            <v>0.08</v>
          </cell>
          <cell r="H663">
            <v>0.08</v>
          </cell>
          <cell r="I663">
            <v>0.08</v>
          </cell>
          <cell r="J663">
            <v>0.08</v>
          </cell>
          <cell r="K663">
            <v>0.08</v>
          </cell>
          <cell r="L663">
            <v>0.08</v>
          </cell>
          <cell r="M663">
            <v>0.08</v>
          </cell>
          <cell r="N663">
            <v>0.08</v>
          </cell>
          <cell r="O663">
            <v>0.08</v>
          </cell>
          <cell r="P663">
            <v>0.08</v>
          </cell>
          <cell r="Q663">
            <v>0.08</v>
          </cell>
          <cell r="R663">
            <v>0.08</v>
          </cell>
          <cell r="S663">
            <v>0.08</v>
          </cell>
          <cell r="T663">
            <v>0.08</v>
          </cell>
        </row>
        <row r="664">
          <cell r="B664">
            <v>27</v>
          </cell>
          <cell r="C664" t="str">
            <v>SGP(白)</v>
          </cell>
          <cell r="D664" t="str">
            <v>（通気・消火・給湯・プロパン）ねじ接合</v>
          </cell>
          <cell r="E664" t="str">
            <v>機械室・便所配管</v>
          </cell>
          <cell r="F664" t="str">
            <v>はつり補修</v>
          </cell>
          <cell r="G664">
            <v>0.08</v>
          </cell>
          <cell r="H664">
            <v>0.08</v>
          </cell>
          <cell r="I664">
            <v>0.08</v>
          </cell>
          <cell r="J664">
            <v>0.08</v>
          </cell>
          <cell r="K664">
            <v>0.08</v>
          </cell>
          <cell r="L664">
            <v>0.08</v>
          </cell>
          <cell r="M664">
            <v>0.08</v>
          </cell>
          <cell r="N664">
            <v>0.08</v>
          </cell>
          <cell r="O664">
            <v>0.08</v>
          </cell>
          <cell r="P664">
            <v>0.08</v>
          </cell>
          <cell r="Q664">
            <v>0.08</v>
          </cell>
          <cell r="R664">
            <v>0.08</v>
          </cell>
          <cell r="S664">
            <v>0.08</v>
          </cell>
          <cell r="T664">
            <v>0.08</v>
          </cell>
        </row>
        <row r="665">
          <cell r="B665">
            <v>28</v>
          </cell>
          <cell r="C665" t="str">
            <v>SGP(白)</v>
          </cell>
          <cell r="D665" t="str">
            <v>（冷却水）ねじ接合</v>
          </cell>
          <cell r="E665" t="str">
            <v>機械室・便所配管</v>
          </cell>
          <cell r="F665" t="str">
            <v>はつり補修</v>
          </cell>
          <cell r="G665">
            <v>0.08</v>
          </cell>
          <cell r="H665">
            <v>0.08</v>
          </cell>
          <cell r="I665">
            <v>0.08</v>
          </cell>
          <cell r="J665">
            <v>0.08</v>
          </cell>
          <cell r="K665">
            <v>0.08</v>
          </cell>
          <cell r="L665">
            <v>0.08</v>
          </cell>
          <cell r="M665">
            <v>0.08</v>
          </cell>
          <cell r="N665">
            <v>0.08</v>
          </cell>
          <cell r="O665">
            <v>0.08</v>
          </cell>
          <cell r="P665">
            <v>0.08</v>
          </cell>
          <cell r="Q665">
            <v>0.08</v>
          </cell>
          <cell r="R665">
            <v>0.08</v>
          </cell>
          <cell r="S665">
            <v>0.08</v>
          </cell>
          <cell r="T665">
            <v>0.08</v>
          </cell>
        </row>
        <row r="666">
          <cell r="B666">
            <v>29</v>
          </cell>
          <cell r="C666" t="str">
            <v>SGP(白)</v>
          </cell>
          <cell r="D666" t="str">
            <v>（通気・消火・給湯・プロパン・冷却水・冷温水）溶接接合</v>
          </cell>
          <cell r="E666" t="str">
            <v>機械室・便所配管</v>
          </cell>
          <cell r="F666" t="str">
            <v>はつり補修</v>
          </cell>
          <cell r="G666">
            <v>0.08</v>
          </cell>
          <cell r="H666">
            <v>0.08</v>
          </cell>
          <cell r="I666">
            <v>0.08</v>
          </cell>
          <cell r="J666">
            <v>0.08</v>
          </cell>
          <cell r="K666">
            <v>0.08</v>
          </cell>
          <cell r="L666">
            <v>0.08</v>
          </cell>
          <cell r="M666">
            <v>0.08</v>
          </cell>
          <cell r="N666">
            <v>0.08</v>
          </cell>
          <cell r="O666">
            <v>0.08</v>
          </cell>
          <cell r="P666">
            <v>0.08</v>
          </cell>
          <cell r="Q666">
            <v>0.08</v>
          </cell>
          <cell r="R666">
            <v>0.08</v>
          </cell>
          <cell r="S666">
            <v>0.08</v>
          </cell>
          <cell r="T666">
            <v>0.08</v>
          </cell>
        </row>
        <row r="667">
          <cell r="B667">
            <v>30</v>
          </cell>
          <cell r="C667" t="str">
            <v>SGP(白)</v>
          </cell>
          <cell r="D667" t="str">
            <v>（冷却水）ハウジング型管継手</v>
          </cell>
          <cell r="E667" t="str">
            <v>機械室・便所配管</v>
          </cell>
          <cell r="F667" t="str">
            <v>はつり補修</v>
          </cell>
          <cell r="G667">
            <v>0.08</v>
          </cell>
          <cell r="H667">
            <v>0.08</v>
          </cell>
          <cell r="I667">
            <v>0.08</v>
          </cell>
          <cell r="J667">
            <v>0.08</v>
          </cell>
          <cell r="K667">
            <v>0.08</v>
          </cell>
          <cell r="L667">
            <v>0.08</v>
          </cell>
          <cell r="M667">
            <v>0.08</v>
          </cell>
          <cell r="N667">
            <v>0.08</v>
          </cell>
          <cell r="O667">
            <v>0.08</v>
          </cell>
          <cell r="P667">
            <v>0.08</v>
          </cell>
          <cell r="Q667">
            <v>0.08</v>
          </cell>
          <cell r="R667">
            <v>0.08</v>
          </cell>
          <cell r="S667">
            <v>0.08</v>
          </cell>
          <cell r="T667">
            <v>0.08</v>
          </cell>
        </row>
        <row r="668">
          <cell r="B668">
            <v>31</v>
          </cell>
          <cell r="C668" t="str">
            <v>SGP(白)</v>
          </cell>
          <cell r="D668" t="str">
            <v>（冷温水・消火）ハウジング型管継手</v>
          </cell>
          <cell r="E668" t="str">
            <v>機械室・便所配管</v>
          </cell>
          <cell r="F668" t="str">
            <v>はつり補修</v>
          </cell>
          <cell r="G668">
            <v>0.08</v>
          </cell>
          <cell r="H668">
            <v>0.08</v>
          </cell>
          <cell r="I668">
            <v>0.08</v>
          </cell>
          <cell r="J668">
            <v>0.08</v>
          </cell>
          <cell r="K668">
            <v>0.08</v>
          </cell>
          <cell r="L668">
            <v>0.08</v>
          </cell>
          <cell r="M668">
            <v>0.08</v>
          </cell>
          <cell r="N668">
            <v>0.08</v>
          </cell>
          <cell r="O668">
            <v>0.08</v>
          </cell>
          <cell r="P668">
            <v>0.08</v>
          </cell>
          <cell r="Q668">
            <v>0.08</v>
          </cell>
          <cell r="R668">
            <v>0.08</v>
          </cell>
          <cell r="S668">
            <v>0.08</v>
          </cell>
          <cell r="T668">
            <v>0.08</v>
          </cell>
        </row>
        <row r="669">
          <cell r="B669">
            <v>32</v>
          </cell>
          <cell r="C669" t="str">
            <v>SGP(黒)</v>
          </cell>
          <cell r="D669" t="str">
            <v>（蒸気・油）ねじ接合</v>
          </cell>
          <cell r="E669" t="str">
            <v>機械室・便所配管</v>
          </cell>
          <cell r="F669" t="str">
            <v>はつり補修</v>
          </cell>
          <cell r="G669">
            <v>0.08</v>
          </cell>
          <cell r="H669">
            <v>0.08</v>
          </cell>
          <cell r="I669">
            <v>0.08</v>
          </cell>
          <cell r="J669">
            <v>0.08</v>
          </cell>
          <cell r="K669">
            <v>0.08</v>
          </cell>
          <cell r="L669">
            <v>0.08</v>
          </cell>
          <cell r="M669">
            <v>0.08</v>
          </cell>
          <cell r="N669">
            <v>0.08</v>
          </cell>
          <cell r="O669">
            <v>0.08</v>
          </cell>
          <cell r="P669">
            <v>0.08</v>
          </cell>
          <cell r="Q669">
            <v>0.08</v>
          </cell>
          <cell r="R669">
            <v>0.08</v>
          </cell>
          <cell r="S669">
            <v>0.08</v>
          </cell>
          <cell r="T669">
            <v>0.08</v>
          </cell>
        </row>
        <row r="670">
          <cell r="B670">
            <v>33</v>
          </cell>
          <cell r="C670" t="str">
            <v>SGP(黒)</v>
          </cell>
          <cell r="D670" t="str">
            <v>（蒸気・油）溶接接合</v>
          </cell>
          <cell r="E670" t="str">
            <v>機械室・便所配管</v>
          </cell>
          <cell r="F670" t="str">
            <v>はつり補修</v>
          </cell>
          <cell r="G670">
            <v>0.08</v>
          </cell>
          <cell r="H670">
            <v>0.08</v>
          </cell>
          <cell r="I670">
            <v>0.08</v>
          </cell>
          <cell r="J670">
            <v>0.08</v>
          </cell>
          <cell r="K670">
            <v>0.08</v>
          </cell>
          <cell r="L670">
            <v>0.08</v>
          </cell>
          <cell r="M670">
            <v>0.08</v>
          </cell>
          <cell r="N670">
            <v>0.08</v>
          </cell>
          <cell r="O670">
            <v>0.08</v>
          </cell>
          <cell r="P670">
            <v>0.08</v>
          </cell>
          <cell r="Q670">
            <v>0.08</v>
          </cell>
          <cell r="R670">
            <v>0.08</v>
          </cell>
          <cell r="S670">
            <v>0.08</v>
          </cell>
          <cell r="T670">
            <v>0.08</v>
          </cell>
        </row>
        <row r="671">
          <cell r="B671">
            <v>34</v>
          </cell>
          <cell r="C671" t="str">
            <v>D-VA(WSP042)</v>
          </cell>
          <cell r="D671" t="str">
            <v>MD継手</v>
          </cell>
          <cell r="E671" t="str">
            <v>機械室・便所配管</v>
          </cell>
          <cell r="F671" t="str">
            <v>はつり補修</v>
          </cell>
          <cell r="G671">
            <v>0.08</v>
          </cell>
          <cell r="H671">
            <v>0.08</v>
          </cell>
          <cell r="I671">
            <v>0.08</v>
          </cell>
          <cell r="J671">
            <v>0.08</v>
          </cell>
          <cell r="K671">
            <v>0.08</v>
          </cell>
          <cell r="L671">
            <v>0.08</v>
          </cell>
          <cell r="M671">
            <v>0.08</v>
          </cell>
          <cell r="N671">
            <v>0.08</v>
          </cell>
          <cell r="O671">
            <v>0.08</v>
          </cell>
          <cell r="P671">
            <v>0.08</v>
          </cell>
          <cell r="Q671">
            <v>0.08</v>
          </cell>
          <cell r="R671">
            <v>0.08</v>
          </cell>
          <cell r="S671">
            <v>0.08</v>
          </cell>
          <cell r="T671">
            <v>0.08</v>
          </cell>
        </row>
        <row r="672">
          <cell r="B672">
            <v>35</v>
          </cell>
          <cell r="C672" t="str">
            <v>SGP-TA(WSP032)</v>
          </cell>
          <cell r="D672" t="str">
            <v>ねじ接合</v>
          </cell>
          <cell r="E672" t="str">
            <v>機械室・便所配管</v>
          </cell>
          <cell r="F672" t="str">
            <v>はつり補修</v>
          </cell>
          <cell r="G672">
            <v>0.08</v>
          </cell>
          <cell r="H672">
            <v>0.08</v>
          </cell>
          <cell r="I672">
            <v>0.08</v>
          </cell>
          <cell r="J672">
            <v>0.08</v>
          </cell>
          <cell r="K672">
            <v>0.08</v>
          </cell>
          <cell r="L672">
            <v>0.08</v>
          </cell>
          <cell r="M672">
            <v>0.08</v>
          </cell>
          <cell r="N672">
            <v>0.08</v>
          </cell>
          <cell r="O672">
            <v>0.08</v>
          </cell>
          <cell r="P672">
            <v>0.08</v>
          </cell>
          <cell r="Q672">
            <v>0.08</v>
          </cell>
          <cell r="R672">
            <v>0.08</v>
          </cell>
          <cell r="S672">
            <v>0.08</v>
          </cell>
          <cell r="T672">
            <v>0.08</v>
          </cell>
        </row>
        <row r="673">
          <cell r="B673">
            <v>36</v>
          </cell>
          <cell r="C673" t="str">
            <v>SGP-TA(WSP032)</v>
          </cell>
          <cell r="D673" t="str">
            <v>MD継手</v>
          </cell>
          <cell r="E673" t="str">
            <v>機械室・便所配管</v>
          </cell>
          <cell r="F673" t="str">
            <v>はつり補修</v>
          </cell>
          <cell r="G673">
            <v>0.08</v>
          </cell>
          <cell r="H673">
            <v>0.08</v>
          </cell>
          <cell r="I673">
            <v>0.08</v>
          </cell>
          <cell r="J673">
            <v>0.08</v>
          </cell>
          <cell r="K673">
            <v>0.08</v>
          </cell>
          <cell r="L673">
            <v>0.08</v>
          </cell>
          <cell r="M673">
            <v>0.08</v>
          </cell>
          <cell r="N673">
            <v>0.08</v>
          </cell>
          <cell r="O673">
            <v>0.08</v>
          </cell>
          <cell r="P673">
            <v>0.08</v>
          </cell>
          <cell r="Q673">
            <v>0.08</v>
          </cell>
          <cell r="R673">
            <v>0.08</v>
          </cell>
          <cell r="S673">
            <v>0.08</v>
          </cell>
          <cell r="T673">
            <v>0.08</v>
          </cell>
        </row>
        <row r="674">
          <cell r="B674">
            <v>38</v>
          </cell>
          <cell r="C674" t="str">
            <v>ARFA管</v>
          </cell>
          <cell r="D674" t="str">
            <v>ねじ接合</v>
          </cell>
          <cell r="E674" t="str">
            <v>機械室・便所配管</v>
          </cell>
          <cell r="F674" t="str">
            <v>はつり補修</v>
          </cell>
          <cell r="G674">
            <v>0.08</v>
          </cell>
          <cell r="H674">
            <v>0.08</v>
          </cell>
          <cell r="I674">
            <v>0.08</v>
          </cell>
          <cell r="J674">
            <v>0.08</v>
          </cell>
          <cell r="K674">
            <v>0.08</v>
          </cell>
          <cell r="L674">
            <v>0.08</v>
          </cell>
          <cell r="M674">
            <v>0.08</v>
          </cell>
          <cell r="N674">
            <v>0.08</v>
          </cell>
          <cell r="O674">
            <v>0.08</v>
          </cell>
          <cell r="P674">
            <v>0.08</v>
          </cell>
          <cell r="Q674">
            <v>0.08</v>
          </cell>
          <cell r="R674">
            <v>0.08</v>
          </cell>
          <cell r="S674">
            <v>0.08</v>
          </cell>
          <cell r="T674">
            <v>0.08</v>
          </cell>
        </row>
        <row r="675">
          <cell r="B675">
            <v>39</v>
          </cell>
          <cell r="C675" t="str">
            <v>ARFA管</v>
          </cell>
          <cell r="D675" t="str">
            <v>MD継手</v>
          </cell>
          <cell r="E675" t="str">
            <v>機械室・便所配管</v>
          </cell>
          <cell r="F675" t="str">
            <v>はつり補修</v>
          </cell>
          <cell r="G675">
            <v>0.08</v>
          </cell>
          <cell r="H675">
            <v>0.08</v>
          </cell>
          <cell r="I675">
            <v>0.08</v>
          </cell>
          <cell r="J675">
            <v>0.08</v>
          </cell>
          <cell r="K675">
            <v>0.08</v>
          </cell>
          <cell r="L675">
            <v>0.08</v>
          </cell>
          <cell r="M675">
            <v>0.08</v>
          </cell>
          <cell r="N675">
            <v>0.08</v>
          </cell>
          <cell r="O675">
            <v>0.08</v>
          </cell>
          <cell r="P675">
            <v>0.08</v>
          </cell>
          <cell r="Q675">
            <v>0.08</v>
          </cell>
          <cell r="R675">
            <v>0.08</v>
          </cell>
          <cell r="S675">
            <v>0.08</v>
          </cell>
          <cell r="T675">
            <v>0.08</v>
          </cell>
        </row>
        <row r="676">
          <cell r="B676">
            <v>40</v>
          </cell>
          <cell r="C676" t="str">
            <v>CUP</v>
          </cell>
          <cell r="D676" t="str">
            <v>（給湯・給水）</v>
          </cell>
          <cell r="E676" t="str">
            <v>機械室・便所配管</v>
          </cell>
          <cell r="F676" t="str">
            <v>はつり補修</v>
          </cell>
          <cell r="G676">
            <v>0.08</v>
          </cell>
          <cell r="H676">
            <v>0.08</v>
          </cell>
          <cell r="I676">
            <v>0.08</v>
          </cell>
          <cell r="J676">
            <v>0.08</v>
          </cell>
          <cell r="K676">
            <v>0.08</v>
          </cell>
          <cell r="L676">
            <v>0.08</v>
          </cell>
          <cell r="M676">
            <v>0.08</v>
          </cell>
          <cell r="N676">
            <v>0.08</v>
          </cell>
          <cell r="O676">
            <v>0.08</v>
          </cell>
          <cell r="P676">
            <v>0.08</v>
          </cell>
          <cell r="Q676">
            <v>0.08</v>
          </cell>
          <cell r="R676">
            <v>0.08</v>
          </cell>
          <cell r="S676">
            <v>0.08</v>
          </cell>
          <cell r="T676">
            <v>0.08</v>
          </cell>
        </row>
      </sheetData>
      <sheetData sheetId="2" refreshError="1">
        <row r="4">
          <cell r="E4" t="str">
            <v>細目</v>
          </cell>
          <cell r="F4" t="str">
            <v>名称</v>
          </cell>
          <cell r="G4">
            <v>13</v>
          </cell>
          <cell r="H4">
            <v>20</v>
          </cell>
          <cell r="I4">
            <v>25</v>
          </cell>
          <cell r="J4">
            <v>30</v>
          </cell>
          <cell r="K4">
            <v>40</v>
          </cell>
          <cell r="L4">
            <v>50</v>
          </cell>
          <cell r="M4">
            <v>60</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6">
          <cell r="B6">
            <v>41</v>
          </cell>
          <cell r="C6" t="str">
            <v>SU</v>
          </cell>
          <cell r="D6" t="str">
            <v>（給水・給湯）圧縮・プレス</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1.1000000000000001</v>
          </cell>
          <cell r="P6">
            <v>1.1000000000000001</v>
          </cell>
          <cell r="Q6">
            <v>1.1000000000000001</v>
          </cell>
          <cell r="R6">
            <v>1.1000000000000001</v>
          </cell>
          <cell r="S6">
            <v>1.1000000000000001</v>
          </cell>
          <cell r="T6">
            <v>1.1000000000000001</v>
          </cell>
        </row>
        <row r="7">
          <cell r="B7">
            <v>42</v>
          </cell>
          <cell r="C7" t="str">
            <v>SU</v>
          </cell>
          <cell r="D7" t="str">
            <v>（給水・給湯）拡管式</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43</v>
          </cell>
          <cell r="C8" t="str">
            <v>SU</v>
          </cell>
          <cell r="D8" t="str">
            <v>（給水・給湯・蒸気還管・冷温水）溶接接合</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1.05</v>
          </cell>
          <cell r="O8">
            <v>1.05</v>
          </cell>
          <cell r="P8">
            <v>1.05</v>
          </cell>
          <cell r="Q8">
            <v>1.05</v>
          </cell>
          <cell r="R8">
            <v>1.05</v>
          </cell>
          <cell r="S8">
            <v>1.05</v>
          </cell>
          <cell r="T8">
            <v>1.05</v>
          </cell>
        </row>
        <row r="9">
          <cell r="B9">
            <v>44</v>
          </cell>
          <cell r="C9" t="str">
            <v>SU</v>
          </cell>
          <cell r="D9" t="str">
            <v>（給水・給湯・冷温水）ハウジング型管継手</v>
          </cell>
          <cell r="E9" t="str">
            <v>屋内一般配管</v>
          </cell>
          <cell r="F9" t="str">
            <v>管</v>
          </cell>
          <cell r="G9">
            <v>1.1000000000000001</v>
          </cell>
          <cell r="H9">
            <v>1.1000000000000001</v>
          </cell>
          <cell r="I9">
            <v>1.1000000000000001</v>
          </cell>
          <cell r="J9">
            <v>1.1000000000000001</v>
          </cell>
          <cell r="K9">
            <v>1.1000000000000001</v>
          </cell>
          <cell r="L9">
            <v>1.1000000000000001</v>
          </cell>
          <cell r="M9">
            <v>1.1000000000000001</v>
          </cell>
          <cell r="N9">
            <v>1.1000000000000001</v>
          </cell>
          <cell r="O9">
            <v>1.05</v>
          </cell>
          <cell r="P9">
            <v>1.05</v>
          </cell>
          <cell r="Q9">
            <v>1.05</v>
          </cell>
          <cell r="R9">
            <v>1.05</v>
          </cell>
          <cell r="S9">
            <v>1.05</v>
          </cell>
          <cell r="T9">
            <v>1.05</v>
          </cell>
        </row>
        <row r="12">
          <cell r="B12">
            <v>41</v>
          </cell>
          <cell r="C12" t="str">
            <v>SU</v>
          </cell>
          <cell r="D12" t="str">
            <v>（給水・給湯）圧縮・プレス</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3">
          <cell r="B13">
            <v>42</v>
          </cell>
          <cell r="C13" t="str">
            <v>SU</v>
          </cell>
          <cell r="D13" t="str">
            <v>（給水・給湯）拡管式</v>
          </cell>
          <cell r="E13" t="str">
            <v>機械室・便所配管</v>
          </cell>
          <cell r="F13" t="str">
            <v>管</v>
          </cell>
          <cell r="G13">
            <v>1.1000000000000001</v>
          </cell>
          <cell r="H13">
            <v>1.1000000000000001</v>
          </cell>
          <cell r="I13">
            <v>1.1000000000000001</v>
          </cell>
          <cell r="J13">
            <v>1.1000000000000001</v>
          </cell>
          <cell r="K13">
            <v>1.1000000000000001</v>
          </cell>
          <cell r="L13">
            <v>1.1000000000000001</v>
          </cell>
          <cell r="M13">
            <v>1.1000000000000001</v>
          </cell>
          <cell r="N13">
            <v>1.1000000000000001</v>
          </cell>
          <cell r="O13">
            <v>1.1000000000000001</v>
          </cell>
          <cell r="P13">
            <v>1.1000000000000001</v>
          </cell>
          <cell r="Q13">
            <v>1.1000000000000001</v>
          </cell>
          <cell r="R13">
            <v>1.1000000000000001</v>
          </cell>
          <cell r="S13">
            <v>1.1000000000000001</v>
          </cell>
          <cell r="T13">
            <v>1.1000000000000001</v>
          </cell>
        </row>
        <row r="14">
          <cell r="B14">
            <v>43</v>
          </cell>
          <cell r="C14" t="str">
            <v>SU</v>
          </cell>
          <cell r="D14" t="str">
            <v>（給水・給湯・蒸気還管・冷温水）溶接接合</v>
          </cell>
          <cell r="E14" t="str">
            <v>機械室・便所配管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1.05</v>
          </cell>
          <cell r="O14">
            <v>1.05</v>
          </cell>
          <cell r="P14">
            <v>1.05</v>
          </cell>
          <cell r="Q14">
            <v>1.05</v>
          </cell>
          <cell r="R14">
            <v>1.05</v>
          </cell>
          <cell r="S14">
            <v>1.05</v>
          </cell>
          <cell r="T14">
            <v>1.05</v>
          </cell>
        </row>
        <row r="15">
          <cell r="B15">
            <v>44</v>
          </cell>
          <cell r="C15" t="str">
            <v>SU</v>
          </cell>
          <cell r="D15" t="str">
            <v>（給水・給湯・冷温水）ハウジング型管継手</v>
          </cell>
          <cell r="E15" t="str">
            <v>機械室・便所配管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8">
          <cell r="B18">
            <v>41</v>
          </cell>
          <cell r="C18" t="str">
            <v>SU</v>
          </cell>
          <cell r="D18" t="str">
            <v>（給水・給湯）圧縮・プレス</v>
          </cell>
          <cell r="E18" t="str">
            <v>屋外配管</v>
          </cell>
          <cell r="F18" t="str">
            <v>管</v>
          </cell>
          <cell r="G18">
            <v>1.05</v>
          </cell>
          <cell r="H18">
            <v>1.05</v>
          </cell>
          <cell r="I18">
            <v>1.05</v>
          </cell>
          <cell r="J18">
            <v>1.05</v>
          </cell>
          <cell r="K18">
            <v>1.05</v>
          </cell>
          <cell r="L18">
            <v>1.05</v>
          </cell>
          <cell r="M18">
            <v>1.05</v>
          </cell>
          <cell r="N18">
            <v>1.05</v>
          </cell>
          <cell r="O18">
            <v>1.05</v>
          </cell>
          <cell r="P18">
            <v>1.05</v>
          </cell>
          <cell r="Q18">
            <v>1.05</v>
          </cell>
          <cell r="R18">
            <v>1.05</v>
          </cell>
          <cell r="S18">
            <v>1.05</v>
          </cell>
          <cell r="T18">
            <v>1.05</v>
          </cell>
        </row>
        <row r="19">
          <cell r="B19">
            <v>42</v>
          </cell>
          <cell r="C19" t="str">
            <v>SU</v>
          </cell>
          <cell r="D19" t="str">
            <v>（給水・給湯）拡管式</v>
          </cell>
          <cell r="E19" t="str">
            <v>屋外配管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43</v>
          </cell>
          <cell r="C20" t="str">
            <v>SU</v>
          </cell>
          <cell r="D20" t="str">
            <v>（給水・給湯・蒸気還管・冷温水）溶接接合</v>
          </cell>
          <cell r="E20" t="str">
            <v>屋外配管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1">
          <cell r="B21">
            <v>44</v>
          </cell>
          <cell r="C21" t="str">
            <v>SU</v>
          </cell>
          <cell r="D21" t="str">
            <v>（給水・給湯・冷温水）ハウジング型管継手</v>
          </cell>
          <cell r="E21" t="str">
            <v>屋外配管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4">
          <cell r="B24">
            <v>41</v>
          </cell>
          <cell r="C24" t="str">
            <v>SU</v>
          </cell>
          <cell r="D24" t="str">
            <v>（給水・給湯）圧縮・プレス</v>
          </cell>
          <cell r="E24" t="str">
            <v>地中配管</v>
          </cell>
          <cell r="F24" t="str">
            <v>管</v>
          </cell>
          <cell r="G24">
            <v>1.05</v>
          </cell>
          <cell r="H24">
            <v>1.05</v>
          </cell>
          <cell r="I24">
            <v>1.05</v>
          </cell>
          <cell r="J24">
            <v>1.05</v>
          </cell>
          <cell r="K24">
            <v>1.05</v>
          </cell>
          <cell r="L24">
            <v>1.05</v>
          </cell>
          <cell r="M24">
            <v>1.05</v>
          </cell>
          <cell r="N24">
            <v>1.05</v>
          </cell>
          <cell r="O24">
            <v>1.05</v>
          </cell>
          <cell r="P24">
            <v>1.05</v>
          </cell>
          <cell r="Q24">
            <v>1.05</v>
          </cell>
          <cell r="R24">
            <v>1.05</v>
          </cell>
          <cell r="S24">
            <v>1.05</v>
          </cell>
          <cell r="T24">
            <v>1.05</v>
          </cell>
        </row>
        <row r="25">
          <cell r="B25">
            <v>42</v>
          </cell>
          <cell r="C25" t="str">
            <v>SU</v>
          </cell>
          <cell r="D25" t="str">
            <v>（給水・給湯）拡管式</v>
          </cell>
          <cell r="E25" t="str">
            <v>地中配管</v>
          </cell>
          <cell r="F25" t="str">
            <v>管</v>
          </cell>
          <cell r="G25">
            <v>1.05</v>
          </cell>
          <cell r="H25">
            <v>1.05</v>
          </cell>
          <cell r="I25">
            <v>1.05</v>
          </cell>
          <cell r="J25">
            <v>1.05</v>
          </cell>
          <cell r="K25">
            <v>1.05</v>
          </cell>
          <cell r="L25">
            <v>1.05</v>
          </cell>
          <cell r="M25">
            <v>1.05</v>
          </cell>
          <cell r="N25">
            <v>1.05</v>
          </cell>
          <cell r="O25">
            <v>1.05</v>
          </cell>
          <cell r="P25">
            <v>1.05</v>
          </cell>
          <cell r="Q25">
            <v>1.05</v>
          </cell>
          <cell r="R25">
            <v>1.05</v>
          </cell>
          <cell r="S25">
            <v>1.05</v>
          </cell>
          <cell r="T25">
            <v>1.05</v>
          </cell>
        </row>
        <row r="26">
          <cell r="B26">
            <v>43</v>
          </cell>
          <cell r="C26" t="str">
            <v>SU</v>
          </cell>
          <cell r="D26" t="str">
            <v>（給水・給湯・蒸気還管・冷温水）溶接接合</v>
          </cell>
          <cell r="E26" t="str">
            <v>地中配管</v>
          </cell>
          <cell r="F26" t="str">
            <v>管</v>
          </cell>
          <cell r="G26">
            <v>1.05</v>
          </cell>
          <cell r="H26">
            <v>1.05</v>
          </cell>
          <cell r="I26">
            <v>1.05</v>
          </cell>
          <cell r="J26">
            <v>1.05</v>
          </cell>
          <cell r="K26">
            <v>1.05</v>
          </cell>
          <cell r="L26">
            <v>1.05</v>
          </cell>
          <cell r="M26">
            <v>1.05</v>
          </cell>
          <cell r="N26">
            <v>1.05</v>
          </cell>
          <cell r="O26">
            <v>1.05</v>
          </cell>
          <cell r="P26">
            <v>1.05</v>
          </cell>
          <cell r="Q26">
            <v>1.05</v>
          </cell>
          <cell r="R26">
            <v>1.05</v>
          </cell>
          <cell r="S26">
            <v>1.05</v>
          </cell>
          <cell r="T26">
            <v>1.05</v>
          </cell>
        </row>
        <row r="29">
          <cell r="B29">
            <v>41</v>
          </cell>
          <cell r="C29" t="str">
            <v>SU</v>
          </cell>
          <cell r="D29" t="str">
            <v>（給水・給湯）圧縮・プレス</v>
          </cell>
          <cell r="E29" t="str">
            <v>屋内一般配管</v>
          </cell>
          <cell r="F29" t="str">
            <v>継手</v>
          </cell>
          <cell r="G29">
            <v>1.45</v>
          </cell>
          <cell r="H29">
            <v>1.45</v>
          </cell>
          <cell r="I29">
            <v>1.45</v>
          </cell>
          <cell r="J29">
            <v>1.45</v>
          </cell>
          <cell r="K29">
            <v>1.45</v>
          </cell>
          <cell r="L29">
            <v>1.45</v>
          </cell>
          <cell r="M29">
            <v>1.45</v>
          </cell>
          <cell r="N29">
            <v>1.45</v>
          </cell>
          <cell r="O29">
            <v>1.45</v>
          </cell>
          <cell r="P29">
            <v>1.45</v>
          </cell>
          <cell r="Q29">
            <v>1.45</v>
          </cell>
          <cell r="R29">
            <v>1.45</v>
          </cell>
          <cell r="S29">
            <v>1.45</v>
          </cell>
          <cell r="T29">
            <v>1.45</v>
          </cell>
        </row>
        <row r="30">
          <cell r="B30">
            <v>42</v>
          </cell>
          <cell r="C30" t="str">
            <v>SU</v>
          </cell>
          <cell r="D30" t="str">
            <v>（給水・給湯）拡管式</v>
          </cell>
          <cell r="E30" t="str">
            <v>屋内一般配管</v>
          </cell>
          <cell r="F30" t="str">
            <v>継手</v>
          </cell>
          <cell r="G30">
            <v>1.6</v>
          </cell>
          <cell r="H30">
            <v>1.6</v>
          </cell>
          <cell r="I30">
            <v>1.6</v>
          </cell>
          <cell r="J30">
            <v>1.6</v>
          </cell>
          <cell r="K30">
            <v>1.6</v>
          </cell>
          <cell r="L30">
            <v>1.6</v>
          </cell>
          <cell r="M30">
            <v>1.6</v>
          </cell>
          <cell r="N30">
            <v>1.6</v>
          </cell>
          <cell r="O30">
            <v>1.6</v>
          </cell>
          <cell r="P30">
            <v>1.6</v>
          </cell>
          <cell r="Q30">
            <v>1.6</v>
          </cell>
          <cell r="R30">
            <v>1.6</v>
          </cell>
          <cell r="S30">
            <v>1.6</v>
          </cell>
          <cell r="T30">
            <v>1.6</v>
          </cell>
        </row>
        <row r="31">
          <cell r="B31">
            <v>43</v>
          </cell>
          <cell r="C31" t="str">
            <v>SU</v>
          </cell>
          <cell r="D31" t="str">
            <v>（給水・給湯・蒸気還管・冷温水）溶接接合</v>
          </cell>
          <cell r="E31" t="str">
            <v>屋内一般配管</v>
          </cell>
          <cell r="F31" t="str">
            <v>継手</v>
          </cell>
          <cell r="G31">
            <v>0.75</v>
          </cell>
          <cell r="H31">
            <v>0.75</v>
          </cell>
          <cell r="I31">
            <v>0.75</v>
          </cell>
          <cell r="J31">
            <v>0.75</v>
          </cell>
          <cell r="K31">
            <v>0.75</v>
          </cell>
          <cell r="L31">
            <v>0.75</v>
          </cell>
          <cell r="M31">
            <v>0.75</v>
          </cell>
          <cell r="N31">
            <v>0.75</v>
          </cell>
          <cell r="O31">
            <v>0.75</v>
          </cell>
          <cell r="P31">
            <v>0.75</v>
          </cell>
          <cell r="Q31">
            <v>0.75</v>
          </cell>
          <cell r="R31">
            <v>0.75</v>
          </cell>
          <cell r="S31">
            <v>0.75</v>
          </cell>
          <cell r="T31">
            <v>0.75</v>
          </cell>
        </row>
        <row r="32">
          <cell r="B32">
            <v>44</v>
          </cell>
          <cell r="C32" t="str">
            <v>SU</v>
          </cell>
          <cell r="D32" t="str">
            <v>（給水・給湯・冷温水）ハウジング型管継手</v>
          </cell>
          <cell r="E32" t="str">
            <v>屋内一般配管</v>
          </cell>
          <cell r="F32" t="str">
            <v>継手</v>
          </cell>
          <cell r="G32">
            <v>1.47</v>
          </cell>
          <cell r="H32">
            <v>1.47</v>
          </cell>
          <cell r="I32">
            <v>1.47</v>
          </cell>
          <cell r="J32">
            <v>1.47</v>
          </cell>
          <cell r="K32">
            <v>1.47</v>
          </cell>
          <cell r="L32">
            <v>1.47</v>
          </cell>
          <cell r="M32">
            <v>1.47</v>
          </cell>
          <cell r="N32">
            <v>1.47</v>
          </cell>
          <cell r="O32">
            <v>1.1000000000000001</v>
          </cell>
          <cell r="P32">
            <v>1.1000000000000001</v>
          </cell>
          <cell r="Q32">
            <v>1.1000000000000001</v>
          </cell>
          <cell r="R32">
            <v>0.74</v>
          </cell>
          <cell r="S32">
            <v>0.74</v>
          </cell>
          <cell r="T32">
            <v>0.74</v>
          </cell>
        </row>
        <row r="35">
          <cell r="B35">
            <v>41</v>
          </cell>
          <cell r="C35" t="str">
            <v>SU</v>
          </cell>
          <cell r="D35" t="str">
            <v>（給水・給湯）圧縮・プレス</v>
          </cell>
          <cell r="E35" t="str">
            <v>機械室・便所配管</v>
          </cell>
          <cell r="F35" t="str">
            <v>継手</v>
          </cell>
          <cell r="G35">
            <v>2.2999999999999998</v>
          </cell>
          <cell r="H35">
            <v>2.2999999999999998</v>
          </cell>
          <cell r="I35">
            <v>2.2999999999999998</v>
          </cell>
          <cell r="J35">
            <v>2.2999999999999998</v>
          </cell>
          <cell r="K35">
            <v>2.2999999999999998</v>
          </cell>
          <cell r="L35">
            <v>2.2999999999999998</v>
          </cell>
          <cell r="M35">
            <v>2.2999999999999998</v>
          </cell>
          <cell r="N35">
            <v>2.2999999999999998</v>
          </cell>
          <cell r="O35">
            <v>2.2999999999999998</v>
          </cell>
          <cell r="P35">
            <v>2.2999999999999998</v>
          </cell>
          <cell r="Q35">
            <v>2.2999999999999998</v>
          </cell>
          <cell r="R35">
            <v>2.2999999999999998</v>
          </cell>
          <cell r="S35">
            <v>2.2999999999999998</v>
          </cell>
          <cell r="T35">
            <v>2.2999999999999998</v>
          </cell>
        </row>
        <row r="36">
          <cell r="B36">
            <v>42</v>
          </cell>
          <cell r="C36" t="str">
            <v>SU</v>
          </cell>
          <cell r="D36" t="str">
            <v>（給水・給湯）拡管式</v>
          </cell>
          <cell r="E36" t="str">
            <v>機械室・便所配管</v>
          </cell>
          <cell r="F36" t="str">
            <v>継手</v>
          </cell>
          <cell r="G36">
            <v>2.65</v>
          </cell>
          <cell r="H36">
            <v>2.65</v>
          </cell>
          <cell r="I36">
            <v>2.65</v>
          </cell>
          <cell r="J36">
            <v>2.65</v>
          </cell>
          <cell r="K36">
            <v>2.65</v>
          </cell>
          <cell r="L36">
            <v>2.65</v>
          </cell>
          <cell r="M36">
            <v>2.65</v>
          </cell>
          <cell r="N36">
            <v>2.65</v>
          </cell>
          <cell r="O36">
            <v>2.65</v>
          </cell>
          <cell r="P36">
            <v>2.65</v>
          </cell>
          <cell r="Q36">
            <v>2.65</v>
          </cell>
          <cell r="R36">
            <v>2.65</v>
          </cell>
          <cell r="S36">
            <v>2.65</v>
          </cell>
          <cell r="T36">
            <v>2.65</v>
          </cell>
        </row>
        <row r="37">
          <cell r="B37">
            <v>43</v>
          </cell>
          <cell r="C37" t="str">
            <v>SU</v>
          </cell>
          <cell r="D37" t="str">
            <v>（給水・給湯・蒸気還管・冷温水）溶接接合</v>
          </cell>
          <cell r="E37" t="str">
            <v>機械室・便所配管</v>
          </cell>
          <cell r="F37" t="str">
            <v>継手</v>
          </cell>
          <cell r="G37">
            <v>1.1000000000000001</v>
          </cell>
          <cell r="H37">
            <v>1.1000000000000001</v>
          </cell>
          <cell r="I37">
            <v>1.1000000000000001</v>
          </cell>
          <cell r="J37">
            <v>1.1000000000000001</v>
          </cell>
          <cell r="K37">
            <v>1.1000000000000001</v>
          </cell>
          <cell r="L37">
            <v>1.1000000000000001</v>
          </cell>
          <cell r="M37">
            <v>1.1000000000000001</v>
          </cell>
          <cell r="N37">
            <v>1.1000000000000001</v>
          </cell>
          <cell r="O37">
            <v>1.1000000000000001</v>
          </cell>
          <cell r="P37">
            <v>1.1000000000000001</v>
          </cell>
          <cell r="Q37">
            <v>1.1000000000000001</v>
          </cell>
          <cell r="R37">
            <v>1.1000000000000001</v>
          </cell>
          <cell r="S37">
            <v>1.1000000000000001</v>
          </cell>
          <cell r="T37">
            <v>1.1000000000000001</v>
          </cell>
        </row>
        <row r="38">
          <cell r="B38">
            <v>44</v>
          </cell>
          <cell r="C38" t="str">
            <v>SU</v>
          </cell>
          <cell r="D38" t="str">
            <v>（給水・給湯・冷温水）ハウジング型管継手</v>
          </cell>
          <cell r="E38" t="str">
            <v>機械室・便所配管</v>
          </cell>
          <cell r="F38" t="str">
            <v>継手</v>
          </cell>
          <cell r="G38">
            <v>2.3199999999999998</v>
          </cell>
          <cell r="H38">
            <v>2.3199999999999998</v>
          </cell>
          <cell r="I38">
            <v>2.3199999999999998</v>
          </cell>
          <cell r="J38">
            <v>2.3199999999999998</v>
          </cell>
          <cell r="K38">
            <v>2.3199999999999998</v>
          </cell>
          <cell r="L38">
            <v>2.3199999999999998</v>
          </cell>
          <cell r="M38">
            <v>2.3199999999999998</v>
          </cell>
          <cell r="N38">
            <v>2.3199999999999998</v>
          </cell>
          <cell r="O38">
            <v>1.69</v>
          </cell>
          <cell r="P38">
            <v>1.69</v>
          </cell>
          <cell r="Q38">
            <v>1.69</v>
          </cell>
          <cell r="R38">
            <v>1.1299999999999999</v>
          </cell>
          <cell r="S38">
            <v>1.1299999999999999</v>
          </cell>
          <cell r="T38">
            <v>1.1299999999999999</v>
          </cell>
        </row>
        <row r="41">
          <cell r="B41">
            <v>41</v>
          </cell>
          <cell r="C41" t="str">
            <v>SU</v>
          </cell>
          <cell r="D41" t="str">
            <v>（給水・給湯）圧縮・プレス</v>
          </cell>
          <cell r="E41" t="str">
            <v>屋外配管</v>
          </cell>
          <cell r="F41" t="str">
            <v>継手</v>
          </cell>
          <cell r="G41">
            <v>1.25</v>
          </cell>
          <cell r="H41">
            <v>1.25</v>
          </cell>
          <cell r="I41">
            <v>1.25</v>
          </cell>
          <cell r="J41">
            <v>1.25</v>
          </cell>
          <cell r="K41">
            <v>1.25</v>
          </cell>
          <cell r="L41">
            <v>1.25</v>
          </cell>
          <cell r="M41">
            <v>1.25</v>
          </cell>
          <cell r="N41">
            <v>1.25</v>
          </cell>
          <cell r="O41">
            <v>1.25</v>
          </cell>
          <cell r="P41">
            <v>1.25</v>
          </cell>
          <cell r="Q41">
            <v>1.25</v>
          </cell>
          <cell r="R41">
            <v>1.25</v>
          </cell>
          <cell r="S41">
            <v>1.25</v>
          </cell>
          <cell r="T41">
            <v>1.25</v>
          </cell>
        </row>
        <row r="42">
          <cell r="B42">
            <v>42</v>
          </cell>
          <cell r="C42" t="str">
            <v>SU</v>
          </cell>
          <cell r="D42" t="str">
            <v>（給水・給湯）拡管式</v>
          </cell>
          <cell r="E42" t="str">
            <v>屋外配管</v>
          </cell>
          <cell r="F42" t="str">
            <v>継手</v>
          </cell>
          <cell r="G42">
            <v>1.35</v>
          </cell>
          <cell r="H42">
            <v>1.35</v>
          </cell>
          <cell r="I42">
            <v>1.35</v>
          </cell>
          <cell r="J42">
            <v>1.35</v>
          </cell>
          <cell r="K42">
            <v>1.35</v>
          </cell>
          <cell r="L42">
            <v>1.35</v>
          </cell>
          <cell r="M42">
            <v>1.35</v>
          </cell>
          <cell r="N42">
            <v>1.35</v>
          </cell>
          <cell r="O42">
            <v>1.35</v>
          </cell>
          <cell r="P42">
            <v>1.35</v>
          </cell>
          <cell r="Q42">
            <v>1.35</v>
          </cell>
          <cell r="R42">
            <v>1.35</v>
          </cell>
          <cell r="S42">
            <v>1.35</v>
          </cell>
          <cell r="T42">
            <v>1.35</v>
          </cell>
        </row>
        <row r="43">
          <cell r="B43">
            <v>43</v>
          </cell>
          <cell r="C43" t="str">
            <v>SU</v>
          </cell>
          <cell r="D43" t="str">
            <v>（給水・給湯・蒸気還管・冷温水）溶接接合</v>
          </cell>
          <cell r="E43" t="str">
            <v>屋外配管</v>
          </cell>
          <cell r="F43" t="str">
            <v>継手</v>
          </cell>
          <cell r="G43">
            <v>0.65</v>
          </cell>
          <cell r="H43">
            <v>0.65</v>
          </cell>
          <cell r="I43">
            <v>0.65</v>
          </cell>
          <cell r="J43">
            <v>0.65</v>
          </cell>
          <cell r="K43">
            <v>0.65</v>
          </cell>
          <cell r="L43">
            <v>0.65</v>
          </cell>
          <cell r="M43">
            <v>0.65</v>
          </cell>
          <cell r="N43">
            <v>0.65</v>
          </cell>
          <cell r="O43">
            <v>0.65</v>
          </cell>
          <cell r="P43">
            <v>0.65</v>
          </cell>
          <cell r="Q43">
            <v>0.65</v>
          </cell>
          <cell r="R43">
            <v>0.65</v>
          </cell>
          <cell r="S43">
            <v>0.65</v>
          </cell>
          <cell r="T43">
            <v>0.65</v>
          </cell>
        </row>
        <row r="44">
          <cell r="B44">
            <v>44</v>
          </cell>
          <cell r="C44" t="str">
            <v>SU</v>
          </cell>
          <cell r="D44" t="str">
            <v>（給水・給湯・冷温水）ハウジング型管継手</v>
          </cell>
          <cell r="E44" t="str">
            <v>屋外配管</v>
          </cell>
          <cell r="F44" t="str">
            <v>継手</v>
          </cell>
          <cell r="G44">
            <v>1.24</v>
          </cell>
          <cell r="H44">
            <v>1.24</v>
          </cell>
          <cell r="I44">
            <v>1.24</v>
          </cell>
          <cell r="J44">
            <v>1.24</v>
          </cell>
          <cell r="K44">
            <v>1.24</v>
          </cell>
          <cell r="L44">
            <v>1.24</v>
          </cell>
          <cell r="M44">
            <v>1.24</v>
          </cell>
          <cell r="N44">
            <v>1.24</v>
          </cell>
          <cell r="O44">
            <v>0.94</v>
          </cell>
          <cell r="P44">
            <v>0.94</v>
          </cell>
          <cell r="Q44">
            <v>0.94</v>
          </cell>
          <cell r="R44">
            <v>0.63</v>
          </cell>
          <cell r="S44">
            <v>0.63</v>
          </cell>
          <cell r="T44">
            <v>0.63</v>
          </cell>
        </row>
        <row r="47">
          <cell r="B47">
            <v>41</v>
          </cell>
          <cell r="C47" t="str">
            <v>SU</v>
          </cell>
          <cell r="D47" t="str">
            <v>（給水・給湯）圧縮・プレス</v>
          </cell>
          <cell r="E47" t="str">
            <v>地中配管</v>
          </cell>
          <cell r="F47" t="str">
            <v>継手</v>
          </cell>
          <cell r="G47">
            <v>0.9</v>
          </cell>
          <cell r="H47">
            <v>0.9</v>
          </cell>
          <cell r="I47">
            <v>0.9</v>
          </cell>
          <cell r="J47">
            <v>0.9</v>
          </cell>
          <cell r="K47">
            <v>0.9</v>
          </cell>
          <cell r="L47">
            <v>0.9</v>
          </cell>
          <cell r="M47">
            <v>0.9</v>
          </cell>
          <cell r="N47">
            <v>0.9</v>
          </cell>
          <cell r="O47">
            <v>0.9</v>
          </cell>
          <cell r="P47">
            <v>0.9</v>
          </cell>
          <cell r="Q47">
            <v>0.9</v>
          </cell>
          <cell r="R47">
            <v>0.9</v>
          </cell>
          <cell r="S47">
            <v>0.9</v>
          </cell>
          <cell r="T47">
            <v>0.9</v>
          </cell>
        </row>
        <row r="48">
          <cell r="B48">
            <v>42</v>
          </cell>
          <cell r="C48" t="str">
            <v>SU</v>
          </cell>
          <cell r="D48" t="str">
            <v>（給水・給湯）拡管式</v>
          </cell>
          <cell r="E48" t="str">
            <v>地中配管</v>
          </cell>
          <cell r="F48" t="str">
            <v>継手</v>
          </cell>
          <cell r="G48">
            <v>1</v>
          </cell>
          <cell r="H48">
            <v>1</v>
          </cell>
          <cell r="I48">
            <v>1</v>
          </cell>
          <cell r="J48">
            <v>1</v>
          </cell>
          <cell r="K48">
            <v>1</v>
          </cell>
          <cell r="L48">
            <v>1</v>
          </cell>
          <cell r="M48">
            <v>1</v>
          </cell>
          <cell r="N48">
            <v>1</v>
          </cell>
          <cell r="O48">
            <v>1</v>
          </cell>
          <cell r="P48">
            <v>1</v>
          </cell>
          <cell r="Q48">
            <v>1</v>
          </cell>
          <cell r="R48">
            <v>1</v>
          </cell>
          <cell r="S48">
            <v>1</v>
          </cell>
          <cell r="T48">
            <v>1</v>
          </cell>
        </row>
        <row r="49">
          <cell r="B49">
            <v>43</v>
          </cell>
          <cell r="C49" t="str">
            <v>SU</v>
          </cell>
          <cell r="D49" t="str">
            <v>（給水・給湯・蒸気還管・冷温水）溶接接合</v>
          </cell>
          <cell r="E49" t="str">
            <v>地中配管</v>
          </cell>
          <cell r="F49" t="str">
            <v>継手</v>
          </cell>
          <cell r="G49">
            <v>0.6</v>
          </cell>
          <cell r="H49">
            <v>0.6</v>
          </cell>
          <cell r="I49">
            <v>0.6</v>
          </cell>
          <cell r="J49">
            <v>0.6</v>
          </cell>
          <cell r="K49">
            <v>0.6</v>
          </cell>
          <cell r="L49">
            <v>0.6</v>
          </cell>
          <cell r="M49">
            <v>0.6</v>
          </cell>
          <cell r="N49">
            <v>0.6</v>
          </cell>
          <cell r="O49">
            <v>0.6</v>
          </cell>
          <cell r="P49">
            <v>0.6</v>
          </cell>
          <cell r="Q49">
            <v>0.6</v>
          </cell>
          <cell r="R49">
            <v>0.6</v>
          </cell>
          <cell r="S49">
            <v>0.6</v>
          </cell>
          <cell r="T49">
            <v>0.6</v>
          </cell>
        </row>
        <row r="52">
          <cell r="B52">
            <v>41</v>
          </cell>
          <cell r="C52" t="str">
            <v>SU</v>
          </cell>
          <cell r="D52" t="str">
            <v>（給水・給湯）圧縮・プレス</v>
          </cell>
          <cell r="E52" t="str">
            <v>屋内一般配管</v>
          </cell>
          <cell r="F52" t="str">
            <v>接合材等</v>
          </cell>
        </row>
        <row r="53">
          <cell r="B53">
            <v>42</v>
          </cell>
          <cell r="C53" t="str">
            <v>SU</v>
          </cell>
          <cell r="D53" t="str">
            <v>（給水・給湯）拡管式</v>
          </cell>
          <cell r="E53" t="str">
            <v>屋内一般配管</v>
          </cell>
          <cell r="F53" t="str">
            <v>接合材等</v>
          </cell>
        </row>
        <row r="54">
          <cell r="B54">
            <v>43</v>
          </cell>
          <cell r="C54" t="str">
            <v>SU</v>
          </cell>
          <cell r="D54" t="str">
            <v>（給水・給湯・蒸気還管・冷温水）溶接接合</v>
          </cell>
          <cell r="E54" t="str">
            <v>屋内一般配管</v>
          </cell>
          <cell r="F54" t="str">
            <v>接合材等</v>
          </cell>
          <cell r="G54">
            <v>0.2</v>
          </cell>
          <cell r="H54">
            <v>0.2</v>
          </cell>
          <cell r="I54">
            <v>0.2</v>
          </cell>
          <cell r="J54">
            <v>0.2</v>
          </cell>
          <cell r="K54">
            <v>0.2</v>
          </cell>
          <cell r="L54">
            <v>0.2</v>
          </cell>
          <cell r="M54">
            <v>0.2</v>
          </cell>
          <cell r="N54">
            <v>0.2</v>
          </cell>
          <cell r="O54">
            <v>0.2</v>
          </cell>
          <cell r="P54">
            <v>0.2</v>
          </cell>
          <cell r="Q54">
            <v>0.2</v>
          </cell>
          <cell r="R54">
            <v>0.2</v>
          </cell>
          <cell r="S54">
            <v>0.2</v>
          </cell>
          <cell r="T54">
            <v>0.2</v>
          </cell>
        </row>
        <row r="55">
          <cell r="B55">
            <v>44</v>
          </cell>
          <cell r="C55" t="str">
            <v>SU</v>
          </cell>
          <cell r="D55" t="str">
            <v>（給水・給湯・冷温水）ハウジング型管継手</v>
          </cell>
          <cell r="E55" t="str">
            <v>屋内一般配管</v>
          </cell>
          <cell r="F55" t="str">
            <v>接合材等</v>
          </cell>
        </row>
        <row r="58">
          <cell r="B58">
            <v>41</v>
          </cell>
          <cell r="C58" t="str">
            <v>SU</v>
          </cell>
          <cell r="D58" t="str">
            <v>（給水・給湯）圧縮・プレス</v>
          </cell>
          <cell r="E58" t="str">
            <v>機械室・便所配管</v>
          </cell>
          <cell r="F58" t="str">
            <v>接合材等</v>
          </cell>
        </row>
        <row r="59">
          <cell r="B59">
            <v>42</v>
          </cell>
          <cell r="C59" t="str">
            <v>SU</v>
          </cell>
          <cell r="D59" t="str">
            <v>（給水・給湯）拡管式</v>
          </cell>
          <cell r="E59" t="str">
            <v>機械室・便所配管</v>
          </cell>
          <cell r="F59" t="str">
            <v>接合材等</v>
          </cell>
        </row>
        <row r="60">
          <cell r="B60">
            <v>43</v>
          </cell>
          <cell r="C60" t="str">
            <v>SU</v>
          </cell>
          <cell r="D60" t="str">
            <v>（給水・給湯・蒸気還管・冷温水）溶接接合</v>
          </cell>
          <cell r="E60" t="str">
            <v>機械室・便所配管</v>
          </cell>
          <cell r="F60" t="str">
            <v>接合材等</v>
          </cell>
          <cell r="G60">
            <v>0.3</v>
          </cell>
          <cell r="H60">
            <v>0.3</v>
          </cell>
          <cell r="I60">
            <v>0.3</v>
          </cell>
          <cell r="J60">
            <v>0.3</v>
          </cell>
          <cell r="K60">
            <v>0.3</v>
          </cell>
          <cell r="L60">
            <v>0.3</v>
          </cell>
          <cell r="M60">
            <v>0.3</v>
          </cell>
          <cell r="N60">
            <v>0.3</v>
          </cell>
          <cell r="O60">
            <v>0.3</v>
          </cell>
          <cell r="P60">
            <v>0.3</v>
          </cell>
          <cell r="Q60">
            <v>0.3</v>
          </cell>
          <cell r="R60">
            <v>0.3</v>
          </cell>
          <cell r="S60">
            <v>0.3</v>
          </cell>
          <cell r="T60">
            <v>0.3</v>
          </cell>
        </row>
        <row r="61">
          <cell r="B61">
            <v>44</v>
          </cell>
          <cell r="C61" t="str">
            <v>SU</v>
          </cell>
          <cell r="D61" t="str">
            <v>（給水・給湯・冷温水）ハウジング型管継手</v>
          </cell>
          <cell r="E61" t="str">
            <v>機械室・便所配管</v>
          </cell>
          <cell r="F61" t="str">
            <v>接合材等</v>
          </cell>
        </row>
        <row r="64">
          <cell r="B64">
            <v>41</v>
          </cell>
          <cell r="C64" t="str">
            <v>SU</v>
          </cell>
          <cell r="D64" t="str">
            <v>（給水・給湯）圧縮・プレス</v>
          </cell>
          <cell r="E64" t="str">
            <v>屋外配管</v>
          </cell>
          <cell r="F64" t="str">
            <v>接合材等</v>
          </cell>
        </row>
        <row r="65">
          <cell r="B65">
            <v>42</v>
          </cell>
          <cell r="C65" t="str">
            <v>SU</v>
          </cell>
          <cell r="D65" t="str">
            <v>（給水・給湯）拡管式</v>
          </cell>
          <cell r="E65" t="str">
            <v>屋外配管</v>
          </cell>
          <cell r="F65" t="str">
            <v>接合材等</v>
          </cell>
        </row>
        <row r="66">
          <cell r="B66">
            <v>43</v>
          </cell>
          <cell r="C66" t="str">
            <v>SU</v>
          </cell>
          <cell r="D66" t="str">
            <v>（給水・給湯・蒸気還管・冷温水）溶接接合</v>
          </cell>
          <cell r="E66" t="str">
            <v>屋外配管</v>
          </cell>
          <cell r="F66" t="str">
            <v>接合材等</v>
          </cell>
          <cell r="G66">
            <v>0.18</v>
          </cell>
          <cell r="H66">
            <v>0.18</v>
          </cell>
          <cell r="I66">
            <v>0.18</v>
          </cell>
          <cell r="J66">
            <v>0.18</v>
          </cell>
          <cell r="K66">
            <v>0.18</v>
          </cell>
          <cell r="L66">
            <v>0.18</v>
          </cell>
          <cell r="M66">
            <v>0.18</v>
          </cell>
          <cell r="N66">
            <v>0.18</v>
          </cell>
          <cell r="O66">
            <v>0.18</v>
          </cell>
          <cell r="P66">
            <v>0.18</v>
          </cell>
          <cell r="Q66">
            <v>0.18</v>
          </cell>
          <cell r="R66">
            <v>0.18</v>
          </cell>
          <cell r="S66">
            <v>0.18</v>
          </cell>
          <cell r="T66">
            <v>0.18</v>
          </cell>
        </row>
        <row r="67">
          <cell r="B67">
            <v>44</v>
          </cell>
          <cell r="C67" t="str">
            <v>SU</v>
          </cell>
          <cell r="D67" t="str">
            <v>（給水・給湯・冷温水）ハウジング型管継手</v>
          </cell>
          <cell r="E67" t="str">
            <v>屋外配管</v>
          </cell>
          <cell r="F67" t="str">
            <v>接合材等</v>
          </cell>
        </row>
        <row r="70">
          <cell r="B70">
            <v>41</v>
          </cell>
          <cell r="C70" t="str">
            <v>SU</v>
          </cell>
          <cell r="D70" t="str">
            <v>（給水・給湯）圧縮・プレス</v>
          </cell>
          <cell r="E70" t="str">
            <v>地中配管</v>
          </cell>
          <cell r="F70" t="str">
            <v>接合材等</v>
          </cell>
        </row>
        <row r="71">
          <cell r="B71">
            <v>42</v>
          </cell>
          <cell r="C71" t="str">
            <v>SU</v>
          </cell>
          <cell r="D71" t="str">
            <v>（給水・給湯）拡管式</v>
          </cell>
          <cell r="E71" t="str">
            <v>地中配管</v>
          </cell>
          <cell r="F71" t="str">
            <v>接合材等</v>
          </cell>
        </row>
        <row r="72">
          <cell r="B72">
            <v>43</v>
          </cell>
          <cell r="C72" t="str">
            <v>SU</v>
          </cell>
          <cell r="D72" t="str">
            <v>（給水・給湯・蒸気還管・冷温水）溶接接合</v>
          </cell>
          <cell r="E72" t="str">
            <v>地中配管</v>
          </cell>
          <cell r="F72" t="str">
            <v>接合材等</v>
          </cell>
          <cell r="G72">
            <v>0.15</v>
          </cell>
          <cell r="H72">
            <v>0.15</v>
          </cell>
          <cell r="I72">
            <v>0.15</v>
          </cell>
          <cell r="J72">
            <v>0.15</v>
          </cell>
          <cell r="K72">
            <v>0.15</v>
          </cell>
          <cell r="L72">
            <v>0.15</v>
          </cell>
          <cell r="M72">
            <v>0.15</v>
          </cell>
          <cell r="N72">
            <v>0.15</v>
          </cell>
          <cell r="O72">
            <v>0.15</v>
          </cell>
          <cell r="P72">
            <v>0.15</v>
          </cell>
          <cell r="Q72">
            <v>0.15</v>
          </cell>
          <cell r="R72">
            <v>0.15</v>
          </cell>
          <cell r="S72">
            <v>0.15</v>
          </cell>
          <cell r="T72">
            <v>0.15</v>
          </cell>
        </row>
        <row r="75">
          <cell r="B75">
            <v>41</v>
          </cell>
          <cell r="C75" t="str">
            <v>SU</v>
          </cell>
          <cell r="D75" t="str">
            <v>（給水・給湯）圧縮・プレス</v>
          </cell>
          <cell r="E75" t="str">
            <v>屋内一般配管</v>
          </cell>
          <cell r="F75" t="str">
            <v>支持金物</v>
          </cell>
          <cell r="G75">
            <v>0.1</v>
          </cell>
          <cell r="H75">
            <v>0.1</v>
          </cell>
          <cell r="I75">
            <v>0.1</v>
          </cell>
          <cell r="J75">
            <v>0.1</v>
          </cell>
          <cell r="K75">
            <v>0.1</v>
          </cell>
          <cell r="L75">
            <v>0.1</v>
          </cell>
          <cell r="M75">
            <v>0.1</v>
          </cell>
          <cell r="N75">
            <v>0.1</v>
          </cell>
          <cell r="O75">
            <v>0.1</v>
          </cell>
          <cell r="P75">
            <v>0.1</v>
          </cell>
          <cell r="Q75">
            <v>0.1</v>
          </cell>
          <cell r="R75">
            <v>0.1</v>
          </cell>
          <cell r="S75">
            <v>0.1</v>
          </cell>
          <cell r="T75">
            <v>0.1</v>
          </cell>
        </row>
        <row r="76">
          <cell r="B76">
            <v>42</v>
          </cell>
          <cell r="C76" t="str">
            <v>SU</v>
          </cell>
          <cell r="D76" t="str">
            <v>（給水・給湯）拡管式</v>
          </cell>
          <cell r="E76" t="str">
            <v>屋内一般配管</v>
          </cell>
          <cell r="F76" t="str">
            <v>支持金物</v>
          </cell>
          <cell r="G76">
            <v>0.1</v>
          </cell>
          <cell r="H76">
            <v>0.1</v>
          </cell>
          <cell r="I76">
            <v>0.1</v>
          </cell>
          <cell r="J76">
            <v>0.1</v>
          </cell>
          <cell r="K76">
            <v>0.1</v>
          </cell>
          <cell r="L76">
            <v>0.1</v>
          </cell>
          <cell r="M76">
            <v>0.1</v>
          </cell>
          <cell r="N76">
            <v>0.1</v>
          </cell>
          <cell r="O76">
            <v>0.1</v>
          </cell>
          <cell r="P76">
            <v>0.1</v>
          </cell>
          <cell r="Q76">
            <v>0.1</v>
          </cell>
          <cell r="R76">
            <v>0.1</v>
          </cell>
          <cell r="S76">
            <v>0.1</v>
          </cell>
          <cell r="T76">
            <v>0.1</v>
          </cell>
        </row>
        <row r="77">
          <cell r="B77">
            <v>43</v>
          </cell>
          <cell r="C77" t="str">
            <v>SU</v>
          </cell>
          <cell r="D77" t="str">
            <v>（給水・給湯・蒸気還管・冷温水）溶接接合</v>
          </cell>
          <cell r="E77" t="str">
            <v>屋内一般配管</v>
          </cell>
          <cell r="F77" t="str">
            <v>支持金物</v>
          </cell>
          <cell r="G77">
            <v>0.1</v>
          </cell>
          <cell r="H77">
            <v>0.1</v>
          </cell>
          <cell r="I77">
            <v>0.1</v>
          </cell>
          <cell r="J77">
            <v>0.1</v>
          </cell>
          <cell r="K77">
            <v>0.1</v>
          </cell>
          <cell r="L77">
            <v>0.1</v>
          </cell>
          <cell r="M77">
            <v>0.1</v>
          </cell>
          <cell r="N77">
            <v>0.1</v>
          </cell>
          <cell r="O77">
            <v>0.1</v>
          </cell>
          <cell r="P77">
            <v>0.1</v>
          </cell>
          <cell r="Q77">
            <v>0.1</v>
          </cell>
          <cell r="R77">
            <v>0.1</v>
          </cell>
          <cell r="S77">
            <v>0.1</v>
          </cell>
          <cell r="T77">
            <v>0.1</v>
          </cell>
        </row>
        <row r="78">
          <cell r="B78">
            <v>44</v>
          </cell>
          <cell r="C78" t="str">
            <v>SU</v>
          </cell>
          <cell r="D78" t="str">
            <v>（給水・給湯・冷温水）ハウジング型管継手</v>
          </cell>
          <cell r="E78" t="str">
            <v>屋内一般配管</v>
          </cell>
          <cell r="F78" t="str">
            <v>支持金物</v>
          </cell>
          <cell r="G78">
            <v>0.1</v>
          </cell>
          <cell r="H78">
            <v>0.1</v>
          </cell>
          <cell r="I78">
            <v>0.1</v>
          </cell>
          <cell r="J78">
            <v>0.1</v>
          </cell>
          <cell r="K78">
            <v>0.1</v>
          </cell>
          <cell r="L78">
            <v>0.1</v>
          </cell>
          <cell r="M78">
            <v>0.1</v>
          </cell>
          <cell r="N78">
            <v>0.1</v>
          </cell>
          <cell r="O78">
            <v>0.1</v>
          </cell>
          <cell r="P78">
            <v>0.1</v>
          </cell>
          <cell r="Q78">
            <v>0.1</v>
          </cell>
          <cell r="R78">
            <v>0.1</v>
          </cell>
          <cell r="S78">
            <v>0.1</v>
          </cell>
          <cell r="T78">
            <v>0.1</v>
          </cell>
        </row>
        <row r="81">
          <cell r="B81">
            <v>41</v>
          </cell>
          <cell r="C81" t="str">
            <v>SU</v>
          </cell>
          <cell r="D81" t="str">
            <v>（給水・給湯）圧縮・プレス</v>
          </cell>
          <cell r="E81" t="str">
            <v>機械室・便所配管</v>
          </cell>
          <cell r="F81" t="str">
            <v>支持金物</v>
          </cell>
          <cell r="G81">
            <v>0.1</v>
          </cell>
          <cell r="H81">
            <v>0.1</v>
          </cell>
          <cell r="I81">
            <v>0.1</v>
          </cell>
          <cell r="J81">
            <v>0.1</v>
          </cell>
          <cell r="K81">
            <v>0.1</v>
          </cell>
          <cell r="L81">
            <v>0.1</v>
          </cell>
          <cell r="M81">
            <v>0.1</v>
          </cell>
          <cell r="N81">
            <v>0.1</v>
          </cell>
          <cell r="O81">
            <v>0.1</v>
          </cell>
          <cell r="P81">
            <v>0.1</v>
          </cell>
          <cell r="Q81">
            <v>0.1</v>
          </cell>
          <cell r="R81">
            <v>0.1</v>
          </cell>
          <cell r="S81">
            <v>0.1</v>
          </cell>
          <cell r="T81">
            <v>0.1</v>
          </cell>
        </row>
        <row r="82">
          <cell r="B82">
            <v>42</v>
          </cell>
          <cell r="C82" t="str">
            <v>SU</v>
          </cell>
          <cell r="D82" t="str">
            <v>（給水・給湯）拡管式</v>
          </cell>
          <cell r="E82" t="str">
            <v>機械室・便所配管</v>
          </cell>
          <cell r="F82" t="str">
            <v>支持金物</v>
          </cell>
          <cell r="G82">
            <v>0.1</v>
          </cell>
          <cell r="H82">
            <v>0.1</v>
          </cell>
          <cell r="I82">
            <v>0.1</v>
          </cell>
          <cell r="J82">
            <v>0.1</v>
          </cell>
          <cell r="K82">
            <v>0.1</v>
          </cell>
          <cell r="L82">
            <v>0.1</v>
          </cell>
          <cell r="M82">
            <v>0.1</v>
          </cell>
          <cell r="N82">
            <v>0.1</v>
          </cell>
          <cell r="O82">
            <v>0.1</v>
          </cell>
          <cell r="P82">
            <v>0.1</v>
          </cell>
          <cell r="Q82">
            <v>0.1</v>
          </cell>
          <cell r="R82">
            <v>0.1</v>
          </cell>
          <cell r="S82">
            <v>0.1</v>
          </cell>
          <cell r="T82">
            <v>0.1</v>
          </cell>
        </row>
        <row r="83">
          <cell r="B83">
            <v>43</v>
          </cell>
          <cell r="C83" t="str">
            <v>SU</v>
          </cell>
          <cell r="D83" t="str">
            <v>（給水・給湯・蒸気還管・冷温水）溶接接合</v>
          </cell>
          <cell r="E83" t="str">
            <v>機械室・便所配管</v>
          </cell>
          <cell r="F83" t="str">
            <v>支持金物</v>
          </cell>
          <cell r="G83">
            <v>0.1</v>
          </cell>
          <cell r="H83">
            <v>0.1</v>
          </cell>
          <cell r="I83">
            <v>0.1</v>
          </cell>
          <cell r="J83">
            <v>0.1</v>
          </cell>
          <cell r="K83">
            <v>0.1</v>
          </cell>
          <cell r="L83">
            <v>0.1</v>
          </cell>
          <cell r="M83">
            <v>0.1</v>
          </cell>
          <cell r="N83">
            <v>0.1</v>
          </cell>
          <cell r="O83">
            <v>0.1</v>
          </cell>
          <cell r="P83">
            <v>0.1</v>
          </cell>
          <cell r="Q83">
            <v>0.1</v>
          </cell>
          <cell r="R83">
            <v>0.1</v>
          </cell>
          <cell r="S83">
            <v>0.1</v>
          </cell>
          <cell r="T83">
            <v>0.1</v>
          </cell>
        </row>
        <row r="84">
          <cell r="B84">
            <v>44</v>
          </cell>
          <cell r="C84" t="str">
            <v>SU</v>
          </cell>
          <cell r="D84" t="str">
            <v>（給水・給湯・冷温水）ハウジング型管継手</v>
          </cell>
          <cell r="E84" t="str">
            <v>機械室・便所配管</v>
          </cell>
          <cell r="F84" t="str">
            <v>支持金物</v>
          </cell>
          <cell r="G84">
            <v>0.1</v>
          </cell>
          <cell r="H84">
            <v>0.1</v>
          </cell>
          <cell r="I84">
            <v>0.1</v>
          </cell>
          <cell r="J84">
            <v>0.1</v>
          </cell>
          <cell r="K84">
            <v>0.1</v>
          </cell>
          <cell r="L84">
            <v>0.1</v>
          </cell>
          <cell r="M84">
            <v>0.1</v>
          </cell>
          <cell r="N84">
            <v>0.1</v>
          </cell>
          <cell r="O84">
            <v>0.1</v>
          </cell>
          <cell r="P84">
            <v>0.1</v>
          </cell>
          <cell r="Q84">
            <v>0.1</v>
          </cell>
          <cell r="R84">
            <v>0.1</v>
          </cell>
          <cell r="S84">
            <v>0.1</v>
          </cell>
          <cell r="T84">
            <v>0.1</v>
          </cell>
        </row>
        <row r="87">
          <cell r="B87">
            <v>41</v>
          </cell>
          <cell r="C87" t="str">
            <v>SU</v>
          </cell>
          <cell r="D87" t="str">
            <v>（給水・給湯）圧縮・プレス</v>
          </cell>
          <cell r="E87" t="str">
            <v>屋外配管</v>
          </cell>
          <cell r="F87" t="str">
            <v>支持金物</v>
          </cell>
          <cell r="G87">
            <v>0.1</v>
          </cell>
          <cell r="H87">
            <v>0.1</v>
          </cell>
          <cell r="I87">
            <v>0.1</v>
          </cell>
          <cell r="J87">
            <v>0.1</v>
          </cell>
          <cell r="K87">
            <v>0.1</v>
          </cell>
          <cell r="L87">
            <v>0.1</v>
          </cell>
          <cell r="M87">
            <v>0.1</v>
          </cell>
          <cell r="N87">
            <v>0.1</v>
          </cell>
          <cell r="O87">
            <v>0.1</v>
          </cell>
          <cell r="P87">
            <v>0.1</v>
          </cell>
          <cell r="Q87">
            <v>0.1</v>
          </cell>
          <cell r="R87">
            <v>0.1</v>
          </cell>
          <cell r="S87">
            <v>0.1</v>
          </cell>
          <cell r="T87">
            <v>0.1</v>
          </cell>
        </row>
        <row r="88">
          <cell r="B88">
            <v>42</v>
          </cell>
          <cell r="C88" t="str">
            <v>SU</v>
          </cell>
          <cell r="D88" t="str">
            <v>（給水・給湯）拡管式</v>
          </cell>
          <cell r="E88" t="str">
            <v>屋外配管</v>
          </cell>
          <cell r="F88" t="str">
            <v>支持金物</v>
          </cell>
          <cell r="G88">
            <v>0.1</v>
          </cell>
          <cell r="H88">
            <v>0.1</v>
          </cell>
          <cell r="I88">
            <v>0.1</v>
          </cell>
          <cell r="J88">
            <v>0.1</v>
          </cell>
          <cell r="K88">
            <v>0.1</v>
          </cell>
          <cell r="L88">
            <v>0.1</v>
          </cell>
          <cell r="M88">
            <v>0.1</v>
          </cell>
          <cell r="N88">
            <v>0.1</v>
          </cell>
          <cell r="O88">
            <v>0.1</v>
          </cell>
          <cell r="P88">
            <v>0.1</v>
          </cell>
          <cell r="Q88">
            <v>0.1</v>
          </cell>
          <cell r="R88">
            <v>0.1</v>
          </cell>
          <cell r="S88">
            <v>0.1</v>
          </cell>
          <cell r="T88">
            <v>0.1</v>
          </cell>
        </row>
        <row r="89">
          <cell r="B89">
            <v>43</v>
          </cell>
          <cell r="C89" t="str">
            <v>SU</v>
          </cell>
          <cell r="D89" t="str">
            <v>（給水・給湯・蒸気還管・冷温水）溶接接合</v>
          </cell>
          <cell r="E89" t="str">
            <v>屋外配管</v>
          </cell>
          <cell r="F89" t="str">
            <v>支持金物</v>
          </cell>
          <cell r="G89">
            <v>0.1</v>
          </cell>
          <cell r="H89">
            <v>0.1</v>
          </cell>
          <cell r="I89">
            <v>0.1</v>
          </cell>
          <cell r="J89">
            <v>0.1</v>
          </cell>
          <cell r="K89">
            <v>0.1</v>
          </cell>
          <cell r="L89">
            <v>0.1</v>
          </cell>
          <cell r="M89">
            <v>0.1</v>
          </cell>
          <cell r="N89">
            <v>0.1</v>
          </cell>
          <cell r="O89">
            <v>0.1</v>
          </cell>
          <cell r="P89">
            <v>0.1</v>
          </cell>
          <cell r="Q89">
            <v>0.1</v>
          </cell>
          <cell r="R89">
            <v>0.1</v>
          </cell>
          <cell r="S89">
            <v>0.1</v>
          </cell>
          <cell r="T89">
            <v>0.1</v>
          </cell>
        </row>
        <row r="90">
          <cell r="B90">
            <v>44</v>
          </cell>
          <cell r="C90" t="str">
            <v>SU</v>
          </cell>
          <cell r="D90" t="str">
            <v>（給水・給湯・冷温水）ハウジング型管継手</v>
          </cell>
          <cell r="E90" t="str">
            <v>屋外配管</v>
          </cell>
          <cell r="F90" t="str">
            <v>支持金物</v>
          </cell>
          <cell r="G90">
            <v>0.1</v>
          </cell>
          <cell r="H90">
            <v>0.1</v>
          </cell>
          <cell r="I90">
            <v>0.1</v>
          </cell>
          <cell r="J90">
            <v>0.1</v>
          </cell>
          <cell r="K90">
            <v>0.1</v>
          </cell>
          <cell r="L90">
            <v>0.1</v>
          </cell>
          <cell r="M90">
            <v>0.1</v>
          </cell>
          <cell r="N90">
            <v>0.1</v>
          </cell>
          <cell r="O90">
            <v>0.1</v>
          </cell>
          <cell r="P90">
            <v>0.1</v>
          </cell>
          <cell r="Q90">
            <v>0.1</v>
          </cell>
          <cell r="R90">
            <v>0.1</v>
          </cell>
          <cell r="S90">
            <v>0.1</v>
          </cell>
          <cell r="T90">
            <v>0.1</v>
          </cell>
        </row>
        <row r="93">
          <cell r="B93">
            <v>41</v>
          </cell>
          <cell r="C93" t="str">
            <v>SU</v>
          </cell>
          <cell r="D93" t="str">
            <v>（給水・給湯）圧縮・プレス</v>
          </cell>
          <cell r="E93" t="str">
            <v>屋内一般配管</v>
          </cell>
          <cell r="F93" t="str">
            <v>配管工</v>
          </cell>
          <cell r="G93">
            <v>5.1999999999999998E-2</v>
          </cell>
          <cell r="H93">
            <v>7.0999999999999994E-2</v>
          </cell>
          <cell r="I93">
            <v>0.09</v>
          </cell>
          <cell r="J93">
            <v>0.106</v>
          </cell>
          <cell r="K93">
            <v>0.13200000000000001</v>
          </cell>
          <cell r="L93">
            <v>0.14899999999999999</v>
          </cell>
          <cell r="M93">
            <v>0.185</v>
          </cell>
        </row>
        <row r="94">
          <cell r="B94">
            <v>42</v>
          </cell>
          <cell r="C94" t="str">
            <v>SU</v>
          </cell>
          <cell r="D94" t="str">
            <v>（給水・給湯）拡管式</v>
          </cell>
          <cell r="E94" t="str">
            <v>屋内一般配管</v>
          </cell>
          <cell r="F94" t="str">
            <v>配管工</v>
          </cell>
          <cell r="G94">
            <v>5.1999999999999998E-2</v>
          </cell>
          <cell r="H94">
            <v>7.0999999999999994E-2</v>
          </cell>
          <cell r="I94">
            <v>0.09</v>
          </cell>
          <cell r="J94">
            <v>0.106</v>
          </cell>
          <cell r="K94">
            <v>0.13200000000000001</v>
          </cell>
          <cell r="L94">
            <v>0.14899999999999999</v>
          </cell>
          <cell r="M94">
            <v>0.185</v>
          </cell>
        </row>
        <row r="95">
          <cell r="B95">
            <v>43</v>
          </cell>
          <cell r="C95" t="str">
            <v>SU</v>
          </cell>
          <cell r="D95" t="str">
            <v>（給水・給湯・蒸気還管・冷温水）溶接接合</v>
          </cell>
          <cell r="E95" t="str">
            <v>屋内一般配管</v>
          </cell>
          <cell r="F95" t="str">
            <v>配管工</v>
          </cell>
          <cell r="G95">
            <v>0.115</v>
          </cell>
          <cell r="H95">
            <v>0.13600000000000001</v>
          </cell>
          <cell r="I95">
            <v>0.157</v>
          </cell>
          <cell r="J95">
            <v>0.17599999999999999</v>
          </cell>
          <cell r="K95">
            <v>0.20699999999999999</v>
          </cell>
          <cell r="L95">
            <v>0.23</v>
          </cell>
          <cell r="M95">
            <v>0.27500000000000002</v>
          </cell>
          <cell r="N95">
            <v>0.33900000000000002</v>
          </cell>
          <cell r="O95">
            <v>0.50900000000000001</v>
          </cell>
          <cell r="P95">
            <v>0.63600000000000001</v>
          </cell>
          <cell r="Q95">
            <v>0.77200000000000002</v>
          </cell>
          <cell r="R95">
            <v>1.077</v>
          </cell>
          <cell r="S95">
            <v>1.423</v>
          </cell>
          <cell r="T95">
            <v>1.8089999999999999</v>
          </cell>
        </row>
        <row r="96">
          <cell r="B96">
            <v>44</v>
          </cell>
          <cell r="C96" t="str">
            <v>SU</v>
          </cell>
          <cell r="D96" t="str">
            <v>（給水・給湯・冷温水）ハウジング型管継手</v>
          </cell>
          <cell r="E96" t="str">
            <v>屋内一般配管</v>
          </cell>
          <cell r="F96" t="str">
            <v>配管工</v>
          </cell>
          <cell r="G96">
            <v>0.106</v>
          </cell>
          <cell r="H96">
            <v>0.13300000000000001</v>
          </cell>
          <cell r="I96">
            <v>0.17299999999999999</v>
          </cell>
          <cell r="J96">
            <v>0.25600000000000001</v>
          </cell>
          <cell r="K96">
            <v>0.30199999999999999</v>
          </cell>
          <cell r="L96">
            <v>0.106</v>
          </cell>
          <cell r="M96">
            <v>0.13300000000000001</v>
          </cell>
          <cell r="N96">
            <v>0.17299999999999999</v>
          </cell>
          <cell r="O96">
            <v>0.25600000000000001</v>
          </cell>
          <cell r="P96">
            <v>0.30199999999999999</v>
          </cell>
          <cell r="Q96">
            <v>0.36799999999999999</v>
          </cell>
          <cell r="R96">
            <v>0.48499999999999999</v>
          </cell>
          <cell r="S96">
            <v>0.65300000000000002</v>
          </cell>
          <cell r="T96">
            <v>0.78700000000000003</v>
          </cell>
        </row>
        <row r="99">
          <cell r="B99">
            <v>41</v>
          </cell>
          <cell r="C99" t="str">
            <v>SU</v>
          </cell>
          <cell r="D99" t="str">
            <v>（給水・給湯）圧縮・プレス</v>
          </cell>
          <cell r="E99" t="str">
            <v>機械室・便所配管</v>
          </cell>
          <cell r="F99" t="str">
            <v>配管工</v>
          </cell>
          <cell r="G99">
            <v>6.2E-2</v>
          </cell>
          <cell r="H99">
            <v>8.5000000000000006E-2</v>
          </cell>
          <cell r="I99">
            <v>0.108</v>
          </cell>
          <cell r="J99">
            <v>0.127</v>
          </cell>
          <cell r="K99">
            <v>0.158</v>
          </cell>
          <cell r="L99">
            <v>0.17899999999999999</v>
          </cell>
          <cell r="M99">
            <v>0.222</v>
          </cell>
        </row>
        <row r="100">
          <cell r="B100">
            <v>42</v>
          </cell>
          <cell r="C100" t="str">
            <v>SU</v>
          </cell>
          <cell r="D100" t="str">
            <v>（給水・給湯）拡管式</v>
          </cell>
          <cell r="E100" t="str">
            <v>機械室・便所配管</v>
          </cell>
          <cell r="F100" t="str">
            <v>配管工</v>
          </cell>
          <cell r="G100">
            <v>6.2E-2</v>
          </cell>
          <cell r="H100">
            <v>8.5000000000000006E-2</v>
          </cell>
          <cell r="I100">
            <v>0.108</v>
          </cell>
          <cell r="J100">
            <v>0.127</v>
          </cell>
          <cell r="K100">
            <v>0.158</v>
          </cell>
          <cell r="L100">
            <v>0.17899999999999999</v>
          </cell>
          <cell r="M100">
            <v>0.222</v>
          </cell>
        </row>
        <row r="101">
          <cell r="B101">
            <v>43</v>
          </cell>
          <cell r="C101" t="str">
            <v>SU</v>
          </cell>
          <cell r="D101" t="str">
            <v>（給水・給湯・蒸気還管・冷温水）溶接接合</v>
          </cell>
          <cell r="E101" t="str">
            <v>機械室・便所配管</v>
          </cell>
          <cell r="F101" t="str">
            <v>配管工</v>
          </cell>
          <cell r="G101">
            <v>0.13800000000000001</v>
          </cell>
          <cell r="H101">
            <v>0.16300000000000001</v>
          </cell>
          <cell r="I101">
            <v>0.188</v>
          </cell>
          <cell r="J101">
            <v>0.21099999999999999</v>
          </cell>
          <cell r="K101">
            <v>0.248</v>
          </cell>
          <cell r="L101">
            <v>0.27600000000000002</v>
          </cell>
          <cell r="M101">
            <v>0.33</v>
          </cell>
          <cell r="N101">
            <v>0.40699999999999997</v>
          </cell>
          <cell r="O101">
            <v>0.61099999999999999</v>
          </cell>
          <cell r="P101">
            <v>0.76300000000000001</v>
          </cell>
          <cell r="Q101">
            <v>0.92600000000000005</v>
          </cell>
          <cell r="R101">
            <v>1.292</v>
          </cell>
          <cell r="S101">
            <v>1.708</v>
          </cell>
          <cell r="T101">
            <v>2.1709999999999998</v>
          </cell>
        </row>
        <row r="102">
          <cell r="B102">
            <v>44</v>
          </cell>
          <cell r="C102" t="str">
            <v>SU</v>
          </cell>
          <cell r="D102" t="str">
            <v>（給水・給湯・冷温水）ハウジング型管継手</v>
          </cell>
          <cell r="E102" t="str">
            <v>機械室・便所配管</v>
          </cell>
          <cell r="F102" t="str">
            <v>配管工</v>
          </cell>
          <cell r="G102">
            <v>0.127</v>
          </cell>
          <cell r="H102">
            <v>0.159</v>
          </cell>
          <cell r="I102">
            <v>0.20699999999999999</v>
          </cell>
          <cell r="J102">
            <v>0.307</v>
          </cell>
          <cell r="K102">
            <v>0.36299999999999999</v>
          </cell>
          <cell r="L102">
            <v>0.127</v>
          </cell>
          <cell r="M102">
            <v>0.159</v>
          </cell>
          <cell r="N102">
            <v>0.20699999999999999</v>
          </cell>
          <cell r="O102">
            <v>0.307</v>
          </cell>
          <cell r="P102">
            <v>0.36299999999999999</v>
          </cell>
          <cell r="Q102">
            <v>0.441</v>
          </cell>
          <cell r="R102">
            <v>0.58199999999999996</v>
          </cell>
          <cell r="S102">
            <v>0.78400000000000003</v>
          </cell>
          <cell r="T102">
            <v>0.94399999999999995</v>
          </cell>
        </row>
        <row r="105">
          <cell r="B105">
            <v>41</v>
          </cell>
          <cell r="C105" t="str">
            <v>SU</v>
          </cell>
          <cell r="D105" t="str">
            <v>（給水・給湯）圧縮・プレス</v>
          </cell>
          <cell r="E105" t="str">
            <v>屋外配管</v>
          </cell>
          <cell r="F105" t="str">
            <v>配管工</v>
          </cell>
          <cell r="G105">
            <v>4.7E-2</v>
          </cell>
          <cell r="H105">
            <v>6.4000000000000001E-2</v>
          </cell>
          <cell r="I105">
            <v>8.1000000000000003E-2</v>
          </cell>
          <cell r="J105">
            <v>9.5000000000000001E-2</v>
          </cell>
          <cell r="K105">
            <v>0.11899999999999999</v>
          </cell>
          <cell r="L105">
            <v>0.13400000000000001</v>
          </cell>
          <cell r="M105">
            <v>0.16700000000000001</v>
          </cell>
        </row>
        <row r="106">
          <cell r="B106">
            <v>42</v>
          </cell>
          <cell r="C106" t="str">
            <v>SU</v>
          </cell>
          <cell r="D106" t="str">
            <v>（給水・給湯）拡管式</v>
          </cell>
          <cell r="E106" t="str">
            <v>屋外配管</v>
          </cell>
          <cell r="F106" t="str">
            <v>配管工</v>
          </cell>
          <cell r="G106">
            <v>4.7E-2</v>
          </cell>
          <cell r="H106">
            <v>6.4000000000000001E-2</v>
          </cell>
          <cell r="I106">
            <v>8.1000000000000003E-2</v>
          </cell>
          <cell r="J106">
            <v>9.5000000000000001E-2</v>
          </cell>
          <cell r="K106">
            <v>0.11899999999999999</v>
          </cell>
          <cell r="L106">
            <v>0.13400000000000001</v>
          </cell>
          <cell r="M106">
            <v>0.16700000000000001</v>
          </cell>
        </row>
        <row r="107">
          <cell r="B107">
            <v>43</v>
          </cell>
          <cell r="C107" t="str">
            <v>SU</v>
          </cell>
          <cell r="D107" t="str">
            <v>（給水・給湯・蒸気還管・冷温水）溶接接合</v>
          </cell>
          <cell r="E107" t="str">
            <v>屋外配管</v>
          </cell>
          <cell r="F107" t="str">
            <v>配管工</v>
          </cell>
          <cell r="G107">
            <v>0.104</v>
          </cell>
          <cell r="H107">
            <v>0.122</v>
          </cell>
          <cell r="I107">
            <v>0.14099999999999999</v>
          </cell>
          <cell r="J107">
            <v>0.158</v>
          </cell>
          <cell r="K107">
            <v>0.186</v>
          </cell>
          <cell r="L107">
            <v>0.20699999999999999</v>
          </cell>
          <cell r="M107">
            <v>0.248</v>
          </cell>
          <cell r="N107">
            <v>0.30499999999999999</v>
          </cell>
          <cell r="O107">
            <v>0.45800000000000002</v>
          </cell>
          <cell r="P107">
            <v>0.57199999999999995</v>
          </cell>
          <cell r="Q107">
            <v>0.69499999999999995</v>
          </cell>
          <cell r="R107">
            <v>0.96899999999999997</v>
          </cell>
          <cell r="S107">
            <v>1.2809999999999999</v>
          </cell>
          <cell r="T107">
            <v>1.6279999999999999</v>
          </cell>
        </row>
        <row r="108">
          <cell r="B108">
            <v>44</v>
          </cell>
          <cell r="C108" t="str">
            <v>SU</v>
          </cell>
          <cell r="D108" t="str">
            <v>（給水・給湯・冷温水）ハウジング型管継手</v>
          </cell>
          <cell r="E108" t="str">
            <v>屋外配管</v>
          </cell>
          <cell r="F108" t="str">
            <v>配管工</v>
          </cell>
          <cell r="G108">
            <v>9.5000000000000001E-2</v>
          </cell>
          <cell r="H108">
            <v>0.11899999999999999</v>
          </cell>
          <cell r="I108">
            <v>0.155</v>
          </cell>
          <cell r="J108">
            <v>0.23</v>
          </cell>
          <cell r="K108">
            <v>0.27200000000000002</v>
          </cell>
          <cell r="L108">
            <v>9.5000000000000001E-2</v>
          </cell>
          <cell r="M108">
            <v>0.11899999999999999</v>
          </cell>
          <cell r="N108">
            <v>0.155</v>
          </cell>
          <cell r="O108">
            <v>0.23</v>
          </cell>
          <cell r="P108">
            <v>0.27200000000000002</v>
          </cell>
          <cell r="Q108">
            <v>0.33100000000000002</v>
          </cell>
          <cell r="R108">
            <v>0.437</v>
          </cell>
          <cell r="S108">
            <v>0.58799999999999997</v>
          </cell>
          <cell r="T108">
            <v>0.70799999999999996</v>
          </cell>
        </row>
        <row r="111">
          <cell r="B111">
            <v>41</v>
          </cell>
          <cell r="C111" t="str">
            <v>SU</v>
          </cell>
          <cell r="D111" t="str">
            <v>（給水・給湯）圧縮・プレス</v>
          </cell>
          <cell r="E111" t="str">
            <v>地中配管</v>
          </cell>
          <cell r="F111" t="str">
            <v>配管工</v>
          </cell>
          <cell r="G111">
            <v>3.5999999999999997E-2</v>
          </cell>
          <cell r="H111">
            <v>0.05</v>
          </cell>
          <cell r="I111">
            <v>6.3E-2</v>
          </cell>
          <cell r="J111">
            <v>7.3999999999999996E-2</v>
          </cell>
          <cell r="K111">
            <v>9.1999999999999998E-2</v>
          </cell>
          <cell r="L111">
            <v>0.104</v>
          </cell>
          <cell r="M111">
            <v>0.13</v>
          </cell>
        </row>
        <row r="112">
          <cell r="B112">
            <v>42</v>
          </cell>
          <cell r="C112" t="str">
            <v>SU</v>
          </cell>
          <cell r="D112" t="str">
            <v>（給水・給湯）拡管式</v>
          </cell>
          <cell r="E112" t="str">
            <v>地中配管</v>
          </cell>
          <cell r="F112" t="str">
            <v>配管工</v>
          </cell>
          <cell r="G112">
            <v>3.5999999999999997E-2</v>
          </cell>
          <cell r="H112">
            <v>0.05</v>
          </cell>
          <cell r="I112">
            <v>6.3E-2</v>
          </cell>
          <cell r="J112">
            <v>7.3999999999999996E-2</v>
          </cell>
          <cell r="K112">
            <v>9.1999999999999998E-2</v>
          </cell>
          <cell r="L112">
            <v>0.104</v>
          </cell>
          <cell r="M112">
            <v>0.13</v>
          </cell>
        </row>
        <row r="113">
          <cell r="B113">
            <v>43</v>
          </cell>
          <cell r="C113" t="str">
            <v>SU</v>
          </cell>
          <cell r="D113" t="str">
            <v>（給水・給湯・蒸気還管・冷温水）溶接接合</v>
          </cell>
          <cell r="E113" t="str">
            <v>地中配管</v>
          </cell>
          <cell r="F113" t="str">
            <v>配管工</v>
          </cell>
          <cell r="G113">
            <v>8.1000000000000003E-2</v>
          </cell>
          <cell r="H113">
            <v>9.5000000000000001E-2</v>
          </cell>
          <cell r="I113">
            <v>0.11</v>
          </cell>
          <cell r="J113">
            <v>0.123</v>
          </cell>
          <cell r="K113">
            <v>0.14499999999999999</v>
          </cell>
          <cell r="L113">
            <v>0.161</v>
          </cell>
          <cell r="M113">
            <v>0.193</v>
          </cell>
          <cell r="N113">
            <v>0.23699999999999999</v>
          </cell>
          <cell r="O113">
            <v>0.35599999999999998</v>
          </cell>
          <cell r="P113">
            <v>0.44500000000000001</v>
          </cell>
          <cell r="Q113">
            <v>0.54</v>
          </cell>
          <cell r="R113">
            <v>0.754</v>
          </cell>
          <cell r="S113">
            <v>0.996</v>
          </cell>
          <cell r="T113">
            <v>1.266</v>
          </cell>
        </row>
        <row r="116">
          <cell r="B116">
            <v>41</v>
          </cell>
          <cell r="C116" t="str">
            <v>SU</v>
          </cell>
          <cell r="D116" t="str">
            <v>（給水・給湯）圧縮・プレス</v>
          </cell>
          <cell r="E116" t="str">
            <v>屋内一般配管</v>
          </cell>
          <cell r="F116" t="str">
            <v>はつり補修</v>
          </cell>
          <cell r="G116">
            <v>0.08</v>
          </cell>
          <cell r="H116">
            <v>0.08</v>
          </cell>
          <cell r="I116">
            <v>0.08</v>
          </cell>
          <cell r="J116">
            <v>0.08</v>
          </cell>
          <cell r="K116">
            <v>0.08</v>
          </cell>
          <cell r="L116">
            <v>0.08</v>
          </cell>
          <cell r="M116">
            <v>0.08</v>
          </cell>
          <cell r="N116">
            <v>0.08</v>
          </cell>
          <cell r="O116">
            <v>0.08</v>
          </cell>
          <cell r="P116">
            <v>0.08</v>
          </cell>
          <cell r="Q116">
            <v>0.08</v>
          </cell>
          <cell r="R116">
            <v>0.08</v>
          </cell>
          <cell r="S116">
            <v>0.08</v>
          </cell>
          <cell r="T116">
            <v>0.08</v>
          </cell>
        </row>
        <row r="117">
          <cell r="B117">
            <v>42</v>
          </cell>
          <cell r="C117" t="str">
            <v>SU</v>
          </cell>
          <cell r="D117" t="str">
            <v>（給水・給湯）拡管式</v>
          </cell>
          <cell r="E117" t="str">
            <v>屋内一般配管</v>
          </cell>
          <cell r="F117" t="str">
            <v>はつり補修</v>
          </cell>
          <cell r="G117">
            <v>0.08</v>
          </cell>
          <cell r="H117">
            <v>0.08</v>
          </cell>
          <cell r="I117">
            <v>0.08</v>
          </cell>
          <cell r="J117">
            <v>0.08</v>
          </cell>
          <cell r="K117">
            <v>0.08</v>
          </cell>
          <cell r="L117">
            <v>0.08</v>
          </cell>
          <cell r="M117">
            <v>0.08</v>
          </cell>
          <cell r="N117">
            <v>0.08</v>
          </cell>
          <cell r="O117">
            <v>0.08</v>
          </cell>
          <cell r="P117">
            <v>0.08</v>
          </cell>
          <cell r="Q117">
            <v>0.08</v>
          </cell>
          <cell r="R117">
            <v>0.08</v>
          </cell>
          <cell r="S117">
            <v>0.08</v>
          </cell>
          <cell r="T117">
            <v>0.08</v>
          </cell>
        </row>
        <row r="118">
          <cell r="B118">
            <v>43</v>
          </cell>
          <cell r="C118" t="str">
            <v>SU</v>
          </cell>
          <cell r="D118" t="str">
            <v>（給水・給湯・蒸気還管・冷温水）溶接接合</v>
          </cell>
          <cell r="E118" t="str">
            <v>屋内一般配管</v>
          </cell>
          <cell r="F118" t="str">
            <v>はつり補修</v>
          </cell>
          <cell r="G118">
            <v>0.08</v>
          </cell>
          <cell r="H118">
            <v>0.08</v>
          </cell>
          <cell r="I118">
            <v>0.08</v>
          </cell>
          <cell r="J118">
            <v>0.08</v>
          </cell>
          <cell r="K118">
            <v>0.08</v>
          </cell>
          <cell r="L118">
            <v>0.08</v>
          </cell>
          <cell r="M118">
            <v>0.08</v>
          </cell>
          <cell r="N118">
            <v>0.08</v>
          </cell>
          <cell r="O118">
            <v>0.08</v>
          </cell>
          <cell r="P118">
            <v>0.08</v>
          </cell>
          <cell r="Q118">
            <v>0.08</v>
          </cell>
          <cell r="R118">
            <v>0.08</v>
          </cell>
          <cell r="S118">
            <v>0.08</v>
          </cell>
          <cell r="T118">
            <v>0.08</v>
          </cell>
        </row>
        <row r="119">
          <cell r="B119">
            <v>44</v>
          </cell>
          <cell r="C119" t="str">
            <v>SU</v>
          </cell>
          <cell r="D119" t="str">
            <v>（給水・給湯・冷温水）ハウジング型管継手</v>
          </cell>
          <cell r="E119" t="str">
            <v>屋内一般配管</v>
          </cell>
          <cell r="F119" t="str">
            <v>はつり補修</v>
          </cell>
          <cell r="G119">
            <v>0.08</v>
          </cell>
          <cell r="H119">
            <v>0.08</v>
          </cell>
          <cell r="I119">
            <v>0.08</v>
          </cell>
          <cell r="J119">
            <v>0.08</v>
          </cell>
          <cell r="K119">
            <v>0.08</v>
          </cell>
          <cell r="L119">
            <v>0.08</v>
          </cell>
          <cell r="M119">
            <v>0.08</v>
          </cell>
          <cell r="N119">
            <v>0.08</v>
          </cell>
          <cell r="O119">
            <v>0.08</v>
          </cell>
          <cell r="P119">
            <v>0.08</v>
          </cell>
          <cell r="Q119">
            <v>0.08</v>
          </cell>
          <cell r="R119">
            <v>0.08</v>
          </cell>
          <cell r="S119">
            <v>0.08</v>
          </cell>
          <cell r="T119">
            <v>0.08</v>
          </cell>
        </row>
        <row r="122">
          <cell r="B122">
            <v>41</v>
          </cell>
          <cell r="C122" t="str">
            <v>SU</v>
          </cell>
          <cell r="D122" t="str">
            <v>（給水・給湯）圧縮・プレス</v>
          </cell>
          <cell r="E122" t="str">
            <v>機械室・便所配管</v>
          </cell>
          <cell r="F122" t="str">
            <v>はつり補修</v>
          </cell>
          <cell r="G122">
            <v>0.08</v>
          </cell>
          <cell r="H122">
            <v>0.08</v>
          </cell>
          <cell r="I122">
            <v>0.08</v>
          </cell>
          <cell r="J122">
            <v>0.08</v>
          </cell>
          <cell r="K122">
            <v>0.08</v>
          </cell>
          <cell r="L122">
            <v>0.08</v>
          </cell>
          <cell r="M122">
            <v>0.08</v>
          </cell>
          <cell r="N122">
            <v>0.08</v>
          </cell>
          <cell r="O122">
            <v>0.08</v>
          </cell>
          <cell r="P122">
            <v>0.08</v>
          </cell>
          <cell r="Q122">
            <v>0.08</v>
          </cell>
          <cell r="R122">
            <v>0.08</v>
          </cell>
          <cell r="S122">
            <v>0.08</v>
          </cell>
          <cell r="T122">
            <v>0.08</v>
          </cell>
        </row>
        <row r="123">
          <cell r="B123">
            <v>42</v>
          </cell>
          <cell r="C123" t="str">
            <v>SU</v>
          </cell>
          <cell r="D123" t="str">
            <v>（給水・給湯）拡管式</v>
          </cell>
          <cell r="E123" t="str">
            <v>機械室・便所配管</v>
          </cell>
          <cell r="F123" t="str">
            <v>はつり補修</v>
          </cell>
          <cell r="G123">
            <v>0.08</v>
          </cell>
          <cell r="H123">
            <v>0.08</v>
          </cell>
          <cell r="I123">
            <v>0.08</v>
          </cell>
          <cell r="J123">
            <v>0.08</v>
          </cell>
          <cell r="K123">
            <v>0.08</v>
          </cell>
          <cell r="L123">
            <v>0.08</v>
          </cell>
          <cell r="M123">
            <v>0.08</v>
          </cell>
          <cell r="N123">
            <v>0.08</v>
          </cell>
          <cell r="O123">
            <v>0.08</v>
          </cell>
          <cell r="P123">
            <v>0.08</v>
          </cell>
          <cell r="Q123">
            <v>0.08</v>
          </cell>
          <cell r="R123">
            <v>0.08</v>
          </cell>
          <cell r="S123">
            <v>0.08</v>
          </cell>
          <cell r="T123">
            <v>0.08</v>
          </cell>
        </row>
        <row r="124">
          <cell r="B124">
            <v>43</v>
          </cell>
          <cell r="C124" t="str">
            <v>SU</v>
          </cell>
          <cell r="D124" t="str">
            <v>（給水・給湯・蒸気還管・冷温水）溶接接合</v>
          </cell>
          <cell r="E124" t="str">
            <v>機械室・便所配管</v>
          </cell>
          <cell r="F124" t="str">
            <v>はつり補修</v>
          </cell>
          <cell r="G124">
            <v>0.08</v>
          </cell>
          <cell r="H124">
            <v>0.08</v>
          </cell>
          <cell r="I124">
            <v>0.08</v>
          </cell>
          <cell r="J124">
            <v>0.08</v>
          </cell>
          <cell r="K124">
            <v>0.08</v>
          </cell>
          <cell r="L124">
            <v>0.08</v>
          </cell>
          <cell r="M124">
            <v>0.08</v>
          </cell>
          <cell r="N124">
            <v>0.08</v>
          </cell>
          <cell r="O124">
            <v>0.08</v>
          </cell>
          <cell r="P124">
            <v>0.08</v>
          </cell>
          <cell r="Q124">
            <v>0.08</v>
          </cell>
          <cell r="R124">
            <v>0.08</v>
          </cell>
          <cell r="S124">
            <v>0.08</v>
          </cell>
          <cell r="T124">
            <v>0.08</v>
          </cell>
        </row>
        <row r="125">
          <cell r="B125">
            <v>44</v>
          </cell>
          <cell r="C125" t="str">
            <v>SU</v>
          </cell>
          <cell r="D125" t="str">
            <v>（給水・給湯・冷温水）ハウジング型管継手</v>
          </cell>
          <cell r="E125" t="str">
            <v>機械室・便所配管</v>
          </cell>
          <cell r="F125" t="str">
            <v>はつり補修</v>
          </cell>
          <cell r="G125">
            <v>0.08</v>
          </cell>
          <cell r="H125">
            <v>0.08</v>
          </cell>
          <cell r="I125">
            <v>0.08</v>
          </cell>
          <cell r="J125">
            <v>0.08</v>
          </cell>
          <cell r="K125">
            <v>0.08</v>
          </cell>
          <cell r="L125">
            <v>0.08</v>
          </cell>
          <cell r="M125">
            <v>0.08</v>
          </cell>
          <cell r="N125">
            <v>0.08</v>
          </cell>
          <cell r="O125">
            <v>0.08</v>
          </cell>
          <cell r="P125">
            <v>0.08</v>
          </cell>
          <cell r="Q125">
            <v>0.08</v>
          </cell>
          <cell r="R125">
            <v>0.08</v>
          </cell>
          <cell r="S125">
            <v>0.08</v>
          </cell>
          <cell r="T125">
            <v>0.08</v>
          </cell>
        </row>
      </sheetData>
      <sheetData sheetId="3" refreshError="1">
        <row r="5">
          <cell r="E5" t="str">
            <v>細目</v>
          </cell>
          <cell r="F5" t="str">
            <v>名称</v>
          </cell>
          <cell r="G5">
            <v>15</v>
          </cell>
          <cell r="H5">
            <v>20</v>
          </cell>
          <cell r="I5">
            <v>25</v>
          </cell>
          <cell r="J5">
            <v>32</v>
          </cell>
          <cell r="K5">
            <v>40</v>
          </cell>
          <cell r="L5">
            <v>50</v>
          </cell>
          <cell r="M5">
            <v>65</v>
          </cell>
          <cell r="N5">
            <v>75</v>
          </cell>
          <cell r="O5">
            <v>100</v>
          </cell>
          <cell r="P5">
            <v>125</v>
          </cell>
          <cell r="Q5">
            <v>150</v>
          </cell>
          <cell r="R5">
            <v>200</v>
          </cell>
          <cell r="S5">
            <v>250</v>
          </cell>
          <cell r="T5">
            <v>300</v>
          </cell>
        </row>
        <row r="6">
          <cell r="B6">
            <v>1</v>
          </cell>
          <cell r="C6">
            <v>2</v>
          </cell>
          <cell r="D6">
            <v>3</v>
          </cell>
          <cell r="E6">
            <v>4</v>
          </cell>
          <cell r="F6">
            <v>5</v>
          </cell>
          <cell r="G6">
            <v>6</v>
          </cell>
          <cell r="H6">
            <v>7</v>
          </cell>
          <cell r="I6">
            <v>8</v>
          </cell>
          <cell r="J6">
            <v>9</v>
          </cell>
          <cell r="K6">
            <v>10</v>
          </cell>
          <cell r="L6">
            <v>11</v>
          </cell>
          <cell r="M6">
            <v>12</v>
          </cell>
          <cell r="N6">
            <v>13</v>
          </cell>
          <cell r="O6">
            <v>14</v>
          </cell>
          <cell r="P6">
            <v>15</v>
          </cell>
          <cell r="Q6">
            <v>16</v>
          </cell>
          <cell r="R6">
            <v>17</v>
          </cell>
          <cell r="S6">
            <v>18</v>
          </cell>
          <cell r="T6">
            <v>19</v>
          </cell>
        </row>
        <row r="7">
          <cell r="B7">
            <v>45</v>
          </cell>
          <cell r="C7" t="str">
            <v>CIP</v>
          </cell>
          <cell r="D7" t="str">
            <v>(排水)メカニカル型継手</v>
          </cell>
          <cell r="E7" t="str">
            <v>機械室・便所配管</v>
          </cell>
          <cell r="F7" t="str">
            <v>管</v>
          </cell>
          <cell r="G7">
            <v>1.05</v>
          </cell>
          <cell r="H7">
            <v>1.05</v>
          </cell>
          <cell r="I7">
            <v>1.05</v>
          </cell>
          <cell r="J7">
            <v>1.05</v>
          </cell>
          <cell r="K7">
            <v>1.05</v>
          </cell>
          <cell r="L7">
            <v>1.05</v>
          </cell>
          <cell r="M7">
            <v>1.05</v>
          </cell>
          <cell r="N7">
            <v>1.05</v>
          </cell>
          <cell r="O7">
            <v>1.05</v>
          </cell>
          <cell r="P7">
            <v>1.05</v>
          </cell>
          <cell r="Q7">
            <v>1.05</v>
          </cell>
          <cell r="R7">
            <v>1.05</v>
          </cell>
          <cell r="S7">
            <v>1.05</v>
          </cell>
          <cell r="T7">
            <v>1.05</v>
          </cell>
        </row>
        <row r="8">
          <cell r="B8">
            <v>46</v>
          </cell>
          <cell r="C8" t="str">
            <v>CIP</v>
          </cell>
          <cell r="D8" t="str">
            <v>(排水)メカニカル型継手(HASS 210 2種管)</v>
          </cell>
          <cell r="E8" t="str">
            <v>機械室・便所配管</v>
          </cell>
          <cell r="F8" t="str">
            <v>管</v>
          </cell>
          <cell r="G8">
            <v>1.05</v>
          </cell>
          <cell r="H8">
            <v>1.05</v>
          </cell>
          <cell r="I8">
            <v>1.05</v>
          </cell>
          <cell r="J8">
            <v>1.05</v>
          </cell>
          <cell r="K8">
            <v>1.05</v>
          </cell>
          <cell r="L8">
            <v>1.05</v>
          </cell>
          <cell r="M8">
            <v>1.05</v>
          </cell>
          <cell r="N8">
            <v>1.05</v>
          </cell>
          <cell r="O8">
            <v>1.05</v>
          </cell>
          <cell r="P8">
            <v>1.05</v>
          </cell>
          <cell r="Q8">
            <v>1.05</v>
          </cell>
          <cell r="R8">
            <v>1.05</v>
          </cell>
          <cell r="S8">
            <v>1.05</v>
          </cell>
          <cell r="T8">
            <v>1.05</v>
          </cell>
        </row>
        <row r="11">
          <cell r="B11">
            <v>45</v>
          </cell>
          <cell r="C11" t="str">
            <v>CIP</v>
          </cell>
          <cell r="D11" t="str">
            <v>(排水)メカニカル型継手</v>
          </cell>
          <cell r="E11" t="str">
            <v>機械室・便所配管</v>
          </cell>
          <cell r="F11" t="str">
            <v>継手</v>
          </cell>
          <cell r="G11">
            <v>1.2</v>
          </cell>
          <cell r="H11">
            <v>1.1499999999999999</v>
          </cell>
          <cell r="I11">
            <v>0.9</v>
          </cell>
          <cell r="J11">
            <v>0.6</v>
          </cell>
          <cell r="K11">
            <v>0.4</v>
          </cell>
          <cell r="L11">
            <v>1.2</v>
          </cell>
          <cell r="M11">
            <v>1.1499999999999999</v>
          </cell>
          <cell r="N11">
            <v>1.1499999999999999</v>
          </cell>
          <cell r="O11">
            <v>0.9</v>
          </cell>
          <cell r="P11">
            <v>0.6</v>
          </cell>
          <cell r="Q11">
            <v>0.4</v>
          </cell>
          <cell r="R11">
            <v>0.2</v>
          </cell>
        </row>
        <row r="12">
          <cell r="B12">
            <v>46</v>
          </cell>
          <cell r="C12" t="str">
            <v>CIP</v>
          </cell>
          <cell r="D12" t="str">
            <v>(排水)メカニカル型継手(HASS 210 2種管)</v>
          </cell>
          <cell r="E12" t="str">
            <v>機械室・便所配管</v>
          </cell>
          <cell r="F12" t="str">
            <v>継手</v>
          </cell>
          <cell r="G12">
            <v>1.1499999999999999</v>
          </cell>
          <cell r="H12">
            <v>0.9</v>
          </cell>
          <cell r="I12">
            <v>0.6</v>
          </cell>
          <cell r="J12">
            <v>1.1499999999999999</v>
          </cell>
          <cell r="K12">
            <v>0.9</v>
          </cell>
          <cell r="L12">
            <v>0.6</v>
          </cell>
          <cell r="M12">
            <v>1.1499999999999999</v>
          </cell>
          <cell r="N12">
            <v>1.1499999999999999</v>
          </cell>
          <cell r="O12">
            <v>0.9</v>
          </cell>
          <cell r="P12">
            <v>0.6</v>
          </cell>
        </row>
        <row r="15">
          <cell r="B15">
            <v>45</v>
          </cell>
          <cell r="C15" t="str">
            <v>CIP</v>
          </cell>
          <cell r="D15" t="str">
            <v>(排水)メカニカル型継手</v>
          </cell>
          <cell r="E15" t="str">
            <v>機械室・便所配管</v>
          </cell>
          <cell r="F15" t="str">
            <v>支持金物</v>
          </cell>
          <cell r="G15">
            <v>0.2</v>
          </cell>
          <cell r="H15">
            <v>0.2</v>
          </cell>
          <cell r="I15">
            <v>0.2</v>
          </cell>
          <cell r="J15">
            <v>0.2</v>
          </cell>
          <cell r="K15">
            <v>0.2</v>
          </cell>
          <cell r="L15">
            <v>0.2</v>
          </cell>
          <cell r="M15">
            <v>0.2</v>
          </cell>
          <cell r="N15">
            <v>0.2</v>
          </cell>
          <cell r="O15">
            <v>0.2</v>
          </cell>
          <cell r="P15">
            <v>0.2</v>
          </cell>
          <cell r="Q15">
            <v>0.2</v>
          </cell>
          <cell r="R15">
            <v>0.2</v>
          </cell>
          <cell r="S15">
            <v>0.2</v>
          </cell>
          <cell r="T15">
            <v>0.2</v>
          </cell>
        </row>
        <row r="16">
          <cell r="B16">
            <v>46</v>
          </cell>
          <cell r="C16" t="str">
            <v>CIP</v>
          </cell>
          <cell r="D16" t="str">
            <v>(排水)メカニカル型継手(HASS 210 2種管)</v>
          </cell>
          <cell r="E16" t="str">
            <v>機械室・便所配管</v>
          </cell>
          <cell r="F16" t="str">
            <v>支持金物</v>
          </cell>
          <cell r="G16">
            <v>0.2</v>
          </cell>
          <cell r="H16">
            <v>0.2</v>
          </cell>
          <cell r="I16">
            <v>0.2</v>
          </cell>
          <cell r="J16">
            <v>0.2</v>
          </cell>
          <cell r="K16">
            <v>0.2</v>
          </cell>
          <cell r="L16">
            <v>0.2</v>
          </cell>
          <cell r="M16">
            <v>0.2</v>
          </cell>
          <cell r="N16">
            <v>0.2</v>
          </cell>
          <cell r="O16">
            <v>0.2</v>
          </cell>
          <cell r="P16">
            <v>0.2</v>
          </cell>
          <cell r="Q16">
            <v>0.2</v>
          </cell>
          <cell r="R16">
            <v>0.2</v>
          </cell>
          <cell r="S16">
            <v>0.2</v>
          </cell>
          <cell r="T16">
            <v>0.2</v>
          </cell>
        </row>
        <row r="19">
          <cell r="B19">
            <v>45</v>
          </cell>
          <cell r="C19" t="str">
            <v>CIP</v>
          </cell>
          <cell r="D19" t="str">
            <v>(排水)メカニカル型継手</v>
          </cell>
          <cell r="E19" t="str">
            <v>機械室・便所配管</v>
          </cell>
          <cell r="F19" t="str">
            <v>配管工</v>
          </cell>
          <cell r="G19">
            <v>0.495</v>
          </cell>
          <cell r="H19">
            <v>0.50800000000000001</v>
          </cell>
          <cell r="I19">
            <v>0.52100000000000002</v>
          </cell>
          <cell r="J19">
            <v>0.53400000000000003</v>
          </cell>
          <cell r="K19">
            <v>0.54600000000000004</v>
          </cell>
          <cell r="L19">
            <v>0.495</v>
          </cell>
          <cell r="M19">
            <v>0.50800000000000001</v>
          </cell>
          <cell r="N19">
            <v>0.50800000000000001</v>
          </cell>
          <cell r="O19">
            <v>0.52100000000000002</v>
          </cell>
          <cell r="P19">
            <v>0.53400000000000003</v>
          </cell>
          <cell r="Q19">
            <v>0.54600000000000004</v>
          </cell>
          <cell r="R19">
            <v>0.57199999999999995</v>
          </cell>
        </row>
        <row r="20">
          <cell r="B20">
            <v>46</v>
          </cell>
          <cell r="C20" t="str">
            <v>CIP</v>
          </cell>
          <cell r="D20" t="str">
            <v>(排水)メカニカル型継手(HASS 210 2種管)</v>
          </cell>
          <cell r="E20" t="str">
            <v>機械室・便所配管</v>
          </cell>
          <cell r="F20" t="str">
            <v>配管工</v>
          </cell>
          <cell r="G20">
            <v>0.35</v>
          </cell>
          <cell r="H20">
            <v>0.37</v>
          </cell>
          <cell r="I20">
            <v>0.42</v>
          </cell>
          <cell r="J20">
            <v>0.35</v>
          </cell>
          <cell r="K20">
            <v>0.37</v>
          </cell>
          <cell r="L20">
            <v>0.42</v>
          </cell>
          <cell r="M20">
            <v>0.35</v>
          </cell>
          <cell r="N20">
            <v>0.35</v>
          </cell>
          <cell r="O20">
            <v>0.37</v>
          </cell>
          <cell r="P20">
            <v>0.42</v>
          </cell>
        </row>
        <row r="23">
          <cell r="B23">
            <v>45</v>
          </cell>
          <cell r="C23" t="str">
            <v>CIP</v>
          </cell>
          <cell r="D23" t="str">
            <v>(排水)メカニカル型継手</v>
          </cell>
          <cell r="E23" t="str">
            <v>機械室・便所配管</v>
          </cell>
          <cell r="F23" t="str">
            <v>はつり補修</v>
          </cell>
          <cell r="G23">
            <v>0.08</v>
          </cell>
          <cell r="H23">
            <v>0.08</v>
          </cell>
          <cell r="I23">
            <v>0.08</v>
          </cell>
          <cell r="J23">
            <v>0.08</v>
          </cell>
          <cell r="K23">
            <v>0.08</v>
          </cell>
          <cell r="L23">
            <v>0.08</v>
          </cell>
          <cell r="M23">
            <v>0.08</v>
          </cell>
          <cell r="N23">
            <v>0.08</v>
          </cell>
          <cell r="O23">
            <v>0.08</v>
          </cell>
          <cell r="P23">
            <v>0.08</v>
          </cell>
          <cell r="Q23">
            <v>0.08</v>
          </cell>
          <cell r="R23">
            <v>0.08</v>
          </cell>
          <cell r="S23">
            <v>0.08</v>
          </cell>
          <cell r="T23">
            <v>0.08</v>
          </cell>
        </row>
        <row r="24">
          <cell r="B24">
            <v>46</v>
          </cell>
          <cell r="C24" t="str">
            <v>CIP</v>
          </cell>
          <cell r="D24" t="str">
            <v>(排水)メカニカル型継手(HASS 210 2種管)</v>
          </cell>
          <cell r="E24" t="str">
            <v>機械室・便所配管</v>
          </cell>
          <cell r="F24" t="str">
            <v>はつり補修</v>
          </cell>
          <cell r="G24">
            <v>0.08</v>
          </cell>
          <cell r="H24">
            <v>0.08</v>
          </cell>
          <cell r="I24">
            <v>0.08</v>
          </cell>
          <cell r="J24">
            <v>0.08</v>
          </cell>
          <cell r="K24">
            <v>0.08</v>
          </cell>
          <cell r="L24">
            <v>0.08</v>
          </cell>
          <cell r="M24">
            <v>0.08</v>
          </cell>
          <cell r="N24">
            <v>0.08</v>
          </cell>
          <cell r="O24">
            <v>0.08</v>
          </cell>
          <cell r="P24">
            <v>0.08</v>
          </cell>
          <cell r="Q24">
            <v>0.08</v>
          </cell>
          <cell r="R24">
            <v>0.08</v>
          </cell>
          <cell r="S24">
            <v>0.08</v>
          </cell>
          <cell r="T24">
            <v>0.08</v>
          </cell>
        </row>
      </sheetData>
      <sheetData sheetId="4" refreshError="1">
        <row r="3">
          <cell r="E3" t="str">
            <v>細目</v>
          </cell>
          <cell r="F3" t="str">
            <v>名称</v>
          </cell>
          <cell r="G3">
            <v>15</v>
          </cell>
          <cell r="H3">
            <v>20</v>
          </cell>
          <cell r="I3">
            <v>25</v>
          </cell>
          <cell r="J3">
            <v>30</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5">
          <cell r="B5">
            <v>47</v>
          </cell>
          <cell r="C5" t="str">
            <v>LP</v>
          </cell>
          <cell r="D5" t="str">
            <v>（排水）</v>
          </cell>
          <cell r="E5" t="str">
            <v>機械室・便所配管</v>
          </cell>
          <cell r="F5" t="str">
            <v>管</v>
          </cell>
          <cell r="G5">
            <v>1.05</v>
          </cell>
          <cell r="H5">
            <v>1.05</v>
          </cell>
          <cell r="I5">
            <v>1.05</v>
          </cell>
          <cell r="J5">
            <v>1.05</v>
          </cell>
          <cell r="K5">
            <v>1.05</v>
          </cell>
          <cell r="L5">
            <v>1.05</v>
          </cell>
          <cell r="M5">
            <v>1.05</v>
          </cell>
          <cell r="N5">
            <v>1.05</v>
          </cell>
          <cell r="O5">
            <v>1.05</v>
          </cell>
          <cell r="P5">
            <v>1.05</v>
          </cell>
          <cell r="Q5">
            <v>1.05</v>
          </cell>
          <cell r="R5">
            <v>1.05</v>
          </cell>
          <cell r="S5">
            <v>1.05</v>
          </cell>
          <cell r="T5">
            <v>1.05</v>
          </cell>
        </row>
        <row r="11">
          <cell r="B11">
            <v>47</v>
          </cell>
          <cell r="C11" t="str">
            <v>LP</v>
          </cell>
          <cell r="D11" t="str">
            <v>（排水）</v>
          </cell>
          <cell r="E11" t="str">
            <v>機械室・便所配管</v>
          </cell>
          <cell r="F11" t="str">
            <v>支持金物</v>
          </cell>
          <cell r="G11">
            <v>0.1</v>
          </cell>
          <cell r="H11">
            <v>0.1</v>
          </cell>
          <cell r="I11">
            <v>0.1</v>
          </cell>
          <cell r="J11">
            <v>0.1</v>
          </cell>
          <cell r="K11">
            <v>0.1</v>
          </cell>
          <cell r="L11">
            <v>0.1</v>
          </cell>
          <cell r="M11">
            <v>0.1</v>
          </cell>
          <cell r="N11">
            <v>0.1</v>
          </cell>
          <cell r="O11">
            <v>0.1</v>
          </cell>
          <cell r="P11">
            <v>0.1</v>
          </cell>
          <cell r="Q11">
            <v>0.1</v>
          </cell>
          <cell r="R11">
            <v>0.1</v>
          </cell>
          <cell r="S11">
            <v>0.1</v>
          </cell>
          <cell r="T11">
            <v>0.1</v>
          </cell>
        </row>
        <row r="14">
          <cell r="B14">
            <v>47</v>
          </cell>
          <cell r="C14" t="str">
            <v>LP</v>
          </cell>
          <cell r="D14" t="str">
            <v>（排水）</v>
          </cell>
          <cell r="E14" t="str">
            <v>機械室・便所配管</v>
          </cell>
          <cell r="F14" t="str">
            <v>配管工</v>
          </cell>
          <cell r="G14">
            <v>0.218</v>
          </cell>
          <cell r="H14">
            <v>0.25800000000000001</v>
          </cell>
          <cell r="I14">
            <v>0.32300000000000001</v>
          </cell>
          <cell r="J14">
            <v>0.218</v>
          </cell>
          <cell r="K14">
            <v>0.25800000000000001</v>
          </cell>
          <cell r="L14">
            <v>0.32300000000000001</v>
          </cell>
          <cell r="M14">
            <v>0.377</v>
          </cell>
          <cell r="N14">
            <v>0.495</v>
          </cell>
          <cell r="O14">
            <v>0.58799999999999997</v>
          </cell>
          <cell r="P14">
            <v>0.751</v>
          </cell>
        </row>
        <row r="17">
          <cell r="B17">
            <v>47</v>
          </cell>
          <cell r="C17" t="str">
            <v>LP</v>
          </cell>
          <cell r="D17" t="str">
            <v>（排水）</v>
          </cell>
          <cell r="E17" t="str">
            <v>機械室・便所配管</v>
          </cell>
          <cell r="F17" t="str">
            <v>はつり補修</v>
          </cell>
          <cell r="G17">
            <v>0.08</v>
          </cell>
          <cell r="H17">
            <v>0.08</v>
          </cell>
          <cell r="I17">
            <v>0.08</v>
          </cell>
          <cell r="J17">
            <v>0.08</v>
          </cell>
          <cell r="K17">
            <v>0.08</v>
          </cell>
          <cell r="L17">
            <v>0.08</v>
          </cell>
          <cell r="M17">
            <v>0.08</v>
          </cell>
          <cell r="N17">
            <v>0.08</v>
          </cell>
          <cell r="O17">
            <v>0.08</v>
          </cell>
          <cell r="P17">
            <v>0.08</v>
          </cell>
          <cell r="Q17">
            <v>0.08</v>
          </cell>
          <cell r="R17">
            <v>0.08</v>
          </cell>
          <cell r="S17">
            <v>0.08</v>
          </cell>
          <cell r="T17">
            <v>0.08</v>
          </cell>
        </row>
      </sheetData>
      <sheetData sheetId="5" refreshError="1">
        <row r="4">
          <cell r="E4" t="str">
            <v>細目</v>
          </cell>
          <cell r="F4" t="str">
            <v>名称</v>
          </cell>
          <cell r="G4">
            <v>13</v>
          </cell>
          <cell r="H4">
            <v>20</v>
          </cell>
          <cell r="I4">
            <v>25</v>
          </cell>
          <cell r="J4">
            <v>30</v>
          </cell>
          <cell r="K4">
            <v>40</v>
          </cell>
          <cell r="L4">
            <v>50</v>
          </cell>
          <cell r="M4">
            <v>65</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7">
          <cell r="B7">
            <v>48</v>
          </cell>
          <cell r="C7" t="str">
            <v>VP</v>
          </cell>
          <cell r="D7" t="str">
            <v>（給水）</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49</v>
          </cell>
          <cell r="C8" t="str">
            <v>VP</v>
          </cell>
          <cell r="D8" t="str">
            <v>（排水･通気）</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1.1000000000000001</v>
          </cell>
          <cell r="O8">
            <v>1.1000000000000001</v>
          </cell>
          <cell r="P8">
            <v>1.1000000000000001</v>
          </cell>
          <cell r="Q8">
            <v>1.1000000000000001</v>
          </cell>
          <cell r="R8">
            <v>1.1000000000000001</v>
          </cell>
          <cell r="S8">
            <v>1.1000000000000001</v>
          </cell>
          <cell r="T8">
            <v>1.1000000000000001</v>
          </cell>
        </row>
        <row r="11">
          <cell r="B11">
            <v>48</v>
          </cell>
          <cell r="C11" t="str">
            <v>VP</v>
          </cell>
          <cell r="D11" t="str">
            <v>（給水）</v>
          </cell>
          <cell r="E11" t="str">
            <v>機械室・便所配管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1.1000000000000001</v>
          </cell>
          <cell r="P11">
            <v>1.1000000000000001</v>
          </cell>
          <cell r="Q11">
            <v>1.1000000000000001</v>
          </cell>
          <cell r="R11">
            <v>1.1000000000000001</v>
          </cell>
          <cell r="S11">
            <v>1.1000000000000001</v>
          </cell>
          <cell r="T11">
            <v>1.1000000000000001</v>
          </cell>
        </row>
        <row r="12">
          <cell r="B12">
            <v>49</v>
          </cell>
          <cell r="C12" t="str">
            <v>VP</v>
          </cell>
          <cell r="D12" t="str">
            <v>（排水･通気）</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5">
          <cell r="B15">
            <v>48</v>
          </cell>
          <cell r="C15" t="str">
            <v>VP</v>
          </cell>
          <cell r="D15" t="str">
            <v>（給水）</v>
          </cell>
          <cell r="E15" t="str">
            <v>屋外配管</v>
          </cell>
          <cell r="F15" t="str">
            <v>管</v>
          </cell>
          <cell r="G15">
            <v>1.05</v>
          </cell>
          <cell r="H15">
            <v>1.05</v>
          </cell>
          <cell r="I15">
            <v>1.05</v>
          </cell>
          <cell r="J15">
            <v>1.05</v>
          </cell>
          <cell r="K15">
            <v>1.05</v>
          </cell>
          <cell r="L15">
            <v>1.05</v>
          </cell>
          <cell r="M15">
            <v>1.05</v>
          </cell>
          <cell r="N15">
            <v>1.05</v>
          </cell>
          <cell r="O15">
            <v>1.05</v>
          </cell>
          <cell r="P15">
            <v>1.05</v>
          </cell>
          <cell r="Q15">
            <v>1.05</v>
          </cell>
          <cell r="R15">
            <v>1.05</v>
          </cell>
          <cell r="S15">
            <v>1.05</v>
          </cell>
          <cell r="T15">
            <v>1.05</v>
          </cell>
        </row>
        <row r="16">
          <cell r="B16">
            <v>49</v>
          </cell>
          <cell r="C16" t="str">
            <v>VP</v>
          </cell>
          <cell r="D16" t="str">
            <v>（排水･通気）</v>
          </cell>
          <cell r="E16" t="str">
            <v>屋外配管</v>
          </cell>
          <cell r="F16" t="str">
            <v>管</v>
          </cell>
          <cell r="G16">
            <v>1.05</v>
          </cell>
          <cell r="H16">
            <v>1.05</v>
          </cell>
          <cell r="I16">
            <v>1.05</v>
          </cell>
          <cell r="J16">
            <v>1.05</v>
          </cell>
          <cell r="K16">
            <v>1.05</v>
          </cell>
          <cell r="L16">
            <v>1.05</v>
          </cell>
          <cell r="M16">
            <v>1.05</v>
          </cell>
          <cell r="N16">
            <v>1.05</v>
          </cell>
          <cell r="O16">
            <v>1.05</v>
          </cell>
          <cell r="P16">
            <v>1.05</v>
          </cell>
          <cell r="Q16">
            <v>1.05</v>
          </cell>
          <cell r="R16">
            <v>1.05</v>
          </cell>
          <cell r="S16">
            <v>1.05</v>
          </cell>
          <cell r="T16">
            <v>1.05</v>
          </cell>
        </row>
        <row r="19">
          <cell r="B19">
            <v>48</v>
          </cell>
          <cell r="C19" t="str">
            <v>VP</v>
          </cell>
          <cell r="D19" t="str">
            <v>（給水）</v>
          </cell>
          <cell r="E19" t="str">
            <v>地中配管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49</v>
          </cell>
          <cell r="C20" t="str">
            <v>VP</v>
          </cell>
          <cell r="D20" t="str">
            <v>（排水･通気）</v>
          </cell>
          <cell r="E20" t="str">
            <v>地中配管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3">
          <cell r="B23">
            <v>48</v>
          </cell>
          <cell r="C23" t="str">
            <v>VP</v>
          </cell>
          <cell r="D23" t="str">
            <v>（給水）</v>
          </cell>
          <cell r="E23" t="str">
            <v>屋内一般配管</v>
          </cell>
          <cell r="F23" t="str">
            <v>継手</v>
          </cell>
          <cell r="G23">
            <v>0.3</v>
          </cell>
          <cell r="H23">
            <v>0.3</v>
          </cell>
          <cell r="I23">
            <v>0.3</v>
          </cell>
          <cell r="J23">
            <v>0.3</v>
          </cell>
          <cell r="K23">
            <v>0.3</v>
          </cell>
          <cell r="L23">
            <v>0.3</v>
          </cell>
          <cell r="M23">
            <v>0.3</v>
          </cell>
          <cell r="N23">
            <v>0.3</v>
          </cell>
          <cell r="O23">
            <v>0.3</v>
          </cell>
          <cell r="P23">
            <v>0.3</v>
          </cell>
          <cell r="Q23">
            <v>0.3</v>
          </cell>
          <cell r="R23">
            <v>0.3</v>
          </cell>
          <cell r="S23">
            <v>0.3</v>
          </cell>
          <cell r="T23">
            <v>0.3</v>
          </cell>
        </row>
        <row r="24">
          <cell r="B24">
            <v>49</v>
          </cell>
          <cell r="C24" t="str">
            <v>VP</v>
          </cell>
          <cell r="D24" t="str">
            <v>（排水･通気）</v>
          </cell>
          <cell r="E24" t="str">
            <v>屋内一般配管</v>
          </cell>
          <cell r="F24" t="str">
            <v>継手</v>
          </cell>
          <cell r="G24">
            <v>0.2</v>
          </cell>
          <cell r="H24">
            <v>0.2</v>
          </cell>
          <cell r="I24">
            <v>0.2</v>
          </cell>
          <cell r="J24">
            <v>0.2</v>
          </cell>
          <cell r="K24">
            <v>0.2</v>
          </cell>
          <cell r="L24">
            <v>0.2</v>
          </cell>
          <cell r="M24">
            <v>0.2</v>
          </cell>
          <cell r="N24">
            <v>0.2</v>
          </cell>
          <cell r="O24">
            <v>0.2</v>
          </cell>
          <cell r="P24">
            <v>0.2</v>
          </cell>
          <cell r="Q24">
            <v>0.2</v>
          </cell>
          <cell r="R24">
            <v>0.2</v>
          </cell>
          <cell r="S24">
            <v>0.2</v>
          </cell>
          <cell r="T24">
            <v>0.2</v>
          </cell>
        </row>
        <row r="27">
          <cell r="B27">
            <v>48</v>
          </cell>
          <cell r="C27" t="str">
            <v>VP</v>
          </cell>
          <cell r="D27" t="str">
            <v>（給水）</v>
          </cell>
          <cell r="E27" t="str">
            <v>機械室・便所配管</v>
          </cell>
          <cell r="F27" t="str">
            <v>継手</v>
          </cell>
          <cell r="G27">
            <v>0.55000000000000004</v>
          </cell>
          <cell r="H27">
            <v>0.55000000000000004</v>
          </cell>
          <cell r="I27">
            <v>0.55000000000000004</v>
          </cell>
          <cell r="J27">
            <v>0.55000000000000004</v>
          </cell>
          <cell r="K27">
            <v>0.55000000000000004</v>
          </cell>
          <cell r="L27">
            <v>0.55000000000000004</v>
          </cell>
          <cell r="M27">
            <v>0.55000000000000004</v>
          </cell>
          <cell r="N27">
            <v>0.55000000000000004</v>
          </cell>
          <cell r="O27">
            <v>0.55000000000000004</v>
          </cell>
          <cell r="P27">
            <v>0.55000000000000004</v>
          </cell>
          <cell r="Q27">
            <v>0.55000000000000004</v>
          </cell>
          <cell r="R27">
            <v>0.55000000000000004</v>
          </cell>
          <cell r="S27">
            <v>0.55000000000000004</v>
          </cell>
          <cell r="T27">
            <v>0.55000000000000004</v>
          </cell>
        </row>
        <row r="28">
          <cell r="B28">
            <v>49</v>
          </cell>
          <cell r="C28" t="str">
            <v>VP</v>
          </cell>
          <cell r="D28" t="str">
            <v>（排水･通気）</v>
          </cell>
          <cell r="E28" t="str">
            <v>機械室・便所配管</v>
          </cell>
          <cell r="F28" t="str">
            <v>継手</v>
          </cell>
          <cell r="G28">
            <v>0.5</v>
          </cell>
          <cell r="H28">
            <v>0.5</v>
          </cell>
          <cell r="I28">
            <v>0.5</v>
          </cell>
          <cell r="J28">
            <v>0.5</v>
          </cell>
          <cell r="K28">
            <v>0.5</v>
          </cell>
          <cell r="L28">
            <v>0.5</v>
          </cell>
          <cell r="M28">
            <v>0.5</v>
          </cell>
          <cell r="N28">
            <v>0.5</v>
          </cell>
          <cell r="O28">
            <v>0.5</v>
          </cell>
          <cell r="P28">
            <v>0.5</v>
          </cell>
          <cell r="Q28">
            <v>0.5</v>
          </cell>
          <cell r="R28">
            <v>0.5</v>
          </cell>
          <cell r="S28">
            <v>0.5</v>
          </cell>
          <cell r="T28">
            <v>0.5</v>
          </cell>
        </row>
        <row r="31">
          <cell r="B31">
            <v>48</v>
          </cell>
          <cell r="C31" t="str">
            <v>VP</v>
          </cell>
          <cell r="D31" t="str">
            <v>（給水）</v>
          </cell>
          <cell r="E31" t="str">
            <v>屋外配管</v>
          </cell>
          <cell r="F31" t="str">
            <v>継手</v>
          </cell>
          <cell r="G31">
            <v>0.3</v>
          </cell>
          <cell r="H31">
            <v>0.3</v>
          </cell>
          <cell r="I31">
            <v>0.3</v>
          </cell>
          <cell r="J31">
            <v>0.3</v>
          </cell>
          <cell r="K31">
            <v>0.3</v>
          </cell>
          <cell r="L31">
            <v>0.3</v>
          </cell>
          <cell r="M31">
            <v>0.3</v>
          </cell>
          <cell r="N31">
            <v>0.3</v>
          </cell>
          <cell r="O31">
            <v>0.3</v>
          </cell>
          <cell r="P31">
            <v>0.3</v>
          </cell>
          <cell r="Q31">
            <v>0.3</v>
          </cell>
          <cell r="R31">
            <v>0.3</v>
          </cell>
          <cell r="S31">
            <v>0.3</v>
          </cell>
          <cell r="T31">
            <v>0.3</v>
          </cell>
        </row>
        <row r="32">
          <cell r="B32">
            <v>49</v>
          </cell>
          <cell r="C32" t="str">
            <v>VP</v>
          </cell>
          <cell r="D32" t="str">
            <v>（排水･通気）</v>
          </cell>
          <cell r="E32" t="str">
            <v>屋外配管</v>
          </cell>
          <cell r="F32" t="str">
            <v>継手</v>
          </cell>
          <cell r="G32">
            <v>0.15</v>
          </cell>
          <cell r="H32">
            <v>0.15</v>
          </cell>
          <cell r="I32">
            <v>0.15</v>
          </cell>
          <cell r="J32">
            <v>0.15</v>
          </cell>
          <cell r="K32">
            <v>0.15</v>
          </cell>
          <cell r="L32">
            <v>0.15</v>
          </cell>
          <cell r="M32">
            <v>0.15</v>
          </cell>
          <cell r="N32">
            <v>0.15</v>
          </cell>
          <cell r="O32">
            <v>0.15</v>
          </cell>
          <cell r="P32">
            <v>0.15</v>
          </cell>
          <cell r="Q32">
            <v>0.15</v>
          </cell>
          <cell r="R32">
            <v>0.15</v>
          </cell>
          <cell r="S32">
            <v>0.15</v>
          </cell>
          <cell r="T32">
            <v>0.15</v>
          </cell>
        </row>
        <row r="35">
          <cell r="B35">
            <v>48</v>
          </cell>
          <cell r="C35" t="str">
            <v>VP</v>
          </cell>
          <cell r="D35" t="str">
            <v>（給水）</v>
          </cell>
          <cell r="E35" t="str">
            <v>地中配管</v>
          </cell>
          <cell r="F35" t="str">
            <v>継手</v>
          </cell>
          <cell r="G35">
            <v>0.25</v>
          </cell>
          <cell r="H35">
            <v>0.25</v>
          </cell>
          <cell r="I35">
            <v>0.25</v>
          </cell>
          <cell r="J35">
            <v>0.25</v>
          </cell>
          <cell r="K35">
            <v>0.25</v>
          </cell>
          <cell r="L35">
            <v>0.25</v>
          </cell>
          <cell r="M35">
            <v>0.25</v>
          </cell>
          <cell r="N35">
            <v>0.25</v>
          </cell>
          <cell r="O35">
            <v>0.25</v>
          </cell>
          <cell r="P35">
            <v>0.25</v>
          </cell>
          <cell r="Q35">
            <v>0.25</v>
          </cell>
          <cell r="R35">
            <v>0.25</v>
          </cell>
          <cell r="S35">
            <v>0.25</v>
          </cell>
          <cell r="T35">
            <v>0.25</v>
          </cell>
        </row>
        <row r="36">
          <cell r="B36">
            <v>49</v>
          </cell>
          <cell r="C36" t="str">
            <v>VP</v>
          </cell>
          <cell r="D36" t="str">
            <v>（排水･通気）</v>
          </cell>
          <cell r="E36" t="str">
            <v>地中配管</v>
          </cell>
          <cell r="F36" t="str">
            <v>継手</v>
          </cell>
          <cell r="G36">
            <v>0.15</v>
          </cell>
          <cell r="H36">
            <v>0.15</v>
          </cell>
          <cell r="I36">
            <v>0.15</v>
          </cell>
          <cell r="J36">
            <v>0.15</v>
          </cell>
          <cell r="K36">
            <v>0.15</v>
          </cell>
          <cell r="L36">
            <v>0.15</v>
          </cell>
          <cell r="M36">
            <v>0.15</v>
          </cell>
          <cell r="N36">
            <v>0.15</v>
          </cell>
          <cell r="O36">
            <v>0.15</v>
          </cell>
          <cell r="P36">
            <v>0.15</v>
          </cell>
          <cell r="Q36">
            <v>0.15</v>
          </cell>
          <cell r="R36">
            <v>0.15</v>
          </cell>
          <cell r="S36">
            <v>0.15</v>
          </cell>
          <cell r="T36">
            <v>0.15</v>
          </cell>
        </row>
        <row r="39">
          <cell r="B39">
            <v>48</v>
          </cell>
          <cell r="C39" t="str">
            <v>VP</v>
          </cell>
          <cell r="D39" t="str">
            <v>（給水）</v>
          </cell>
          <cell r="E39" t="str">
            <v>屋内一般配管</v>
          </cell>
          <cell r="F39" t="str">
            <v>接合材等</v>
          </cell>
          <cell r="G39">
            <v>0.1</v>
          </cell>
          <cell r="H39">
            <v>0.1</v>
          </cell>
          <cell r="I39">
            <v>0.1</v>
          </cell>
          <cell r="J39">
            <v>0.1</v>
          </cell>
          <cell r="K39">
            <v>0.1</v>
          </cell>
          <cell r="L39">
            <v>0.1</v>
          </cell>
          <cell r="M39">
            <v>0.1</v>
          </cell>
          <cell r="N39">
            <v>0.1</v>
          </cell>
          <cell r="O39">
            <v>0.1</v>
          </cell>
          <cell r="P39">
            <v>0.1</v>
          </cell>
          <cell r="Q39">
            <v>0.1</v>
          </cell>
          <cell r="R39">
            <v>0.1</v>
          </cell>
          <cell r="S39">
            <v>0.1</v>
          </cell>
          <cell r="T39">
            <v>0.1</v>
          </cell>
        </row>
        <row r="40">
          <cell r="B40">
            <v>49</v>
          </cell>
          <cell r="C40" t="str">
            <v>VP</v>
          </cell>
          <cell r="D40" t="str">
            <v>（排水･通気）</v>
          </cell>
          <cell r="E40" t="str">
            <v>屋内一般配管</v>
          </cell>
          <cell r="F40" t="str">
            <v>接合材等</v>
          </cell>
          <cell r="G40">
            <v>0.1</v>
          </cell>
          <cell r="H40">
            <v>0.1</v>
          </cell>
          <cell r="I40">
            <v>0.1</v>
          </cell>
          <cell r="J40">
            <v>0.1</v>
          </cell>
          <cell r="K40">
            <v>0.1</v>
          </cell>
          <cell r="L40">
            <v>0.1</v>
          </cell>
          <cell r="M40">
            <v>0.1</v>
          </cell>
          <cell r="N40">
            <v>0.1</v>
          </cell>
          <cell r="O40">
            <v>0.1</v>
          </cell>
          <cell r="P40">
            <v>0.1</v>
          </cell>
          <cell r="Q40">
            <v>0.1</v>
          </cell>
          <cell r="R40">
            <v>0.1</v>
          </cell>
          <cell r="S40">
            <v>0.1</v>
          </cell>
          <cell r="T40">
            <v>0.1</v>
          </cell>
        </row>
        <row r="43">
          <cell r="B43">
            <v>48</v>
          </cell>
          <cell r="C43" t="str">
            <v>VP</v>
          </cell>
          <cell r="D43" t="str">
            <v>（給水）</v>
          </cell>
          <cell r="E43" t="str">
            <v>機械室・便所配管</v>
          </cell>
          <cell r="F43" t="str">
            <v>接合材等</v>
          </cell>
          <cell r="G43">
            <v>0.1</v>
          </cell>
          <cell r="H43">
            <v>0.1</v>
          </cell>
          <cell r="I43">
            <v>0.1</v>
          </cell>
          <cell r="J43">
            <v>0.1</v>
          </cell>
          <cell r="K43">
            <v>0.1</v>
          </cell>
          <cell r="L43">
            <v>0.1</v>
          </cell>
          <cell r="M43">
            <v>0.1</v>
          </cell>
          <cell r="N43">
            <v>0.1</v>
          </cell>
          <cell r="O43">
            <v>0.1</v>
          </cell>
          <cell r="P43">
            <v>0.1</v>
          </cell>
          <cell r="Q43">
            <v>0.1</v>
          </cell>
          <cell r="R43">
            <v>0.1</v>
          </cell>
          <cell r="S43">
            <v>0.1</v>
          </cell>
          <cell r="T43">
            <v>0.1</v>
          </cell>
        </row>
        <row r="44">
          <cell r="B44">
            <v>49</v>
          </cell>
          <cell r="C44" t="str">
            <v>VP</v>
          </cell>
          <cell r="D44" t="str">
            <v>（排水･通気）</v>
          </cell>
          <cell r="E44" t="str">
            <v>機械室・便所配管</v>
          </cell>
          <cell r="F44" t="str">
            <v>接合材等</v>
          </cell>
          <cell r="G44">
            <v>0.1</v>
          </cell>
          <cell r="H44">
            <v>0.1</v>
          </cell>
          <cell r="I44">
            <v>0.1</v>
          </cell>
          <cell r="J44">
            <v>0.1</v>
          </cell>
          <cell r="K44">
            <v>0.1</v>
          </cell>
          <cell r="L44">
            <v>0.1</v>
          </cell>
          <cell r="M44">
            <v>0.1</v>
          </cell>
          <cell r="N44">
            <v>0.1</v>
          </cell>
          <cell r="O44">
            <v>0.1</v>
          </cell>
          <cell r="P44">
            <v>0.1</v>
          </cell>
          <cell r="Q44">
            <v>0.1</v>
          </cell>
          <cell r="R44">
            <v>0.1</v>
          </cell>
          <cell r="S44">
            <v>0.1</v>
          </cell>
          <cell r="T44">
            <v>0.1</v>
          </cell>
        </row>
        <row r="47">
          <cell r="B47">
            <v>48</v>
          </cell>
          <cell r="C47" t="str">
            <v>VP</v>
          </cell>
          <cell r="D47" t="str">
            <v>（給水）</v>
          </cell>
          <cell r="E47" t="str">
            <v>屋外配管</v>
          </cell>
          <cell r="F47" t="str">
            <v>接合材等</v>
          </cell>
          <cell r="G47">
            <v>0.1</v>
          </cell>
          <cell r="H47">
            <v>0.1</v>
          </cell>
          <cell r="I47">
            <v>0.1</v>
          </cell>
          <cell r="J47">
            <v>0.1</v>
          </cell>
          <cell r="K47">
            <v>0.1</v>
          </cell>
          <cell r="L47">
            <v>0.1</v>
          </cell>
          <cell r="M47">
            <v>0.1</v>
          </cell>
          <cell r="N47">
            <v>0.1</v>
          </cell>
          <cell r="O47">
            <v>0.1</v>
          </cell>
          <cell r="P47">
            <v>0.1</v>
          </cell>
          <cell r="Q47">
            <v>0.1</v>
          </cell>
          <cell r="R47">
            <v>0.1</v>
          </cell>
          <cell r="S47">
            <v>0.1</v>
          </cell>
          <cell r="T47">
            <v>0.1</v>
          </cell>
        </row>
        <row r="48">
          <cell r="B48">
            <v>49</v>
          </cell>
          <cell r="C48" t="str">
            <v>VP</v>
          </cell>
          <cell r="D48" t="str">
            <v>（排水･通気）</v>
          </cell>
          <cell r="E48" t="str">
            <v>屋外配管</v>
          </cell>
          <cell r="F48" t="str">
            <v>接合材等</v>
          </cell>
          <cell r="G48">
            <v>0.1</v>
          </cell>
          <cell r="H48">
            <v>0.1</v>
          </cell>
          <cell r="I48">
            <v>0.1</v>
          </cell>
          <cell r="J48">
            <v>0.1</v>
          </cell>
          <cell r="K48">
            <v>0.1</v>
          </cell>
          <cell r="L48">
            <v>0.1</v>
          </cell>
          <cell r="M48">
            <v>0.1</v>
          </cell>
          <cell r="N48">
            <v>0.1</v>
          </cell>
          <cell r="O48">
            <v>0.1</v>
          </cell>
          <cell r="P48">
            <v>0.1</v>
          </cell>
          <cell r="Q48">
            <v>0.1</v>
          </cell>
          <cell r="R48">
            <v>0.1</v>
          </cell>
          <cell r="S48">
            <v>0.1</v>
          </cell>
          <cell r="T48">
            <v>0.1</v>
          </cell>
        </row>
        <row r="51">
          <cell r="B51">
            <v>48</v>
          </cell>
          <cell r="C51" t="str">
            <v>VP</v>
          </cell>
          <cell r="D51" t="str">
            <v>（給水）</v>
          </cell>
          <cell r="E51" t="str">
            <v>地中配管</v>
          </cell>
          <cell r="F51" t="str">
            <v>接合材等</v>
          </cell>
          <cell r="G51">
            <v>0.1</v>
          </cell>
          <cell r="H51">
            <v>0.1</v>
          </cell>
          <cell r="I51">
            <v>0.1</v>
          </cell>
          <cell r="J51">
            <v>0.1</v>
          </cell>
          <cell r="K51">
            <v>0.1</v>
          </cell>
          <cell r="L51">
            <v>0.1</v>
          </cell>
          <cell r="M51">
            <v>0.1</v>
          </cell>
          <cell r="N51">
            <v>0.1</v>
          </cell>
          <cell r="O51">
            <v>0.1</v>
          </cell>
          <cell r="P51">
            <v>0.1</v>
          </cell>
          <cell r="Q51">
            <v>0.1</v>
          </cell>
          <cell r="R51">
            <v>0.1</v>
          </cell>
          <cell r="S51">
            <v>0.1</v>
          </cell>
          <cell r="T51">
            <v>0.1</v>
          </cell>
        </row>
        <row r="52">
          <cell r="B52">
            <v>49</v>
          </cell>
          <cell r="C52" t="str">
            <v>VP</v>
          </cell>
          <cell r="D52" t="str">
            <v>（排水･通気）</v>
          </cell>
          <cell r="E52" t="str">
            <v>地中配管</v>
          </cell>
          <cell r="F52" t="str">
            <v>接合材等</v>
          </cell>
          <cell r="G52">
            <v>0.1</v>
          </cell>
          <cell r="H52">
            <v>0.1</v>
          </cell>
          <cell r="I52">
            <v>0.1</v>
          </cell>
          <cell r="J52">
            <v>0.1</v>
          </cell>
          <cell r="K52">
            <v>0.1</v>
          </cell>
          <cell r="L52">
            <v>0.1</v>
          </cell>
          <cell r="M52">
            <v>0.1</v>
          </cell>
          <cell r="N52">
            <v>0.1</v>
          </cell>
          <cell r="O52">
            <v>0.1</v>
          </cell>
          <cell r="P52">
            <v>0.1</v>
          </cell>
          <cell r="Q52">
            <v>0.1</v>
          </cell>
          <cell r="R52">
            <v>0.1</v>
          </cell>
          <cell r="S52">
            <v>0.1</v>
          </cell>
          <cell r="T52">
            <v>0.1</v>
          </cell>
        </row>
        <row r="55">
          <cell r="B55">
            <v>48</v>
          </cell>
          <cell r="C55" t="str">
            <v>VP</v>
          </cell>
          <cell r="D55" t="str">
            <v>（給水）</v>
          </cell>
          <cell r="E55" t="str">
            <v>屋内一般配管</v>
          </cell>
          <cell r="F55" t="str">
            <v>支持金物</v>
          </cell>
          <cell r="G55">
            <v>0.25</v>
          </cell>
          <cell r="H55">
            <v>0.25</v>
          </cell>
          <cell r="I55">
            <v>0.25</v>
          </cell>
          <cell r="J55">
            <v>0.25</v>
          </cell>
          <cell r="K55">
            <v>0.25</v>
          </cell>
          <cell r="L55">
            <v>0.25</v>
          </cell>
          <cell r="M55">
            <v>0.25</v>
          </cell>
          <cell r="N55">
            <v>0.25</v>
          </cell>
          <cell r="O55">
            <v>0.25</v>
          </cell>
          <cell r="P55">
            <v>0.25</v>
          </cell>
          <cell r="Q55">
            <v>0.25</v>
          </cell>
          <cell r="R55">
            <v>0.25</v>
          </cell>
          <cell r="S55">
            <v>0.25</v>
          </cell>
          <cell r="T55">
            <v>0.25</v>
          </cell>
        </row>
        <row r="56">
          <cell r="B56">
            <v>49</v>
          </cell>
          <cell r="C56" t="str">
            <v>VP</v>
          </cell>
          <cell r="D56" t="str">
            <v>（排水･通気）</v>
          </cell>
          <cell r="E56" t="str">
            <v>屋内一般配管</v>
          </cell>
          <cell r="F56" t="str">
            <v>支持金物</v>
          </cell>
          <cell r="G56">
            <v>0.25</v>
          </cell>
          <cell r="H56">
            <v>0.25</v>
          </cell>
          <cell r="I56">
            <v>0.25</v>
          </cell>
          <cell r="J56">
            <v>0.25</v>
          </cell>
          <cell r="K56">
            <v>0.25</v>
          </cell>
          <cell r="L56">
            <v>0.25</v>
          </cell>
          <cell r="M56">
            <v>0.25</v>
          </cell>
          <cell r="N56">
            <v>0.25</v>
          </cell>
          <cell r="O56">
            <v>0.25</v>
          </cell>
          <cell r="P56">
            <v>0.25</v>
          </cell>
          <cell r="Q56">
            <v>0.25</v>
          </cell>
          <cell r="R56">
            <v>0.25</v>
          </cell>
          <cell r="S56">
            <v>0.25</v>
          </cell>
          <cell r="T56">
            <v>0.25</v>
          </cell>
        </row>
        <row r="59">
          <cell r="B59">
            <v>48</v>
          </cell>
          <cell r="C59" t="str">
            <v>VP</v>
          </cell>
          <cell r="D59" t="str">
            <v>（給水）</v>
          </cell>
          <cell r="E59" t="str">
            <v>機械室・便所配管</v>
          </cell>
          <cell r="F59" t="str">
            <v>支持金物</v>
          </cell>
          <cell r="G59">
            <v>0.25</v>
          </cell>
          <cell r="H59">
            <v>0.25</v>
          </cell>
          <cell r="I59">
            <v>0.25</v>
          </cell>
          <cell r="J59">
            <v>0.25</v>
          </cell>
          <cell r="K59">
            <v>0.25</v>
          </cell>
          <cell r="L59">
            <v>0.25</v>
          </cell>
          <cell r="M59">
            <v>0.25</v>
          </cell>
          <cell r="N59">
            <v>0.25</v>
          </cell>
          <cell r="O59">
            <v>0.25</v>
          </cell>
          <cell r="P59">
            <v>0.25</v>
          </cell>
          <cell r="Q59">
            <v>0.25</v>
          </cell>
          <cell r="R59">
            <v>0.25</v>
          </cell>
          <cell r="S59">
            <v>0.25</v>
          </cell>
          <cell r="T59">
            <v>0.25</v>
          </cell>
        </row>
        <row r="60">
          <cell r="B60">
            <v>49</v>
          </cell>
          <cell r="C60" t="str">
            <v>VP</v>
          </cell>
          <cell r="D60" t="str">
            <v>（排水･通気）</v>
          </cell>
          <cell r="E60" t="str">
            <v>機械室・便所配管</v>
          </cell>
          <cell r="F60" t="str">
            <v>支持金物</v>
          </cell>
          <cell r="G60">
            <v>0.25</v>
          </cell>
          <cell r="H60">
            <v>0.25</v>
          </cell>
          <cell r="I60">
            <v>0.25</v>
          </cell>
          <cell r="J60">
            <v>0.25</v>
          </cell>
          <cell r="K60">
            <v>0.25</v>
          </cell>
          <cell r="L60">
            <v>0.25</v>
          </cell>
          <cell r="M60">
            <v>0.25</v>
          </cell>
          <cell r="N60">
            <v>0.25</v>
          </cell>
          <cell r="O60">
            <v>0.25</v>
          </cell>
          <cell r="P60">
            <v>0.25</v>
          </cell>
          <cell r="Q60">
            <v>0.25</v>
          </cell>
          <cell r="R60">
            <v>0.25</v>
          </cell>
          <cell r="S60">
            <v>0.25</v>
          </cell>
          <cell r="T60">
            <v>0.25</v>
          </cell>
        </row>
        <row r="63">
          <cell r="B63">
            <v>48</v>
          </cell>
          <cell r="C63" t="str">
            <v>VP</v>
          </cell>
          <cell r="D63" t="str">
            <v>（給水）</v>
          </cell>
          <cell r="E63" t="str">
            <v>屋外配管</v>
          </cell>
          <cell r="F63" t="str">
            <v>支持金物</v>
          </cell>
          <cell r="G63">
            <v>0.25</v>
          </cell>
          <cell r="H63">
            <v>0.25</v>
          </cell>
          <cell r="I63">
            <v>0.25</v>
          </cell>
          <cell r="J63">
            <v>0.25</v>
          </cell>
          <cell r="K63">
            <v>0.25</v>
          </cell>
          <cell r="L63">
            <v>0.25</v>
          </cell>
          <cell r="M63">
            <v>0.25</v>
          </cell>
          <cell r="N63">
            <v>0.25</v>
          </cell>
          <cell r="O63">
            <v>0.25</v>
          </cell>
          <cell r="P63">
            <v>0.25</v>
          </cell>
          <cell r="Q63">
            <v>0.25</v>
          </cell>
          <cell r="R63">
            <v>0.25</v>
          </cell>
          <cell r="S63">
            <v>0.25</v>
          </cell>
          <cell r="T63">
            <v>0.25</v>
          </cell>
        </row>
        <row r="64">
          <cell r="B64">
            <v>49</v>
          </cell>
          <cell r="C64" t="str">
            <v>VP</v>
          </cell>
          <cell r="D64" t="str">
            <v>（排水･通気）</v>
          </cell>
          <cell r="E64" t="str">
            <v>屋外配管</v>
          </cell>
          <cell r="F64" t="str">
            <v>支持金物</v>
          </cell>
          <cell r="G64">
            <v>0.25</v>
          </cell>
          <cell r="H64">
            <v>0.25</v>
          </cell>
          <cell r="I64">
            <v>0.25</v>
          </cell>
          <cell r="J64">
            <v>0.25</v>
          </cell>
          <cell r="K64">
            <v>0.25</v>
          </cell>
          <cell r="L64">
            <v>0.25</v>
          </cell>
          <cell r="M64">
            <v>0.25</v>
          </cell>
          <cell r="N64">
            <v>0.25</v>
          </cell>
          <cell r="O64">
            <v>0.25</v>
          </cell>
          <cell r="P64">
            <v>0.25</v>
          </cell>
          <cell r="Q64">
            <v>0.25</v>
          </cell>
          <cell r="R64">
            <v>0.25</v>
          </cell>
          <cell r="S64">
            <v>0.25</v>
          </cell>
          <cell r="T64">
            <v>0.25</v>
          </cell>
        </row>
        <row r="67">
          <cell r="B67">
            <v>48</v>
          </cell>
          <cell r="C67" t="str">
            <v>VP</v>
          </cell>
          <cell r="D67" t="str">
            <v>（給水）</v>
          </cell>
          <cell r="E67" t="str">
            <v>屋内一般配管</v>
          </cell>
          <cell r="F67" t="str">
            <v>配管工</v>
          </cell>
          <cell r="G67">
            <v>4.5999999999999999E-2</v>
          </cell>
          <cell r="H67">
            <v>6.2E-2</v>
          </cell>
          <cell r="I67">
            <v>7.3999999999999996E-2</v>
          </cell>
          <cell r="J67">
            <v>7.9000000000000001E-2</v>
          </cell>
          <cell r="K67">
            <v>0.10100000000000001</v>
          </cell>
          <cell r="L67">
            <v>0.128</v>
          </cell>
          <cell r="M67">
            <v>0.16300000000000001</v>
          </cell>
          <cell r="N67">
            <v>0.19</v>
          </cell>
          <cell r="O67">
            <v>0.245</v>
          </cell>
          <cell r="P67">
            <v>0.30099999999999999</v>
          </cell>
          <cell r="Q67">
            <v>0.35599999999999998</v>
          </cell>
        </row>
        <row r="68">
          <cell r="B68">
            <v>49</v>
          </cell>
          <cell r="C68" t="str">
            <v>VP</v>
          </cell>
          <cell r="D68" t="str">
            <v>（排水･通気）</v>
          </cell>
          <cell r="E68" t="str">
            <v>屋内一般配管</v>
          </cell>
          <cell r="F68" t="str">
            <v>配管工</v>
          </cell>
          <cell r="G68">
            <v>4.5999999999999999E-2</v>
          </cell>
          <cell r="H68">
            <v>6.2E-2</v>
          </cell>
          <cell r="I68">
            <v>7.3999999999999996E-2</v>
          </cell>
          <cell r="J68">
            <v>7.9000000000000001E-2</v>
          </cell>
          <cell r="K68">
            <v>0.10100000000000001</v>
          </cell>
          <cell r="L68">
            <v>0.128</v>
          </cell>
          <cell r="M68">
            <v>0.16300000000000001</v>
          </cell>
          <cell r="N68">
            <v>0.19</v>
          </cell>
          <cell r="O68">
            <v>0.245</v>
          </cell>
          <cell r="P68">
            <v>0.30099999999999999</v>
          </cell>
          <cell r="Q68">
            <v>0.35599999999999998</v>
          </cell>
          <cell r="R68">
            <v>0.46600000000000003</v>
          </cell>
          <cell r="S68">
            <v>0.57699999999999996</v>
          </cell>
          <cell r="T68">
            <v>0.68799999999999994</v>
          </cell>
        </row>
        <row r="71">
          <cell r="B71">
            <v>48</v>
          </cell>
          <cell r="C71" t="str">
            <v>VP</v>
          </cell>
          <cell r="D71" t="str">
            <v>（給水）</v>
          </cell>
          <cell r="E71" t="str">
            <v>機械室・便所配管</v>
          </cell>
          <cell r="F71" t="str">
            <v>配管工</v>
          </cell>
          <cell r="G71">
            <v>5.5E-2</v>
          </cell>
          <cell r="H71">
            <v>7.3999999999999996E-2</v>
          </cell>
          <cell r="I71">
            <v>8.8999999999999996E-2</v>
          </cell>
          <cell r="J71">
            <v>9.5000000000000001E-2</v>
          </cell>
          <cell r="K71">
            <v>0.121</v>
          </cell>
          <cell r="L71">
            <v>0.154</v>
          </cell>
          <cell r="M71">
            <v>0.19600000000000001</v>
          </cell>
          <cell r="N71">
            <v>0.22800000000000001</v>
          </cell>
          <cell r="O71">
            <v>0.29399999999999998</v>
          </cell>
          <cell r="P71">
            <v>0.36099999999999999</v>
          </cell>
          <cell r="Q71">
            <v>0.42699999999999999</v>
          </cell>
        </row>
        <row r="72">
          <cell r="B72">
            <v>49</v>
          </cell>
          <cell r="C72" t="str">
            <v>VP</v>
          </cell>
          <cell r="D72" t="str">
            <v>（排水･通気）</v>
          </cell>
          <cell r="E72" t="str">
            <v>機械室・便所配管</v>
          </cell>
          <cell r="F72" t="str">
            <v>配管工</v>
          </cell>
          <cell r="G72">
            <v>5.5E-2</v>
          </cell>
          <cell r="H72">
            <v>7.3999999999999996E-2</v>
          </cell>
          <cell r="I72">
            <v>8.8999999999999996E-2</v>
          </cell>
          <cell r="J72">
            <v>9.5000000000000001E-2</v>
          </cell>
          <cell r="K72">
            <v>0.121</v>
          </cell>
          <cell r="L72">
            <v>0.154</v>
          </cell>
          <cell r="M72">
            <v>0.19600000000000001</v>
          </cell>
          <cell r="N72">
            <v>0.22800000000000001</v>
          </cell>
          <cell r="O72">
            <v>0.29399999999999998</v>
          </cell>
          <cell r="P72">
            <v>0.36099999999999999</v>
          </cell>
          <cell r="Q72">
            <v>0.42699999999999999</v>
          </cell>
          <cell r="R72">
            <v>0.55900000000000005</v>
          </cell>
          <cell r="S72">
            <v>0.69199999999999995</v>
          </cell>
          <cell r="T72">
            <v>0.82599999999999996</v>
          </cell>
        </row>
        <row r="75">
          <cell r="B75">
            <v>48</v>
          </cell>
          <cell r="C75" t="str">
            <v>VP</v>
          </cell>
          <cell r="D75" t="str">
            <v>（給水）</v>
          </cell>
          <cell r="E75" t="str">
            <v>屋外配管</v>
          </cell>
          <cell r="F75" t="str">
            <v>配管工</v>
          </cell>
          <cell r="G75">
            <v>4.1000000000000002E-2</v>
          </cell>
          <cell r="H75">
            <v>5.6000000000000001E-2</v>
          </cell>
          <cell r="I75">
            <v>6.7000000000000004E-2</v>
          </cell>
          <cell r="J75">
            <v>7.0999999999999994E-2</v>
          </cell>
          <cell r="K75">
            <v>9.0999999999999998E-2</v>
          </cell>
          <cell r="L75">
            <v>0.115</v>
          </cell>
          <cell r="M75">
            <v>0.14699999999999999</v>
          </cell>
          <cell r="N75">
            <v>0.17100000000000001</v>
          </cell>
          <cell r="O75">
            <v>0.221</v>
          </cell>
          <cell r="P75">
            <v>0.27100000000000002</v>
          </cell>
          <cell r="Q75">
            <v>0.32</v>
          </cell>
        </row>
        <row r="76">
          <cell r="B76">
            <v>49</v>
          </cell>
          <cell r="C76" t="str">
            <v>VP</v>
          </cell>
          <cell r="D76" t="str">
            <v>（排水･通気）</v>
          </cell>
          <cell r="E76" t="str">
            <v>屋外配管</v>
          </cell>
          <cell r="F76" t="str">
            <v>配管工</v>
          </cell>
          <cell r="G76">
            <v>4.1000000000000002E-2</v>
          </cell>
          <cell r="H76">
            <v>5.6000000000000001E-2</v>
          </cell>
          <cell r="I76">
            <v>6.7000000000000004E-2</v>
          </cell>
          <cell r="J76">
            <v>7.0999999999999994E-2</v>
          </cell>
          <cell r="K76">
            <v>9.0999999999999998E-2</v>
          </cell>
          <cell r="L76">
            <v>0.115</v>
          </cell>
          <cell r="M76">
            <v>0.14699999999999999</v>
          </cell>
          <cell r="N76">
            <v>0.17100000000000001</v>
          </cell>
          <cell r="O76">
            <v>0.221</v>
          </cell>
          <cell r="P76">
            <v>0.27100000000000002</v>
          </cell>
          <cell r="Q76">
            <v>0.32</v>
          </cell>
          <cell r="R76">
            <v>0.41899999999999998</v>
          </cell>
          <cell r="S76">
            <v>0.51900000000000002</v>
          </cell>
          <cell r="T76">
            <v>0.61899999999999999</v>
          </cell>
        </row>
        <row r="79">
          <cell r="B79">
            <v>48</v>
          </cell>
          <cell r="C79" t="str">
            <v>VP</v>
          </cell>
          <cell r="D79" t="str">
            <v>（給水）</v>
          </cell>
          <cell r="E79" t="str">
            <v>地中配管</v>
          </cell>
          <cell r="F79" t="str">
            <v>配管工</v>
          </cell>
          <cell r="G79">
            <v>3.2000000000000001E-2</v>
          </cell>
          <cell r="H79">
            <v>4.2999999999999997E-2</v>
          </cell>
          <cell r="I79">
            <v>5.1999999999999998E-2</v>
          </cell>
          <cell r="J79">
            <v>5.5E-2</v>
          </cell>
          <cell r="K79">
            <v>7.0999999999999994E-2</v>
          </cell>
          <cell r="L79">
            <v>0.09</v>
          </cell>
          <cell r="M79">
            <v>0.114</v>
          </cell>
          <cell r="N79">
            <v>0.13300000000000001</v>
          </cell>
          <cell r="O79">
            <v>0.17199999999999999</v>
          </cell>
          <cell r="P79">
            <v>0.21099999999999999</v>
          </cell>
          <cell r="Q79">
            <v>0.249</v>
          </cell>
        </row>
        <row r="80">
          <cell r="B80">
            <v>49</v>
          </cell>
          <cell r="C80" t="str">
            <v>VP</v>
          </cell>
          <cell r="D80" t="str">
            <v>（排水･通気）</v>
          </cell>
          <cell r="E80" t="str">
            <v>地中配管</v>
          </cell>
          <cell r="F80" t="str">
            <v>配管工</v>
          </cell>
          <cell r="G80">
            <v>3.2000000000000001E-2</v>
          </cell>
          <cell r="H80">
            <v>4.2999999999999997E-2</v>
          </cell>
          <cell r="I80">
            <v>5.1999999999999998E-2</v>
          </cell>
          <cell r="J80">
            <v>5.5E-2</v>
          </cell>
          <cell r="K80">
            <v>7.0999999999999994E-2</v>
          </cell>
          <cell r="L80">
            <v>0.09</v>
          </cell>
          <cell r="M80">
            <v>0.114</v>
          </cell>
          <cell r="N80">
            <v>0.13300000000000001</v>
          </cell>
          <cell r="O80">
            <v>0.17199999999999999</v>
          </cell>
          <cell r="P80">
            <v>0.21099999999999999</v>
          </cell>
          <cell r="Q80">
            <v>0.249</v>
          </cell>
          <cell r="R80">
            <v>0.32600000000000001</v>
          </cell>
          <cell r="S80">
            <v>0.40400000000000003</v>
          </cell>
          <cell r="T80">
            <v>0.48199999999999998</v>
          </cell>
        </row>
        <row r="83">
          <cell r="B83">
            <v>48</v>
          </cell>
          <cell r="C83" t="str">
            <v>VP</v>
          </cell>
          <cell r="D83" t="str">
            <v>（給水）</v>
          </cell>
          <cell r="E83" t="str">
            <v>屋内一般配管</v>
          </cell>
          <cell r="F83" t="str">
            <v>はつり補修</v>
          </cell>
          <cell r="G83">
            <v>0.08</v>
          </cell>
          <cell r="H83">
            <v>0.08</v>
          </cell>
          <cell r="I83">
            <v>0.08</v>
          </cell>
          <cell r="J83">
            <v>0.08</v>
          </cell>
          <cell r="K83">
            <v>0.08</v>
          </cell>
          <cell r="L83">
            <v>0.08</v>
          </cell>
          <cell r="M83">
            <v>0.08</v>
          </cell>
          <cell r="N83">
            <v>0.08</v>
          </cell>
          <cell r="O83">
            <v>0.08</v>
          </cell>
          <cell r="P83">
            <v>0.08</v>
          </cell>
          <cell r="Q83">
            <v>0.08</v>
          </cell>
          <cell r="R83">
            <v>0.08</v>
          </cell>
          <cell r="S83">
            <v>0.08</v>
          </cell>
          <cell r="T83">
            <v>0.08</v>
          </cell>
        </row>
        <row r="84">
          <cell r="B84">
            <v>49</v>
          </cell>
          <cell r="C84" t="str">
            <v>VP</v>
          </cell>
          <cell r="D84" t="str">
            <v>（排水･通気）</v>
          </cell>
          <cell r="E84" t="str">
            <v>屋内一般配管</v>
          </cell>
          <cell r="F84" t="str">
            <v>はつり補修</v>
          </cell>
          <cell r="G84">
            <v>0.08</v>
          </cell>
          <cell r="H84">
            <v>0.08</v>
          </cell>
          <cell r="I84">
            <v>0.08</v>
          </cell>
          <cell r="J84">
            <v>0.08</v>
          </cell>
          <cell r="K84">
            <v>0.08</v>
          </cell>
          <cell r="L84">
            <v>0.08</v>
          </cell>
          <cell r="M84">
            <v>0.08</v>
          </cell>
          <cell r="N84">
            <v>0.08</v>
          </cell>
          <cell r="O84">
            <v>0.08</v>
          </cell>
          <cell r="P84">
            <v>0.08</v>
          </cell>
          <cell r="Q84">
            <v>0.08</v>
          </cell>
          <cell r="R84">
            <v>0.08</v>
          </cell>
          <cell r="S84">
            <v>0.08</v>
          </cell>
          <cell r="T84">
            <v>0.08</v>
          </cell>
        </row>
        <row r="87">
          <cell r="B87">
            <v>48</v>
          </cell>
          <cell r="C87" t="str">
            <v>VP</v>
          </cell>
          <cell r="D87" t="str">
            <v>（給水）</v>
          </cell>
          <cell r="E87" t="str">
            <v>機械室・便所配管</v>
          </cell>
          <cell r="F87" t="str">
            <v>はつり補修</v>
          </cell>
          <cell r="G87">
            <v>0.08</v>
          </cell>
          <cell r="H87">
            <v>0.08</v>
          </cell>
          <cell r="I87">
            <v>0.08</v>
          </cell>
          <cell r="J87">
            <v>0.08</v>
          </cell>
          <cell r="K87">
            <v>0.08</v>
          </cell>
          <cell r="L87">
            <v>0.08</v>
          </cell>
          <cell r="M87">
            <v>0.08</v>
          </cell>
          <cell r="N87">
            <v>0.08</v>
          </cell>
          <cell r="O87">
            <v>0.08</v>
          </cell>
          <cell r="P87">
            <v>0.08</v>
          </cell>
          <cell r="Q87">
            <v>0.08</v>
          </cell>
          <cell r="R87">
            <v>0.08</v>
          </cell>
          <cell r="S87">
            <v>0.08</v>
          </cell>
          <cell r="T87">
            <v>0.08</v>
          </cell>
        </row>
        <row r="88">
          <cell r="B88">
            <v>49</v>
          </cell>
          <cell r="C88" t="str">
            <v>VP</v>
          </cell>
          <cell r="D88" t="str">
            <v>（排水･通気）</v>
          </cell>
          <cell r="E88" t="str">
            <v>機械室・便所配管</v>
          </cell>
          <cell r="F88" t="str">
            <v>はつり補修</v>
          </cell>
          <cell r="G88">
            <v>0.08</v>
          </cell>
          <cell r="H88">
            <v>0.08</v>
          </cell>
          <cell r="I88">
            <v>0.08</v>
          </cell>
          <cell r="J88">
            <v>0.08</v>
          </cell>
          <cell r="K88">
            <v>0.08</v>
          </cell>
          <cell r="L88">
            <v>0.08</v>
          </cell>
          <cell r="M88">
            <v>0.08</v>
          </cell>
          <cell r="N88">
            <v>0.08</v>
          </cell>
          <cell r="O88">
            <v>0.08</v>
          </cell>
          <cell r="P88">
            <v>0.08</v>
          </cell>
          <cell r="Q88">
            <v>0.08</v>
          </cell>
          <cell r="R88">
            <v>0.08</v>
          </cell>
          <cell r="S88">
            <v>0.08</v>
          </cell>
          <cell r="T88">
            <v>0.08</v>
          </cell>
        </row>
      </sheetData>
      <sheetData sheetId="6"/>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総括"/>
      <sheetName val="D代価"/>
      <sheetName val="C代価"/>
      <sheetName val="G代価"/>
      <sheetName val="P代価"/>
      <sheetName val="H代価"/>
      <sheetName val="J代価"/>
      <sheetName val="M代価"/>
      <sheetName val="県単"/>
    </sheetNames>
    <sheetDataSet>
      <sheetData sheetId="0">
        <row r="1">
          <cell r="N1" t="str">
            <v>代 価 総 括 表 （Ｃ）</v>
          </cell>
        </row>
        <row r="3">
          <cell r="L3" t="str">
            <v>番号</v>
          </cell>
          <cell r="M3" t="str">
            <v>工種</v>
          </cell>
          <cell r="N3" t="str">
            <v>形状寸法</v>
          </cell>
          <cell r="O3" t="str">
            <v>単位</v>
          </cell>
          <cell r="Q3" t="str">
            <v>金額</v>
          </cell>
          <cell r="T3" t="str">
            <v>備考</v>
          </cell>
        </row>
        <row r="5">
          <cell r="L5">
            <v>1</v>
          </cell>
          <cell r="M5" t="str">
            <v>基礎砕石工</v>
          </cell>
          <cell r="N5" t="str">
            <v>RC-40 t=20cm</v>
          </cell>
          <cell r="O5" t="str">
            <v>m2</v>
          </cell>
          <cell r="Q5">
            <v>1416</v>
          </cell>
        </row>
        <row r="7">
          <cell r="L7">
            <v>2</v>
          </cell>
          <cell r="M7" t="str">
            <v>コンクリートポンプ車打設工</v>
          </cell>
          <cell r="N7" t="str">
            <v xml:space="preserve">無筋コンクリート　18-8-40　BB </v>
          </cell>
          <cell r="O7" t="str">
            <v>m3</v>
          </cell>
          <cell r="Q7">
            <v>15514</v>
          </cell>
        </row>
        <row r="9">
          <cell r="L9">
            <v>3</v>
          </cell>
          <cell r="M9" t="str">
            <v>基礎砕石工</v>
          </cell>
          <cell r="N9" t="str">
            <v>RC-40 t=15cm</v>
          </cell>
          <cell r="O9" t="str">
            <v>m2</v>
          </cell>
          <cell r="Q9">
            <v>1248</v>
          </cell>
        </row>
        <row r="11">
          <cell r="L11">
            <v>4</v>
          </cell>
          <cell r="M11" t="str">
            <v>基礎砕石工</v>
          </cell>
          <cell r="N11" t="str">
            <v>RC-40 t=10cm</v>
          </cell>
          <cell r="O11" t="str">
            <v>m2</v>
          </cell>
          <cell r="Q11">
            <v>1080</v>
          </cell>
        </row>
        <row r="13">
          <cell r="L13">
            <v>5</v>
          </cell>
          <cell r="M13" t="str">
            <v>基礎砕石工</v>
          </cell>
          <cell r="N13" t="str">
            <v>RC-40 t=5cm</v>
          </cell>
          <cell r="O13" t="str">
            <v>m2</v>
          </cell>
          <cell r="Q13">
            <v>912</v>
          </cell>
        </row>
        <row r="15">
          <cell r="L15">
            <v>6</v>
          </cell>
          <cell r="M15" t="str">
            <v>コンクリート人力打設工</v>
          </cell>
          <cell r="N15" t="str">
            <v xml:space="preserve">小型　18-8-40　BB </v>
          </cell>
          <cell r="O15" t="str">
            <v>m3</v>
          </cell>
          <cell r="Q15">
            <v>21148</v>
          </cell>
        </row>
        <row r="17">
          <cell r="L17">
            <v>7</v>
          </cell>
        </row>
        <row r="19">
          <cell r="L19">
            <v>8</v>
          </cell>
          <cell r="M19" t="str">
            <v>裏込砕石工</v>
          </cell>
          <cell r="N19" t="str">
            <v xml:space="preserve">RC-40 </v>
          </cell>
          <cell r="O19" t="str">
            <v>m3</v>
          </cell>
          <cell r="Q19">
            <v>7033</v>
          </cell>
        </row>
        <row r="21">
          <cell r="L21">
            <v>9</v>
          </cell>
          <cell r="M21" t="str">
            <v>基礎工（ブロック積擁壁）</v>
          </cell>
          <cell r="N21" t="str">
            <v xml:space="preserve"> </v>
          </cell>
          <cell r="O21" t="str">
            <v>ｍ</v>
          </cell>
          <cell r="Q21">
            <v>6404</v>
          </cell>
        </row>
        <row r="23">
          <cell r="L23">
            <v>10</v>
          </cell>
          <cell r="M23" t="str">
            <v>天端コンクリート工</v>
          </cell>
          <cell r="N23" t="str">
            <v xml:space="preserve"> </v>
          </cell>
          <cell r="O23" t="str">
            <v>ｍ</v>
          </cell>
          <cell r="Q23">
            <v>1907</v>
          </cell>
        </row>
        <row r="25">
          <cell r="L25">
            <v>11</v>
          </cell>
          <cell r="M25" t="str">
            <v>ブロック積工</v>
          </cell>
          <cell r="N25" t="str">
            <v xml:space="preserve">控35ｃｍ　裏込Co10cm </v>
          </cell>
          <cell r="O25" t="str">
            <v>ｍ2</v>
          </cell>
          <cell r="Q25">
            <v>18308</v>
          </cell>
        </row>
        <row r="27">
          <cell r="L27">
            <v>12</v>
          </cell>
        </row>
        <row r="29">
          <cell r="L29">
            <v>13</v>
          </cell>
        </row>
        <row r="31">
          <cell r="L31">
            <v>14</v>
          </cell>
        </row>
        <row r="33">
          <cell r="L33">
            <v>15</v>
          </cell>
        </row>
        <row r="35">
          <cell r="L35">
            <v>16</v>
          </cell>
        </row>
        <row r="37">
          <cell r="L37">
            <v>17</v>
          </cell>
        </row>
        <row r="39">
          <cell r="L39">
            <v>18</v>
          </cell>
        </row>
        <row r="41">
          <cell r="L41">
            <v>19</v>
          </cell>
        </row>
        <row r="43">
          <cell r="L43">
            <v>20</v>
          </cell>
        </row>
        <row r="45">
          <cell r="L45">
            <v>21</v>
          </cell>
        </row>
        <row r="47">
          <cell r="L47">
            <v>22</v>
          </cell>
        </row>
        <row r="49">
          <cell r="L49">
            <v>23</v>
          </cell>
        </row>
        <row r="51">
          <cell r="L51">
            <v>24</v>
          </cell>
        </row>
        <row r="53">
          <cell r="L53">
            <v>25</v>
          </cell>
        </row>
        <row r="55">
          <cell r="L55">
            <v>26</v>
          </cell>
        </row>
        <row r="57">
          <cell r="L57">
            <v>27</v>
          </cell>
        </row>
        <row r="59">
          <cell r="L59">
            <v>28</v>
          </cell>
        </row>
        <row r="61">
          <cell r="L61">
            <v>29</v>
          </cell>
        </row>
        <row r="63">
          <cell r="L63">
            <v>30</v>
          </cell>
        </row>
      </sheetData>
      <sheetData sheetId="1" refreshError="1"/>
      <sheetData sheetId="2" refreshError="1"/>
      <sheetData sheetId="3" refreshError="1"/>
      <sheetData sheetId="4" refreshError="1"/>
      <sheetData sheetId="5" refreshError="1"/>
      <sheetData sheetId="6" refreshError="1"/>
      <sheetData sheetId="7" refreshError="1"/>
      <sheetData sheetId="8">
        <row r="20">
          <cell r="B20" t="str">
            <v>RC-40</v>
          </cell>
          <cell r="D20" t="str">
            <v>ｍ3</v>
          </cell>
          <cell r="E20">
            <v>2800</v>
          </cell>
        </row>
        <row r="21">
          <cell r="B21" t="str">
            <v>M-30</v>
          </cell>
          <cell r="D21" t="str">
            <v>ｍ3</v>
          </cell>
          <cell r="E21">
            <v>3350</v>
          </cell>
        </row>
        <row r="22">
          <cell r="B22" t="str">
            <v>C-40</v>
          </cell>
          <cell r="D22" t="str">
            <v>ｍ3</v>
          </cell>
          <cell r="E22">
            <v>2950</v>
          </cell>
        </row>
        <row r="23">
          <cell r="B23" t="str">
            <v>山砂</v>
          </cell>
          <cell r="D23" t="str">
            <v>ｍ3</v>
          </cell>
          <cell r="E23">
            <v>2450</v>
          </cell>
        </row>
        <row r="25">
          <cell r="B25" t="str">
            <v>18-8-25　BB</v>
          </cell>
          <cell r="D25" t="str">
            <v>ｍ3</v>
          </cell>
          <cell r="E25">
            <v>11600</v>
          </cell>
        </row>
        <row r="26">
          <cell r="B26" t="str">
            <v>18-8-40　BB</v>
          </cell>
          <cell r="D26" t="str">
            <v>ｍ3</v>
          </cell>
          <cell r="E26">
            <v>11500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sheetName val="単価表"/>
      <sheetName val="見積比較"/>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仮設代価"/>
      <sheetName val="代価１"/>
      <sheetName val="代価２"/>
      <sheetName val="代価３"/>
    </sheetNames>
    <sheetDataSet>
      <sheetData sheetId="0" refreshError="1"/>
      <sheetData sheetId="1" refreshError="1">
        <row r="5">
          <cell r="B5" t="str">
            <v>D02001</v>
          </cell>
          <cell r="I5">
            <v>49300</v>
          </cell>
        </row>
        <row r="7">
          <cell r="B7" t="str">
            <v>やりかた</v>
          </cell>
          <cell r="C7" t="str">
            <v>【　展示ホール棟　】</v>
          </cell>
        </row>
        <row r="9">
          <cell r="H9">
            <v>0</v>
          </cell>
          <cell r="I9">
            <v>0</v>
          </cell>
        </row>
        <row r="11">
          <cell r="B11" t="str">
            <v>やりかた</v>
          </cell>
          <cell r="C11" t="str">
            <v>Ｓ造</v>
          </cell>
          <cell r="D11" t="str">
            <v>建築面積</v>
          </cell>
          <cell r="F11">
            <v>329</v>
          </cell>
          <cell r="G11" t="str">
            <v>ｍ2</v>
          </cell>
          <cell r="H11">
            <v>150</v>
          </cell>
          <cell r="I11">
            <v>49350</v>
          </cell>
        </row>
        <row r="13">
          <cell r="H13">
            <v>0</v>
          </cell>
          <cell r="I13">
            <v>0</v>
          </cell>
        </row>
        <row r="15">
          <cell r="H15">
            <v>0</v>
          </cell>
          <cell r="I15">
            <v>0</v>
          </cell>
        </row>
        <row r="17">
          <cell r="B17" t="str">
            <v>仮　設　代　価　計</v>
          </cell>
          <cell r="I17">
            <v>49350</v>
          </cell>
        </row>
        <row r="19">
          <cell r="B19" t="str">
            <v>採　用　金　額</v>
          </cell>
          <cell r="I19">
            <v>49300</v>
          </cell>
        </row>
        <row r="21">
          <cell r="B21" t="str">
            <v>D02011</v>
          </cell>
          <cell r="I21">
            <v>35700</v>
          </cell>
        </row>
        <row r="23">
          <cell r="B23" t="str">
            <v>やりかた</v>
          </cell>
          <cell r="C23" t="str">
            <v>【　ﾚｸﾁｬｰﾎｰﾙ棟　】</v>
          </cell>
        </row>
        <row r="25">
          <cell r="H25">
            <v>0</v>
          </cell>
          <cell r="I25">
            <v>0</v>
          </cell>
        </row>
        <row r="27">
          <cell r="B27" t="str">
            <v>やりかた</v>
          </cell>
          <cell r="C27" t="str">
            <v>Ｓ造</v>
          </cell>
          <cell r="D27" t="str">
            <v>建築面積</v>
          </cell>
          <cell r="F27">
            <v>238</v>
          </cell>
          <cell r="G27" t="str">
            <v>ｍ2</v>
          </cell>
          <cell r="H27">
            <v>150</v>
          </cell>
          <cell r="I27">
            <v>35700</v>
          </cell>
        </row>
        <row r="29">
          <cell r="H29">
            <v>0</v>
          </cell>
          <cell r="I29">
            <v>0</v>
          </cell>
        </row>
        <row r="31">
          <cell r="H31">
            <v>0</v>
          </cell>
          <cell r="I31">
            <v>0</v>
          </cell>
        </row>
        <row r="33">
          <cell r="B33" t="str">
            <v>仮　設　代　価　計</v>
          </cell>
          <cell r="I33">
            <v>35700</v>
          </cell>
        </row>
        <row r="35">
          <cell r="B35" t="str">
            <v>採　用　金　額</v>
          </cell>
          <cell r="I35">
            <v>35700</v>
          </cell>
        </row>
        <row r="37">
          <cell r="B37" t="str">
            <v>D02021</v>
          </cell>
          <cell r="I37">
            <v>29000</v>
          </cell>
        </row>
        <row r="39">
          <cell r="B39" t="str">
            <v>やりかた</v>
          </cell>
          <cell r="C39" t="str">
            <v>【　管理棟　】</v>
          </cell>
        </row>
        <row r="41">
          <cell r="H41">
            <v>0</v>
          </cell>
          <cell r="I41">
            <v>0</v>
          </cell>
        </row>
        <row r="43">
          <cell r="B43" t="str">
            <v>やりかた</v>
          </cell>
          <cell r="C43" t="str">
            <v>ＲＣ造</v>
          </cell>
          <cell r="D43" t="str">
            <v>建築面積</v>
          </cell>
          <cell r="F43">
            <v>145</v>
          </cell>
          <cell r="G43" t="str">
            <v>ｍ2</v>
          </cell>
          <cell r="H43">
            <v>200</v>
          </cell>
          <cell r="I43">
            <v>29000</v>
          </cell>
        </row>
        <row r="45">
          <cell r="H45">
            <v>0</v>
          </cell>
          <cell r="I45">
            <v>0</v>
          </cell>
        </row>
        <row r="47">
          <cell r="H47">
            <v>0</v>
          </cell>
          <cell r="I47">
            <v>0</v>
          </cell>
        </row>
        <row r="49">
          <cell r="B49" t="str">
            <v>仮　設　代　価　計</v>
          </cell>
          <cell r="I49">
            <v>29000</v>
          </cell>
        </row>
        <row r="51">
          <cell r="B51" t="str">
            <v>採　用　金　額</v>
          </cell>
          <cell r="I51">
            <v>29000</v>
          </cell>
        </row>
        <row r="53">
          <cell r="B53" t="str">
            <v>D02002</v>
          </cell>
          <cell r="I53">
            <v>39200</v>
          </cell>
        </row>
        <row r="55">
          <cell r="B55" t="str">
            <v>墨出し</v>
          </cell>
          <cell r="C55" t="str">
            <v>【　展示ホール棟　】</v>
          </cell>
        </row>
        <row r="57">
          <cell r="H57">
            <v>0</v>
          </cell>
          <cell r="I57">
            <v>0</v>
          </cell>
        </row>
        <row r="59">
          <cell r="B59" t="str">
            <v>墨出し</v>
          </cell>
          <cell r="C59" t="str">
            <v>Ｓ造</v>
          </cell>
          <cell r="D59" t="str">
            <v>延べ面積</v>
          </cell>
          <cell r="F59">
            <v>151</v>
          </cell>
          <cell r="G59" t="str">
            <v>ｍ2</v>
          </cell>
          <cell r="H59">
            <v>260</v>
          </cell>
          <cell r="I59">
            <v>39260</v>
          </cell>
        </row>
        <row r="61">
          <cell r="H61">
            <v>0</v>
          </cell>
          <cell r="I61">
            <v>0</v>
          </cell>
        </row>
        <row r="63">
          <cell r="H63">
            <v>0</v>
          </cell>
          <cell r="I63">
            <v>0</v>
          </cell>
        </row>
        <row r="65">
          <cell r="B65" t="str">
            <v>仮　設　代　価　計</v>
          </cell>
          <cell r="I65">
            <v>39260</v>
          </cell>
        </row>
        <row r="67">
          <cell r="B67" t="str">
            <v>採　用　金　額</v>
          </cell>
          <cell r="I67">
            <v>39200</v>
          </cell>
        </row>
        <row r="69">
          <cell r="B69" t="str">
            <v>D02012</v>
          </cell>
          <cell r="I69">
            <v>53000</v>
          </cell>
        </row>
        <row r="71">
          <cell r="B71" t="str">
            <v>墨出し</v>
          </cell>
          <cell r="C71" t="str">
            <v>【　ﾚｸﾁｬｰﾎｰﾙ棟　】</v>
          </cell>
        </row>
        <row r="73">
          <cell r="H73">
            <v>0</v>
          </cell>
          <cell r="I73">
            <v>0</v>
          </cell>
        </row>
        <row r="75">
          <cell r="B75" t="str">
            <v>墨出し</v>
          </cell>
          <cell r="C75" t="str">
            <v>Ｓ造</v>
          </cell>
          <cell r="D75" t="str">
            <v>延べ面積</v>
          </cell>
          <cell r="F75">
            <v>204</v>
          </cell>
          <cell r="G75" t="str">
            <v>ｍ2</v>
          </cell>
          <cell r="H75">
            <v>260</v>
          </cell>
          <cell r="I75">
            <v>53040</v>
          </cell>
        </row>
        <row r="77">
          <cell r="H77">
            <v>0</v>
          </cell>
          <cell r="I77">
            <v>0</v>
          </cell>
        </row>
        <row r="79">
          <cell r="H79">
            <v>0</v>
          </cell>
          <cell r="I79">
            <v>0</v>
          </cell>
        </row>
        <row r="81">
          <cell r="B81" t="str">
            <v>仮　設　代　価　計</v>
          </cell>
          <cell r="I81">
            <v>53040</v>
          </cell>
        </row>
        <row r="83">
          <cell r="B83" t="str">
            <v>採　用　金　額</v>
          </cell>
          <cell r="I83">
            <v>53000</v>
          </cell>
        </row>
        <row r="85">
          <cell r="B85" t="str">
            <v>D02022</v>
          </cell>
          <cell r="I85">
            <v>41900</v>
          </cell>
        </row>
        <row r="87">
          <cell r="B87" t="str">
            <v>墨出し</v>
          </cell>
          <cell r="C87" t="str">
            <v>【　管理棟　】</v>
          </cell>
        </row>
        <row r="89">
          <cell r="H89">
            <v>0</v>
          </cell>
          <cell r="I89">
            <v>0</v>
          </cell>
        </row>
        <row r="91">
          <cell r="B91" t="str">
            <v>墨出し</v>
          </cell>
          <cell r="C91" t="str">
            <v>ＲＣ造</v>
          </cell>
          <cell r="D91" t="str">
            <v>延べ面積</v>
          </cell>
          <cell r="F91">
            <v>127</v>
          </cell>
          <cell r="G91" t="str">
            <v>ｍ2</v>
          </cell>
          <cell r="H91">
            <v>330</v>
          </cell>
          <cell r="I91">
            <v>41910</v>
          </cell>
        </row>
        <row r="93">
          <cell r="H93">
            <v>0</v>
          </cell>
          <cell r="I93">
            <v>0</v>
          </cell>
        </row>
        <row r="95">
          <cell r="H95">
            <v>0</v>
          </cell>
          <cell r="I95">
            <v>0</v>
          </cell>
        </row>
        <row r="97">
          <cell r="B97" t="str">
            <v>仮　設　代　価　計</v>
          </cell>
          <cell r="I97">
            <v>41910</v>
          </cell>
        </row>
        <row r="99">
          <cell r="B99" t="str">
            <v>採　用　金　額</v>
          </cell>
          <cell r="I99">
            <v>41900</v>
          </cell>
        </row>
        <row r="101">
          <cell r="B101" t="str">
            <v>D02003</v>
          </cell>
          <cell r="I101">
            <v>1256800</v>
          </cell>
        </row>
        <row r="103">
          <cell r="B103" t="str">
            <v>外部足場</v>
          </cell>
          <cell r="C103" t="str">
            <v>【　展示ホール棟　】</v>
          </cell>
        </row>
        <row r="105">
          <cell r="H105">
            <v>0</v>
          </cell>
          <cell r="I105">
            <v>0</v>
          </cell>
        </row>
        <row r="106">
          <cell r="D106" t="str">
            <v>Ｈ＜１２ｍ</v>
          </cell>
          <cell r="G106" t="str">
            <v>架</v>
          </cell>
        </row>
        <row r="107">
          <cell r="B107" t="str">
            <v>外部枠組本足場</v>
          </cell>
          <cell r="D107" t="str">
            <v>平屋　　　６２日</v>
          </cell>
          <cell r="F107">
            <v>780</v>
          </cell>
          <cell r="G107" t="str">
            <v>ｍ2</v>
          </cell>
          <cell r="H107">
            <v>1060</v>
          </cell>
          <cell r="I107">
            <v>826800</v>
          </cell>
        </row>
        <row r="108">
          <cell r="D108" t="str">
            <v>枠組足場用</v>
          </cell>
        </row>
        <row r="109">
          <cell r="B109" t="str">
            <v>安全手すり</v>
          </cell>
          <cell r="D109" t="str">
            <v>平屋　　　６２日</v>
          </cell>
          <cell r="F109">
            <v>227</v>
          </cell>
          <cell r="G109" t="str">
            <v>ｍ</v>
          </cell>
          <cell r="H109">
            <v>530</v>
          </cell>
          <cell r="I109">
            <v>120310</v>
          </cell>
        </row>
        <row r="110">
          <cell r="D110" t="str">
            <v>架台足場</v>
          </cell>
        </row>
        <row r="111">
          <cell r="B111" t="str">
            <v>外部仕上足場</v>
          </cell>
          <cell r="D111" t="str">
            <v>階高4.0ｍ以上5.0ｍ未満</v>
          </cell>
          <cell r="F111">
            <v>178</v>
          </cell>
          <cell r="G111" t="str">
            <v>ｍ2</v>
          </cell>
          <cell r="H111">
            <v>1740</v>
          </cell>
          <cell r="I111">
            <v>309720</v>
          </cell>
        </row>
        <row r="113">
          <cell r="H113">
            <v>0</v>
          </cell>
          <cell r="I113">
            <v>0</v>
          </cell>
        </row>
        <row r="115">
          <cell r="H115">
            <v>0</v>
          </cell>
          <cell r="I115">
            <v>0</v>
          </cell>
        </row>
        <row r="117">
          <cell r="B117" t="str">
            <v>仮　設　代　価　計</v>
          </cell>
          <cell r="I117">
            <v>1256830</v>
          </cell>
        </row>
        <row r="119">
          <cell r="B119" t="str">
            <v>採　用　金　額</v>
          </cell>
          <cell r="I119">
            <v>1256800</v>
          </cell>
        </row>
        <row r="121">
          <cell r="B121" t="str">
            <v>D02004</v>
          </cell>
          <cell r="I121">
            <v>55800</v>
          </cell>
        </row>
        <row r="123">
          <cell r="B123" t="str">
            <v>内部仕上足場</v>
          </cell>
          <cell r="C123" t="str">
            <v>【　展示ホール棟　】</v>
          </cell>
        </row>
        <row r="125">
          <cell r="H125">
            <v>0</v>
          </cell>
          <cell r="I125">
            <v>0</v>
          </cell>
        </row>
        <row r="127">
          <cell r="B127" t="str">
            <v>架台足場</v>
          </cell>
          <cell r="D127" t="str">
            <v>階高4.0ｍ未満</v>
          </cell>
          <cell r="F127">
            <v>151</v>
          </cell>
          <cell r="G127" t="str">
            <v>ｍ2</v>
          </cell>
          <cell r="H127">
            <v>370</v>
          </cell>
          <cell r="I127">
            <v>55870</v>
          </cell>
        </row>
        <row r="129">
          <cell r="H129">
            <v>0</v>
          </cell>
          <cell r="I129">
            <v>0</v>
          </cell>
        </row>
        <row r="131">
          <cell r="H131">
            <v>0</v>
          </cell>
          <cell r="I131">
            <v>0</v>
          </cell>
        </row>
        <row r="133">
          <cell r="B133" t="str">
            <v>仮　設　代　価　計</v>
          </cell>
          <cell r="I133">
            <v>55870</v>
          </cell>
        </row>
        <row r="135">
          <cell r="B135" t="str">
            <v>採　用　金　額</v>
          </cell>
          <cell r="I135">
            <v>55800</v>
          </cell>
        </row>
        <row r="137">
          <cell r="B137" t="str">
            <v>D02005</v>
          </cell>
          <cell r="I137">
            <v>0</v>
          </cell>
        </row>
        <row r="139">
          <cell r="B139" t="str">
            <v>地足場</v>
          </cell>
          <cell r="C139" t="str">
            <v>【　展示ホール棟　】</v>
          </cell>
        </row>
        <row r="141">
          <cell r="H141">
            <v>0</v>
          </cell>
          <cell r="I141">
            <v>0</v>
          </cell>
        </row>
        <row r="142">
          <cell r="G142" t="str">
            <v>建</v>
          </cell>
        </row>
        <row r="143">
          <cell r="B143" t="str">
            <v>地足場</v>
          </cell>
          <cell r="F143">
            <v>0</v>
          </cell>
          <cell r="G143" t="str">
            <v>ｍ2</v>
          </cell>
          <cell r="H143">
            <v>830</v>
          </cell>
          <cell r="I143">
            <v>0</v>
          </cell>
        </row>
        <row r="145">
          <cell r="H145">
            <v>0</v>
          </cell>
          <cell r="I145">
            <v>0</v>
          </cell>
        </row>
        <row r="147">
          <cell r="H147">
            <v>0</v>
          </cell>
          <cell r="I147">
            <v>0</v>
          </cell>
        </row>
        <row r="149">
          <cell r="B149" t="str">
            <v>仮　設　代　価　計</v>
          </cell>
          <cell r="I149">
            <v>0</v>
          </cell>
        </row>
        <row r="151">
          <cell r="B151" t="str">
            <v>採　用　金　額</v>
          </cell>
          <cell r="I151">
            <v>0</v>
          </cell>
        </row>
        <row r="153">
          <cell r="B153" t="str">
            <v>D02006</v>
          </cell>
          <cell r="I153">
            <v>9000</v>
          </cell>
        </row>
        <row r="155">
          <cell r="B155" t="str">
            <v>内部躯体足場</v>
          </cell>
          <cell r="C155" t="str">
            <v>【　展示ホール棟　】</v>
          </cell>
        </row>
        <row r="157">
          <cell r="H157">
            <v>0</v>
          </cell>
          <cell r="I157">
            <v>0</v>
          </cell>
        </row>
        <row r="159">
          <cell r="B159" t="str">
            <v>架台足場</v>
          </cell>
          <cell r="D159" t="str">
            <v>階高4.0ｍ未満</v>
          </cell>
          <cell r="F159">
            <v>47.7</v>
          </cell>
          <cell r="G159" t="str">
            <v>ｍ2</v>
          </cell>
          <cell r="H159">
            <v>190</v>
          </cell>
          <cell r="I159">
            <v>9063</v>
          </cell>
        </row>
        <row r="161">
          <cell r="H161">
            <v>0</v>
          </cell>
          <cell r="I161">
            <v>0</v>
          </cell>
        </row>
        <row r="163">
          <cell r="H163">
            <v>0</v>
          </cell>
          <cell r="I163">
            <v>0</v>
          </cell>
        </row>
        <row r="165">
          <cell r="B165" t="str">
            <v>仮　設　代　価　計</v>
          </cell>
          <cell r="I165">
            <v>9063</v>
          </cell>
        </row>
        <row r="167">
          <cell r="B167" t="str">
            <v>採　用　金　額</v>
          </cell>
          <cell r="I167">
            <v>9000</v>
          </cell>
        </row>
        <row r="169">
          <cell r="B169" t="str">
            <v>D02007</v>
          </cell>
          <cell r="I169">
            <v>146200</v>
          </cell>
        </row>
        <row r="171">
          <cell r="B171" t="str">
            <v>災害防止</v>
          </cell>
          <cell r="C171" t="str">
            <v>【　展示ホール棟　】</v>
          </cell>
        </row>
        <row r="173">
          <cell r="H173">
            <v>0</v>
          </cell>
          <cell r="I173">
            <v>0</v>
          </cell>
        </row>
        <row r="175">
          <cell r="B175" t="str">
            <v>災害防止用ネット状養生シート　</v>
          </cell>
          <cell r="D175" t="str">
            <v>６２日</v>
          </cell>
          <cell r="F175">
            <v>318</v>
          </cell>
          <cell r="G175" t="str">
            <v>ｍ2</v>
          </cell>
          <cell r="H175">
            <v>460</v>
          </cell>
          <cell r="I175">
            <v>146280</v>
          </cell>
        </row>
        <row r="177">
          <cell r="H177">
            <v>0</v>
          </cell>
          <cell r="I177">
            <v>0</v>
          </cell>
        </row>
        <row r="179">
          <cell r="H179">
            <v>0</v>
          </cell>
          <cell r="I179">
            <v>0</v>
          </cell>
        </row>
        <row r="181">
          <cell r="B181" t="str">
            <v>仮　設　代　価　計</v>
          </cell>
          <cell r="I181">
            <v>146280</v>
          </cell>
        </row>
        <row r="183">
          <cell r="B183" t="str">
            <v>採　用　金　額</v>
          </cell>
          <cell r="I183">
            <v>146200</v>
          </cell>
        </row>
        <row r="185">
          <cell r="B185" t="str">
            <v>D02008</v>
          </cell>
          <cell r="I185">
            <v>72800</v>
          </cell>
        </row>
        <row r="187">
          <cell r="B187" t="str">
            <v>仮設運搬</v>
          </cell>
          <cell r="C187" t="str">
            <v>【　展示ホール棟　】</v>
          </cell>
        </row>
        <row r="189">
          <cell r="H189">
            <v>0</v>
          </cell>
          <cell r="I189">
            <v>0</v>
          </cell>
        </row>
        <row r="190">
          <cell r="G190" t="str">
            <v>架</v>
          </cell>
        </row>
        <row r="191">
          <cell r="B191" t="str">
            <v>外部足場</v>
          </cell>
          <cell r="D191" t="str">
            <v>枠組足場（階段手摺共）</v>
          </cell>
          <cell r="F191">
            <v>780</v>
          </cell>
          <cell r="G191" t="str">
            <v>ｍ2</v>
          </cell>
          <cell r="H191">
            <v>76</v>
          </cell>
          <cell r="I191">
            <v>59280</v>
          </cell>
        </row>
        <row r="193">
          <cell r="B193" t="str">
            <v>安全手すり</v>
          </cell>
          <cell r="F193">
            <v>227</v>
          </cell>
          <cell r="G193" t="str">
            <v>ｍ</v>
          </cell>
          <cell r="H193">
            <v>18</v>
          </cell>
          <cell r="I193">
            <v>4086</v>
          </cell>
        </row>
        <row r="195">
          <cell r="B195" t="str">
            <v>外部仕上足場</v>
          </cell>
          <cell r="D195" t="str">
            <v>架台足場</v>
          </cell>
          <cell r="F195">
            <v>178</v>
          </cell>
          <cell r="G195" t="str">
            <v>ｍ2</v>
          </cell>
          <cell r="H195">
            <v>28</v>
          </cell>
          <cell r="I195">
            <v>4984</v>
          </cell>
        </row>
        <row r="197">
          <cell r="B197" t="str">
            <v>内部仕上足場</v>
          </cell>
          <cell r="D197" t="str">
            <v>架台足場</v>
          </cell>
          <cell r="F197">
            <v>151</v>
          </cell>
          <cell r="G197" t="str">
            <v>ｍ2</v>
          </cell>
          <cell r="H197">
            <v>28</v>
          </cell>
          <cell r="I197">
            <v>4228</v>
          </cell>
        </row>
        <row r="198">
          <cell r="G198" t="str">
            <v>建</v>
          </cell>
        </row>
        <row r="199">
          <cell r="B199" t="str">
            <v>地足場</v>
          </cell>
          <cell r="F199">
            <v>0</v>
          </cell>
          <cell r="G199" t="str">
            <v>ｍ2</v>
          </cell>
          <cell r="H199">
            <v>66</v>
          </cell>
          <cell r="I199">
            <v>0</v>
          </cell>
        </row>
        <row r="201">
          <cell r="B201" t="str">
            <v>災害防止</v>
          </cell>
          <cell r="D201" t="str">
            <v>ネット状シート</v>
          </cell>
          <cell r="F201">
            <v>318</v>
          </cell>
          <cell r="G201" t="str">
            <v>ｍ2</v>
          </cell>
          <cell r="H201">
            <v>1</v>
          </cell>
          <cell r="I201">
            <v>318</v>
          </cell>
        </row>
        <row r="203">
          <cell r="H203">
            <v>0</v>
          </cell>
          <cell r="I203">
            <v>0</v>
          </cell>
        </row>
        <row r="205">
          <cell r="H205">
            <v>0</v>
          </cell>
          <cell r="I205">
            <v>0</v>
          </cell>
        </row>
        <row r="207">
          <cell r="B207" t="str">
            <v>仮　設　代　価　計</v>
          </cell>
          <cell r="I207">
            <v>72896</v>
          </cell>
        </row>
        <row r="209">
          <cell r="B209" t="str">
            <v>採　用　金　額</v>
          </cell>
          <cell r="I209">
            <v>72800</v>
          </cell>
        </row>
        <row r="211">
          <cell r="B211" t="str">
            <v>D02013</v>
          </cell>
          <cell r="I211">
            <v>1036600</v>
          </cell>
        </row>
        <row r="213">
          <cell r="B213" t="str">
            <v>外部足場</v>
          </cell>
          <cell r="C213" t="str">
            <v>【　ﾚｸﾁｬｰﾎｰﾙ棟　】</v>
          </cell>
        </row>
        <row r="215">
          <cell r="H215">
            <v>0</v>
          </cell>
          <cell r="I215">
            <v>0</v>
          </cell>
        </row>
        <row r="216">
          <cell r="D216" t="str">
            <v>Ｈ＜１２ｍ</v>
          </cell>
          <cell r="G216" t="str">
            <v>架</v>
          </cell>
        </row>
        <row r="217">
          <cell r="B217" t="str">
            <v>外部枠組本足場</v>
          </cell>
          <cell r="D217" t="str">
            <v>平屋　　　６２日</v>
          </cell>
          <cell r="F217">
            <v>849</v>
          </cell>
          <cell r="G217" t="str">
            <v>ｍ2</v>
          </cell>
          <cell r="H217">
            <v>1060</v>
          </cell>
          <cell r="I217">
            <v>899940</v>
          </cell>
        </row>
        <row r="218">
          <cell r="D218" t="str">
            <v>枠組足場用</v>
          </cell>
        </row>
        <row r="219">
          <cell r="B219" t="str">
            <v>安全手すり</v>
          </cell>
          <cell r="D219" t="str">
            <v>平屋　　　６２日</v>
          </cell>
          <cell r="F219">
            <v>258</v>
          </cell>
          <cell r="G219" t="str">
            <v>ｍ</v>
          </cell>
          <cell r="H219">
            <v>530</v>
          </cell>
          <cell r="I219">
            <v>136740</v>
          </cell>
        </row>
        <row r="221">
          <cell r="H221">
            <v>0</v>
          </cell>
          <cell r="I221">
            <v>0</v>
          </cell>
        </row>
        <row r="223">
          <cell r="H223">
            <v>0</v>
          </cell>
          <cell r="I223">
            <v>0</v>
          </cell>
        </row>
        <row r="225">
          <cell r="B225" t="str">
            <v>仮　設　代　価　計</v>
          </cell>
          <cell r="I225">
            <v>1036680</v>
          </cell>
        </row>
        <row r="227">
          <cell r="B227" t="str">
            <v>採　用　金　額</v>
          </cell>
          <cell r="I227">
            <v>1036600</v>
          </cell>
        </row>
        <row r="229">
          <cell r="B229" t="str">
            <v>D02014</v>
          </cell>
          <cell r="I229">
            <v>274000</v>
          </cell>
        </row>
        <row r="231">
          <cell r="B231" t="str">
            <v>内部仕上足場</v>
          </cell>
          <cell r="C231" t="str">
            <v>【　ﾚｸﾁｬｰﾎｰﾙ棟　】</v>
          </cell>
        </row>
        <row r="233">
          <cell r="H233">
            <v>0</v>
          </cell>
          <cell r="I233">
            <v>0</v>
          </cell>
        </row>
        <row r="235">
          <cell r="B235" t="str">
            <v>架台足場</v>
          </cell>
          <cell r="D235" t="str">
            <v>階高4.0ｍ以上5.0ｍ未満</v>
          </cell>
          <cell r="F235">
            <v>145</v>
          </cell>
          <cell r="G235" t="str">
            <v>ｍ2</v>
          </cell>
          <cell r="H235">
            <v>1740</v>
          </cell>
          <cell r="I235">
            <v>252300</v>
          </cell>
        </row>
        <row r="237">
          <cell r="B237" t="str">
            <v>架台足場</v>
          </cell>
          <cell r="D237" t="str">
            <v>階高4.0ｍ未満</v>
          </cell>
          <cell r="F237">
            <v>58.8</v>
          </cell>
          <cell r="G237" t="str">
            <v>ｍ2</v>
          </cell>
          <cell r="H237">
            <v>370</v>
          </cell>
          <cell r="I237">
            <v>21756</v>
          </cell>
        </row>
        <row r="239">
          <cell r="H239">
            <v>0</v>
          </cell>
          <cell r="I239">
            <v>0</v>
          </cell>
        </row>
        <row r="241">
          <cell r="H241">
            <v>0</v>
          </cell>
          <cell r="I241">
            <v>0</v>
          </cell>
        </row>
        <row r="243">
          <cell r="B243" t="str">
            <v>仮　設　代　価　計</v>
          </cell>
          <cell r="I243">
            <v>274056</v>
          </cell>
        </row>
        <row r="245">
          <cell r="B245" t="str">
            <v>採　用　金　額</v>
          </cell>
          <cell r="I245">
            <v>274000</v>
          </cell>
        </row>
        <row r="247">
          <cell r="B247" t="str">
            <v>D02015</v>
          </cell>
          <cell r="I247">
            <v>0</v>
          </cell>
        </row>
        <row r="249">
          <cell r="B249" t="str">
            <v>地足場</v>
          </cell>
          <cell r="C249" t="str">
            <v>【　ﾚｸﾁｬｰﾎｰﾙ棟　】</v>
          </cell>
        </row>
        <row r="251">
          <cell r="H251">
            <v>0</v>
          </cell>
          <cell r="I251">
            <v>0</v>
          </cell>
        </row>
        <row r="252">
          <cell r="G252" t="str">
            <v>建</v>
          </cell>
        </row>
        <row r="253">
          <cell r="B253" t="str">
            <v>地足場</v>
          </cell>
          <cell r="F253">
            <v>0</v>
          </cell>
          <cell r="G253" t="str">
            <v>ｍ2</v>
          </cell>
          <cell r="H253">
            <v>830</v>
          </cell>
          <cell r="I253">
            <v>0</v>
          </cell>
        </row>
        <row r="255">
          <cell r="H255">
            <v>0</v>
          </cell>
          <cell r="I255">
            <v>0</v>
          </cell>
        </row>
        <row r="257">
          <cell r="H257">
            <v>0</v>
          </cell>
          <cell r="I257">
            <v>0</v>
          </cell>
        </row>
        <row r="259">
          <cell r="B259" t="str">
            <v>仮　設　代　価　計</v>
          </cell>
          <cell r="I259">
            <v>0</v>
          </cell>
        </row>
        <row r="261">
          <cell r="B261" t="str">
            <v>採　用　金　額</v>
          </cell>
          <cell r="I261">
            <v>0</v>
          </cell>
        </row>
        <row r="263">
          <cell r="B263" t="str">
            <v>D02016</v>
          </cell>
          <cell r="I263">
            <v>0</v>
          </cell>
        </row>
        <row r="265">
          <cell r="B265" t="str">
            <v>内部躯体足場</v>
          </cell>
          <cell r="C265" t="str">
            <v>【　ﾚｸﾁｬｰﾎｰﾙ棟　】</v>
          </cell>
        </row>
        <row r="267">
          <cell r="H267">
            <v>0</v>
          </cell>
          <cell r="I267">
            <v>0</v>
          </cell>
        </row>
        <row r="269">
          <cell r="B269" t="str">
            <v>架台足場</v>
          </cell>
          <cell r="D269" t="str">
            <v>階高4.0ｍ未満</v>
          </cell>
          <cell r="G269" t="str">
            <v>ｍ2</v>
          </cell>
          <cell r="H269">
            <v>190</v>
          </cell>
          <cell r="I269">
            <v>0</v>
          </cell>
        </row>
        <row r="271">
          <cell r="H271">
            <v>0</v>
          </cell>
          <cell r="I271">
            <v>0</v>
          </cell>
        </row>
        <row r="273">
          <cell r="H273">
            <v>0</v>
          </cell>
          <cell r="I273">
            <v>0</v>
          </cell>
        </row>
        <row r="275">
          <cell r="B275" t="str">
            <v>仮　設　代　価　計</v>
          </cell>
          <cell r="I275">
            <v>0</v>
          </cell>
        </row>
        <row r="277">
          <cell r="B277" t="str">
            <v>採　用　金　額</v>
          </cell>
          <cell r="I277">
            <v>0</v>
          </cell>
        </row>
        <row r="279">
          <cell r="B279" t="str">
            <v>D02017</v>
          </cell>
          <cell r="I279">
            <v>160000</v>
          </cell>
        </row>
        <row r="281">
          <cell r="B281" t="str">
            <v>災害防止</v>
          </cell>
          <cell r="C281" t="str">
            <v>【　ﾚｸﾁｬｰﾎｰﾙ棟　】</v>
          </cell>
        </row>
        <row r="283">
          <cell r="H283">
            <v>0</v>
          </cell>
          <cell r="I283">
            <v>0</v>
          </cell>
        </row>
        <row r="285">
          <cell r="B285" t="str">
            <v>災害防止用ネット状養生シート　</v>
          </cell>
          <cell r="D285" t="str">
            <v>６２日</v>
          </cell>
          <cell r="F285">
            <v>348</v>
          </cell>
          <cell r="G285" t="str">
            <v>ｍ2</v>
          </cell>
          <cell r="H285">
            <v>460</v>
          </cell>
          <cell r="I285">
            <v>160080</v>
          </cell>
        </row>
        <row r="287">
          <cell r="H287">
            <v>0</v>
          </cell>
          <cell r="I287">
            <v>0</v>
          </cell>
        </row>
        <row r="289">
          <cell r="H289">
            <v>0</v>
          </cell>
          <cell r="I289">
            <v>0</v>
          </cell>
        </row>
        <row r="291">
          <cell r="B291" t="str">
            <v>仮　設　代　価　計</v>
          </cell>
          <cell r="I291">
            <v>160080</v>
          </cell>
        </row>
        <row r="293">
          <cell r="B293" t="str">
            <v>採　用　金　額</v>
          </cell>
          <cell r="I293">
            <v>160000</v>
          </cell>
        </row>
        <row r="295">
          <cell r="B295" t="str">
            <v>D02018</v>
          </cell>
          <cell r="I295">
            <v>73500</v>
          </cell>
        </row>
        <row r="297">
          <cell r="B297" t="str">
            <v>仮設運搬</v>
          </cell>
          <cell r="C297" t="str">
            <v>【　ﾚｸﾁｬｰﾎｰﾙ棟　】</v>
          </cell>
        </row>
        <row r="299">
          <cell r="H299">
            <v>0</v>
          </cell>
          <cell r="I299">
            <v>0</v>
          </cell>
        </row>
        <row r="300">
          <cell r="G300" t="str">
            <v>架</v>
          </cell>
        </row>
        <row r="301">
          <cell r="B301" t="str">
            <v>外部足場</v>
          </cell>
          <cell r="D301" t="str">
            <v>枠組足場（階段手摺共）</v>
          </cell>
          <cell r="F301">
            <v>849</v>
          </cell>
          <cell r="G301" t="str">
            <v>ｍ2</v>
          </cell>
          <cell r="H301">
            <v>76</v>
          </cell>
          <cell r="I301">
            <v>64524</v>
          </cell>
        </row>
        <row r="303">
          <cell r="B303" t="str">
            <v>安全手すり</v>
          </cell>
          <cell r="F303">
            <v>258</v>
          </cell>
          <cell r="G303" t="str">
            <v>ｍ</v>
          </cell>
          <cell r="H303">
            <v>18</v>
          </cell>
          <cell r="I303">
            <v>4644</v>
          </cell>
        </row>
        <row r="305">
          <cell r="B305" t="str">
            <v>内部仕上足場</v>
          </cell>
          <cell r="D305" t="str">
            <v>架台足場</v>
          </cell>
          <cell r="F305">
            <v>145</v>
          </cell>
          <cell r="G305" t="str">
            <v>ｍ2</v>
          </cell>
          <cell r="H305">
            <v>28</v>
          </cell>
          <cell r="I305">
            <v>4060</v>
          </cell>
        </row>
        <row r="306">
          <cell r="G306" t="str">
            <v>建</v>
          </cell>
        </row>
        <row r="307">
          <cell r="B307" t="str">
            <v>地足場</v>
          </cell>
          <cell r="F307">
            <v>0</v>
          </cell>
          <cell r="G307" t="str">
            <v>ｍ2</v>
          </cell>
          <cell r="H307">
            <v>66</v>
          </cell>
          <cell r="I307">
            <v>0</v>
          </cell>
        </row>
        <row r="309">
          <cell r="B309" t="str">
            <v>災害防止</v>
          </cell>
          <cell r="D309" t="str">
            <v>ネット状シート</v>
          </cell>
          <cell r="F309">
            <v>348</v>
          </cell>
          <cell r="G309" t="str">
            <v>ｍ2</v>
          </cell>
          <cell r="H309">
            <v>1</v>
          </cell>
          <cell r="I309">
            <v>348</v>
          </cell>
        </row>
        <row r="311">
          <cell r="H311">
            <v>0</v>
          </cell>
          <cell r="I311">
            <v>0</v>
          </cell>
        </row>
        <row r="313">
          <cell r="H313">
            <v>0</v>
          </cell>
          <cell r="I313">
            <v>0</v>
          </cell>
        </row>
        <row r="315">
          <cell r="B315" t="str">
            <v>仮　設　代　価　計</v>
          </cell>
          <cell r="I315">
            <v>73576</v>
          </cell>
        </row>
        <row r="317">
          <cell r="B317" t="str">
            <v>採　用　金　額</v>
          </cell>
          <cell r="I317">
            <v>73500</v>
          </cell>
        </row>
        <row r="319">
          <cell r="B319" t="str">
            <v>D02023</v>
          </cell>
          <cell r="I319">
            <v>492500</v>
          </cell>
        </row>
        <row r="321">
          <cell r="B321" t="str">
            <v>外部足場</v>
          </cell>
          <cell r="C321" t="str">
            <v>【　管理棟　】</v>
          </cell>
        </row>
        <row r="323">
          <cell r="H323">
            <v>0</v>
          </cell>
          <cell r="I323">
            <v>0</v>
          </cell>
        </row>
        <row r="324">
          <cell r="D324" t="str">
            <v>Ｈ＜１２ｍ</v>
          </cell>
          <cell r="G324" t="str">
            <v>架</v>
          </cell>
        </row>
        <row r="325">
          <cell r="B325" t="str">
            <v>外部枠組本足場</v>
          </cell>
          <cell r="D325" t="str">
            <v>平屋　　　６２日</v>
          </cell>
          <cell r="F325">
            <v>417</v>
          </cell>
          <cell r="G325" t="str">
            <v>ｍ2</v>
          </cell>
          <cell r="H325">
            <v>1060</v>
          </cell>
          <cell r="I325">
            <v>442020</v>
          </cell>
        </row>
        <row r="326">
          <cell r="D326" t="str">
            <v>枠組足場用</v>
          </cell>
        </row>
        <row r="327">
          <cell r="B327" t="str">
            <v>安全手すり</v>
          </cell>
          <cell r="D327" t="str">
            <v>平屋　　　６２日</v>
          </cell>
          <cell r="F327">
            <v>95.3</v>
          </cell>
          <cell r="G327" t="str">
            <v>ｍ</v>
          </cell>
          <cell r="H327">
            <v>530</v>
          </cell>
          <cell r="I327">
            <v>50509</v>
          </cell>
        </row>
        <row r="329">
          <cell r="H329">
            <v>0</v>
          </cell>
          <cell r="I329">
            <v>0</v>
          </cell>
        </row>
        <row r="331">
          <cell r="H331">
            <v>0</v>
          </cell>
          <cell r="I331">
            <v>0</v>
          </cell>
        </row>
        <row r="333">
          <cell r="B333" t="str">
            <v>仮　設　代　価　計</v>
          </cell>
          <cell r="I333">
            <v>492529</v>
          </cell>
        </row>
        <row r="335">
          <cell r="B335" t="str">
            <v>採　用　金　額</v>
          </cell>
          <cell r="I335">
            <v>492500</v>
          </cell>
        </row>
        <row r="337">
          <cell r="B337" t="str">
            <v>D02024</v>
          </cell>
          <cell r="I337">
            <v>46900</v>
          </cell>
        </row>
        <row r="339">
          <cell r="B339" t="str">
            <v>内部仕上足場</v>
          </cell>
          <cell r="C339" t="str">
            <v>【　管理棟　】</v>
          </cell>
        </row>
        <row r="341">
          <cell r="H341">
            <v>0</v>
          </cell>
          <cell r="I341">
            <v>0</v>
          </cell>
        </row>
        <row r="343">
          <cell r="B343" t="str">
            <v>架台足場</v>
          </cell>
          <cell r="D343" t="str">
            <v>階高4.0ｍ未満</v>
          </cell>
          <cell r="F343">
            <v>127</v>
          </cell>
          <cell r="G343" t="str">
            <v>ｍ2</v>
          </cell>
          <cell r="H343">
            <v>370</v>
          </cell>
          <cell r="I343">
            <v>46990</v>
          </cell>
        </row>
        <row r="345">
          <cell r="H345">
            <v>0</v>
          </cell>
          <cell r="I345">
            <v>0</v>
          </cell>
        </row>
        <row r="347">
          <cell r="H347">
            <v>0</v>
          </cell>
          <cell r="I347">
            <v>0</v>
          </cell>
        </row>
        <row r="349">
          <cell r="B349" t="str">
            <v>仮　設　代　価　計</v>
          </cell>
          <cell r="I349">
            <v>46990</v>
          </cell>
        </row>
        <row r="351">
          <cell r="B351" t="str">
            <v>採　用　金　額</v>
          </cell>
          <cell r="I351">
            <v>46900</v>
          </cell>
        </row>
        <row r="353">
          <cell r="B353" t="str">
            <v>D02025</v>
          </cell>
          <cell r="I353">
            <v>0</v>
          </cell>
        </row>
        <row r="355">
          <cell r="B355" t="str">
            <v>地足場</v>
          </cell>
          <cell r="C355" t="str">
            <v>【　管理棟　】</v>
          </cell>
        </row>
        <row r="357">
          <cell r="H357">
            <v>0</v>
          </cell>
          <cell r="I357">
            <v>0</v>
          </cell>
        </row>
        <row r="358">
          <cell r="G358" t="str">
            <v>建</v>
          </cell>
        </row>
        <row r="359">
          <cell r="B359" t="str">
            <v>地足場</v>
          </cell>
          <cell r="F359">
            <v>0</v>
          </cell>
          <cell r="G359" t="str">
            <v>ｍ2</v>
          </cell>
          <cell r="H359">
            <v>830</v>
          </cell>
          <cell r="I359">
            <v>0</v>
          </cell>
        </row>
        <row r="361">
          <cell r="H361">
            <v>0</v>
          </cell>
          <cell r="I361">
            <v>0</v>
          </cell>
        </row>
        <row r="363">
          <cell r="H363">
            <v>0</v>
          </cell>
          <cell r="I363">
            <v>0</v>
          </cell>
        </row>
        <row r="365">
          <cell r="B365" t="str">
            <v>仮　設　代　価　計</v>
          </cell>
          <cell r="I365">
            <v>0</v>
          </cell>
        </row>
        <row r="367">
          <cell r="B367" t="str">
            <v>採　用　金　額</v>
          </cell>
          <cell r="I367">
            <v>0</v>
          </cell>
        </row>
        <row r="369">
          <cell r="B369" t="str">
            <v>D02026</v>
          </cell>
          <cell r="I369">
            <v>24100</v>
          </cell>
        </row>
        <row r="371">
          <cell r="B371" t="str">
            <v>内部躯体足場</v>
          </cell>
          <cell r="C371" t="str">
            <v>【　管理棟　】</v>
          </cell>
        </row>
        <row r="373">
          <cell r="H373">
            <v>0</v>
          </cell>
          <cell r="I373">
            <v>0</v>
          </cell>
        </row>
        <row r="375">
          <cell r="B375" t="str">
            <v>架台足場</v>
          </cell>
          <cell r="D375" t="str">
            <v>階高4.0ｍ未満</v>
          </cell>
          <cell r="F375">
            <v>127</v>
          </cell>
          <cell r="G375" t="str">
            <v>ｍ2</v>
          </cell>
          <cell r="H375">
            <v>190</v>
          </cell>
          <cell r="I375">
            <v>24130</v>
          </cell>
        </row>
        <row r="377">
          <cell r="H377">
            <v>0</v>
          </cell>
          <cell r="I377">
            <v>0</v>
          </cell>
        </row>
        <row r="379">
          <cell r="H379">
            <v>0</v>
          </cell>
          <cell r="I379">
            <v>0</v>
          </cell>
        </row>
        <row r="381">
          <cell r="B381" t="str">
            <v>仮　設　代　価　計</v>
          </cell>
          <cell r="I381">
            <v>24130</v>
          </cell>
        </row>
        <row r="383">
          <cell r="B383" t="str">
            <v>採　用　金　額</v>
          </cell>
          <cell r="I383">
            <v>24100</v>
          </cell>
        </row>
        <row r="385">
          <cell r="B385" t="str">
            <v>D02027</v>
          </cell>
          <cell r="I385">
            <v>89700</v>
          </cell>
        </row>
        <row r="387">
          <cell r="B387" t="str">
            <v>災害防止</v>
          </cell>
          <cell r="C387" t="str">
            <v>【　管理棟　】</v>
          </cell>
        </row>
        <row r="389">
          <cell r="H389">
            <v>0</v>
          </cell>
          <cell r="I389">
            <v>0</v>
          </cell>
        </row>
        <row r="391">
          <cell r="B391" t="str">
            <v>災害防止用ネット状養生シート　</v>
          </cell>
          <cell r="D391" t="str">
            <v>６２日</v>
          </cell>
          <cell r="F391">
            <v>195</v>
          </cell>
          <cell r="G391" t="str">
            <v>ｍ2</v>
          </cell>
          <cell r="H391">
            <v>460</v>
          </cell>
          <cell r="I391">
            <v>89700</v>
          </cell>
        </row>
        <row r="393">
          <cell r="H393">
            <v>0</v>
          </cell>
          <cell r="I393">
            <v>0</v>
          </cell>
        </row>
        <row r="395">
          <cell r="H395">
            <v>0</v>
          </cell>
          <cell r="I395">
            <v>0</v>
          </cell>
        </row>
        <row r="397">
          <cell r="B397" t="str">
            <v>仮　設　代　価　計</v>
          </cell>
          <cell r="I397">
            <v>89700</v>
          </cell>
        </row>
        <row r="399">
          <cell r="B399" t="str">
            <v>採　用　金　額</v>
          </cell>
          <cell r="I399">
            <v>89700</v>
          </cell>
        </row>
        <row r="401">
          <cell r="B401" t="str">
            <v>D02028</v>
          </cell>
          <cell r="I401">
            <v>37100</v>
          </cell>
        </row>
        <row r="403">
          <cell r="B403" t="str">
            <v>仮設運搬</v>
          </cell>
          <cell r="C403" t="str">
            <v>【　管理棟　】</v>
          </cell>
        </row>
        <row r="405">
          <cell r="H405">
            <v>0</v>
          </cell>
          <cell r="I405">
            <v>0</v>
          </cell>
        </row>
        <row r="406">
          <cell r="G406" t="str">
            <v>架</v>
          </cell>
        </row>
        <row r="407">
          <cell r="B407" t="str">
            <v>外部足場</v>
          </cell>
          <cell r="D407" t="str">
            <v>枠組足場（階段手摺共）</v>
          </cell>
          <cell r="F407">
            <v>417</v>
          </cell>
          <cell r="G407" t="str">
            <v>ｍ2</v>
          </cell>
          <cell r="H407">
            <v>76</v>
          </cell>
          <cell r="I407">
            <v>31692</v>
          </cell>
        </row>
        <row r="409">
          <cell r="B409" t="str">
            <v>安全手すり</v>
          </cell>
          <cell r="F409">
            <v>95.3</v>
          </cell>
          <cell r="G409" t="str">
            <v>ｍ</v>
          </cell>
          <cell r="H409">
            <v>18</v>
          </cell>
          <cell r="I409">
            <v>1715.3999999999999</v>
          </cell>
        </row>
        <row r="411">
          <cell r="B411" t="str">
            <v>内部仕上足場</v>
          </cell>
          <cell r="D411" t="str">
            <v>架台足場</v>
          </cell>
          <cell r="F411">
            <v>127</v>
          </cell>
          <cell r="G411" t="str">
            <v>ｍ2</v>
          </cell>
          <cell r="H411">
            <v>28</v>
          </cell>
          <cell r="I411">
            <v>3556</v>
          </cell>
        </row>
        <row r="412">
          <cell r="G412" t="str">
            <v>建</v>
          </cell>
        </row>
        <row r="413">
          <cell r="B413" t="str">
            <v>地足場</v>
          </cell>
          <cell r="F413">
            <v>0</v>
          </cell>
          <cell r="G413" t="str">
            <v>ｍ2</v>
          </cell>
          <cell r="H413">
            <v>66</v>
          </cell>
          <cell r="I413">
            <v>0</v>
          </cell>
        </row>
        <row r="415">
          <cell r="B415" t="str">
            <v>災害防止</v>
          </cell>
          <cell r="D415" t="str">
            <v>ネット状シート</v>
          </cell>
          <cell r="F415">
            <v>195</v>
          </cell>
          <cell r="G415" t="str">
            <v>ｍ2</v>
          </cell>
          <cell r="H415">
            <v>1</v>
          </cell>
          <cell r="I415">
            <v>195</v>
          </cell>
        </row>
        <row r="417">
          <cell r="H417">
            <v>0</v>
          </cell>
          <cell r="I417">
            <v>0</v>
          </cell>
        </row>
        <row r="419">
          <cell r="H419">
            <v>0</v>
          </cell>
          <cell r="I419">
            <v>0</v>
          </cell>
        </row>
        <row r="421">
          <cell r="B421" t="str">
            <v>仮　設　代　価　計</v>
          </cell>
          <cell r="I421">
            <v>37158.400000000001</v>
          </cell>
        </row>
        <row r="423">
          <cell r="B423" t="str">
            <v>採　用　金　額</v>
          </cell>
          <cell r="I423">
            <v>37100</v>
          </cell>
        </row>
        <row r="425">
          <cell r="B425" t="str">
            <v>D020100</v>
          </cell>
          <cell r="I425" t="e">
            <v>#N/A</v>
          </cell>
        </row>
        <row r="427">
          <cell r="B427" t="str">
            <v>荷揚設備</v>
          </cell>
        </row>
        <row r="430">
          <cell r="D430" t="str">
            <v>吊上能力25t</v>
          </cell>
        </row>
        <row r="431">
          <cell r="B431" t="str">
            <v>タワークレーン</v>
          </cell>
          <cell r="D431" t="str">
            <v>Ｈ=33.0m以下</v>
          </cell>
          <cell r="F431">
            <v>1</v>
          </cell>
          <cell r="G431" t="str">
            <v>基</v>
          </cell>
          <cell r="H431" t="e">
            <v>#N/A</v>
          </cell>
          <cell r="I431" t="e">
            <v>#N/A</v>
          </cell>
        </row>
        <row r="433">
          <cell r="B433" t="str">
            <v>一本構リフト</v>
          </cell>
          <cell r="D433" t="str">
            <v>1.2t</v>
          </cell>
          <cell r="F433">
            <v>1</v>
          </cell>
          <cell r="G433" t="str">
            <v>基</v>
          </cell>
          <cell r="H433">
            <v>1026500</v>
          </cell>
          <cell r="I433">
            <v>1026500</v>
          </cell>
        </row>
        <row r="435">
          <cell r="B435" t="str">
            <v>二本構リフト</v>
          </cell>
          <cell r="D435" t="str">
            <v>1.0t</v>
          </cell>
          <cell r="F435">
            <v>1</v>
          </cell>
          <cell r="G435" t="str">
            <v>基</v>
          </cell>
          <cell r="H435" t="e">
            <v>#N/A</v>
          </cell>
          <cell r="I435" t="e">
            <v>#N/A</v>
          </cell>
        </row>
        <row r="439">
          <cell r="B439" t="str">
            <v>仮　設　代　価　計</v>
          </cell>
          <cell r="I439" t="e">
            <v>#N/A</v>
          </cell>
        </row>
        <row r="441">
          <cell r="B441" t="str">
            <v>採　用　金　額</v>
          </cell>
          <cell r="I441" t="e">
            <v>#N/A</v>
          </cell>
        </row>
        <row r="443">
          <cell r="B443" t="str">
            <v>D020101</v>
          </cell>
          <cell r="I443" t="e">
            <v>#N/A</v>
          </cell>
        </row>
        <row r="445">
          <cell r="B445" t="str">
            <v>荷揚設備運搬費</v>
          </cell>
        </row>
        <row r="448">
          <cell r="D448" t="str">
            <v>吊上能力25t</v>
          </cell>
          <cell r="E448" t="str">
            <v>搬入搬出</v>
          </cell>
        </row>
        <row r="449">
          <cell r="B449" t="str">
            <v>タワークレーン</v>
          </cell>
          <cell r="D449" t="str">
            <v>Ｈ=33.0m以下</v>
          </cell>
          <cell r="E449">
            <v>2</v>
          </cell>
          <cell r="F449">
            <v>1</v>
          </cell>
          <cell r="G449" t="str">
            <v>基</v>
          </cell>
          <cell r="H449" t="e">
            <v>#N/A</v>
          </cell>
          <cell r="I449" t="e">
            <v>#N/A</v>
          </cell>
        </row>
        <row r="450">
          <cell r="E450" t="str">
            <v>搬入搬出</v>
          </cell>
        </row>
        <row r="451">
          <cell r="B451" t="str">
            <v>一本構リフト</v>
          </cell>
          <cell r="D451" t="str">
            <v>1.2t</v>
          </cell>
          <cell r="E451">
            <v>2</v>
          </cell>
          <cell r="F451">
            <v>1</v>
          </cell>
          <cell r="G451" t="str">
            <v>基</v>
          </cell>
          <cell r="H451" t="e">
            <v>#N/A</v>
          </cell>
          <cell r="I451" t="e">
            <v>#N/A</v>
          </cell>
        </row>
        <row r="452">
          <cell r="E452" t="str">
            <v>搬入搬出</v>
          </cell>
        </row>
        <row r="453">
          <cell r="B453" t="str">
            <v>二本構リフト</v>
          </cell>
          <cell r="D453" t="str">
            <v>1.0t</v>
          </cell>
          <cell r="E453">
            <v>2</v>
          </cell>
          <cell r="F453">
            <v>1</v>
          </cell>
          <cell r="G453" t="str">
            <v>基</v>
          </cell>
          <cell r="H453" t="e">
            <v>#N/A</v>
          </cell>
          <cell r="I453" t="e">
            <v>#N/A</v>
          </cell>
        </row>
        <row r="457">
          <cell r="B457" t="str">
            <v>仮　設　代　価　計</v>
          </cell>
          <cell r="I457" t="e">
            <v>#N/A</v>
          </cell>
        </row>
        <row r="459">
          <cell r="B459" t="str">
            <v>採　用　金　額</v>
          </cell>
          <cell r="I459" t="e">
            <v>#N/A</v>
          </cell>
        </row>
      </sheetData>
      <sheetData sheetId="2" refreshError="1">
        <row r="5">
          <cell r="B5" t="str">
            <v>d03100</v>
          </cell>
          <cell r="I5">
            <v>327200</v>
          </cell>
        </row>
        <row r="7">
          <cell r="B7" t="str">
            <v>土工機械運搬</v>
          </cell>
        </row>
        <row r="10">
          <cell r="B10" t="str">
            <v>土工機械運搬</v>
          </cell>
          <cell r="D10" t="str">
            <v>台数</v>
          </cell>
          <cell r="E10" t="str">
            <v>割増計数</v>
          </cell>
        </row>
        <row r="11">
          <cell r="B11" t="str">
            <v>運搬費12t(ﾊﾞｯｸﾎｳ1.4m3)</v>
          </cell>
          <cell r="D11">
            <v>5.2</v>
          </cell>
          <cell r="E11">
            <v>1.6</v>
          </cell>
          <cell r="F11">
            <v>1</v>
          </cell>
          <cell r="G11" t="str">
            <v>台</v>
          </cell>
          <cell r="H11">
            <v>15500</v>
          </cell>
          <cell r="I11">
            <v>128960</v>
          </cell>
        </row>
        <row r="13">
          <cell r="B13" t="str">
            <v>土工機械分解組立</v>
          </cell>
          <cell r="D13" t="str">
            <v>ﾊﾞｯｸﾎｳ1.4ｍ3</v>
          </cell>
          <cell r="F13">
            <v>1</v>
          </cell>
          <cell r="G13" t="str">
            <v>台</v>
          </cell>
          <cell r="H13">
            <v>109000</v>
          </cell>
          <cell r="I13">
            <v>109000</v>
          </cell>
        </row>
        <row r="14">
          <cell r="B14" t="str">
            <v>土工機械運搬</v>
          </cell>
          <cell r="D14" t="str">
            <v>台数</v>
          </cell>
          <cell r="E14" t="str">
            <v>割増計数</v>
          </cell>
        </row>
        <row r="15">
          <cell r="B15" t="str">
            <v>運搬費12t(ﾊﾞｯｸﾎｳ0.8m3)</v>
          </cell>
          <cell r="D15">
            <v>3.6</v>
          </cell>
          <cell r="E15">
            <v>1.6</v>
          </cell>
          <cell r="F15">
            <v>1</v>
          </cell>
          <cell r="G15" t="str">
            <v>台</v>
          </cell>
          <cell r="H15">
            <v>15500</v>
          </cell>
          <cell r="I15">
            <v>89280</v>
          </cell>
        </row>
        <row r="16">
          <cell r="B16" t="str">
            <v>土工機械運搬</v>
          </cell>
          <cell r="D16" t="str">
            <v>台数</v>
          </cell>
          <cell r="E16" t="str">
            <v>割増計数</v>
          </cell>
        </row>
        <row r="17">
          <cell r="B17" t="str">
            <v>運搬費12t(ﾌﾞﾙﾄﾞｰｻﾞ3t)</v>
          </cell>
          <cell r="D17">
            <v>1.6</v>
          </cell>
          <cell r="E17">
            <v>1.6</v>
          </cell>
          <cell r="F17">
            <v>0</v>
          </cell>
          <cell r="G17" t="str">
            <v>台</v>
          </cell>
          <cell r="H17">
            <v>0</v>
          </cell>
          <cell r="I17">
            <v>0</v>
          </cell>
        </row>
        <row r="23">
          <cell r="B23" t="str">
            <v xml:space="preserve">  代　価  計</v>
          </cell>
          <cell r="I23">
            <v>327240</v>
          </cell>
        </row>
        <row r="25">
          <cell r="B25" t="str">
            <v>採　用　金　額</v>
          </cell>
          <cell r="I25">
            <v>327200</v>
          </cell>
        </row>
        <row r="27">
          <cell r="B27" t="str">
            <v>d03101</v>
          </cell>
          <cell r="I27">
            <v>185800</v>
          </cell>
        </row>
        <row r="29">
          <cell r="B29" t="str">
            <v>土工機械運搬</v>
          </cell>
          <cell r="C29" t="str">
            <v>【　展示ホール棟　】</v>
          </cell>
        </row>
        <row r="31">
          <cell r="H31">
            <v>0</v>
          </cell>
          <cell r="I31">
            <v>0</v>
          </cell>
        </row>
        <row r="33">
          <cell r="B33" t="str">
            <v>土工機械運搬</v>
          </cell>
          <cell r="F33" t="str">
            <v>一式</v>
          </cell>
          <cell r="H33">
            <v>0</v>
          </cell>
          <cell r="I33">
            <v>185774</v>
          </cell>
        </row>
        <row r="35">
          <cell r="H35">
            <v>0</v>
          </cell>
          <cell r="I35">
            <v>0</v>
          </cell>
        </row>
        <row r="37">
          <cell r="B37" t="str">
            <v xml:space="preserve">  代　価  計</v>
          </cell>
          <cell r="I37">
            <v>185774</v>
          </cell>
        </row>
        <row r="39">
          <cell r="B39" t="str">
            <v>採　用　金　額</v>
          </cell>
          <cell r="I39">
            <v>185800</v>
          </cell>
        </row>
        <row r="41">
          <cell r="B41" t="str">
            <v>d03111</v>
          </cell>
          <cell r="I41">
            <v>91900</v>
          </cell>
        </row>
        <row r="43">
          <cell r="B43" t="str">
            <v>土工機械運搬</v>
          </cell>
          <cell r="C43" t="str">
            <v>【　ﾚｸﾁｬｰﾎｰﾙ棟　】</v>
          </cell>
        </row>
        <row r="45">
          <cell r="H45">
            <v>0</v>
          </cell>
          <cell r="I45">
            <v>0</v>
          </cell>
        </row>
        <row r="47">
          <cell r="B47" t="str">
            <v>土工機械運搬</v>
          </cell>
          <cell r="F47" t="str">
            <v>一式</v>
          </cell>
          <cell r="H47">
            <v>0</v>
          </cell>
          <cell r="I47">
            <v>91957</v>
          </cell>
        </row>
        <row r="49">
          <cell r="H49">
            <v>0</v>
          </cell>
          <cell r="I49">
            <v>0</v>
          </cell>
        </row>
        <row r="51">
          <cell r="B51" t="str">
            <v xml:space="preserve">  代　価  計</v>
          </cell>
          <cell r="I51">
            <v>91957</v>
          </cell>
        </row>
        <row r="53">
          <cell r="B53" t="str">
            <v>採　用　金　額</v>
          </cell>
          <cell r="I53">
            <v>91900</v>
          </cell>
        </row>
        <row r="55">
          <cell r="B55" t="str">
            <v>d03121</v>
          </cell>
          <cell r="I55">
            <v>49500</v>
          </cell>
        </row>
        <row r="57">
          <cell r="B57" t="str">
            <v>土工機械運搬</v>
          </cell>
          <cell r="C57" t="str">
            <v>【　管理棟　】</v>
          </cell>
        </row>
        <row r="59">
          <cell r="H59">
            <v>0</v>
          </cell>
          <cell r="I59">
            <v>0</v>
          </cell>
        </row>
        <row r="61">
          <cell r="B61" t="str">
            <v>土工機械運搬</v>
          </cell>
          <cell r="F61" t="str">
            <v>一式</v>
          </cell>
          <cell r="H61">
            <v>0</v>
          </cell>
          <cell r="I61">
            <v>49468</v>
          </cell>
        </row>
        <row r="63">
          <cell r="H63">
            <v>0</v>
          </cell>
          <cell r="I63">
            <v>0</v>
          </cell>
        </row>
        <row r="65">
          <cell r="B65" t="str">
            <v xml:space="preserve">  代　価  計</v>
          </cell>
          <cell r="I65">
            <v>49468</v>
          </cell>
        </row>
        <row r="67">
          <cell r="B67" t="str">
            <v>採　用　金　額</v>
          </cell>
          <cell r="I67">
            <v>49500</v>
          </cell>
        </row>
        <row r="69">
          <cell r="B69" t="str">
            <v>d06001</v>
          </cell>
          <cell r="I69">
            <v>668500</v>
          </cell>
        </row>
        <row r="71">
          <cell r="B71" t="str">
            <v>コンクリート打設</v>
          </cell>
          <cell r="D71" t="str">
            <v>【　展示ホール棟　】</v>
          </cell>
        </row>
        <row r="75">
          <cell r="B75" t="str">
            <v>コンクリート打設手間</v>
          </cell>
        </row>
        <row r="76">
          <cell r="D76" t="str">
            <v>基礎ｺﾝｸﾘｰﾄ</v>
          </cell>
        </row>
        <row r="77">
          <cell r="B77" t="str">
            <v>基礎コンクリート</v>
          </cell>
          <cell r="D77" t="str">
            <v>ﾎﾟﾝﾌﾟ打ち</v>
          </cell>
          <cell r="F77">
            <v>233.7</v>
          </cell>
          <cell r="G77" t="str">
            <v>ｍ3</v>
          </cell>
          <cell r="H77">
            <v>800</v>
          </cell>
          <cell r="I77">
            <v>186960</v>
          </cell>
        </row>
        <row r="78">
          <cell r="D78" t="str">
            <v>躯体ｺﾝｸﾘｰﾄ</v>
          </cell>
        </row>
        <row r="79">
          <cell r="B79" t="str">
            <v>１階躯体コンクリート</v>
          </cell>
          <cell r="D79" t="str">
            <v>ﾎﾟﾝﾌﾟ打ち</v>
          </cell>
          <cell r="F79">
            <v>50.5</v>
          </cell>
          <cell r="G79" t="str">
            <v>ｍ3</v>
          </cell>
          <cell r="H79">
            <v>1200</v>
          </cell>
          <cell r="I79">
            <v>60600</v>
          </cell>
        </row>
        <row r="80">
          <cell r="D80" t="str">
            <v>土間ｺﾝｸﾘｰﾄ</v>
          </cell>
        </row>
        <row r="81">
          <cell r="B81" t="str">
            <v>土間コンクリート</v>
          </cell>
          <cell r="D81" t="str">
            <v>ﾎﾟﾝﾌﾟ打ち</v>
          </cell>
          <cell r="F81">
            <v>7.2</v>
          </cell>
          <cell r="G81" t="str">
            <v>ｍ3</v>
          </cell>
          <cell r="H81">
            <v>840</v>
          </cell>
          <cell r="I81">
            <v>6048</v>
          </cell>
        </row>
        <row r="82">
          <cell r="D82" t="str">
            <v>均しｺﾝｸﾘｰﾄ</v>
          </cell>
        </row>
        <row r="83">
          <cell r="B83" t="str">
            <v>捨てコンクリート</v>
          </cell>
          <cell r="D83" t="str">
            <v>ﾎﾟﾝﾌﾟ打ち</v>
          </cell>
          <cell r="F83">
            <v>24.7</v>
          </cell>
          <cell r="G83" t="str">
            <v>ｍ3</v>
          </cell>
          <cell r="H83">
            <v>2090</v>
          </cell>
          <cell r="I83">
            <v>51623</v>
          </cell>
        </row>
        <row r="85">
          <cell r="B85" t="str">
            <v>ポンプ圧送基本料金</v>
          </cell>
          <cell r="D85" t="str">
            <v>（打設量100ｍ3未満）</v>
          </cell>
        </row>
        <row r="87">
          <cell r="B87" t="str">
            <v>１階躯体コンクリート</v>
          </cell>
          <cell r="D87" t="str">
            <v>ﾌﾞｰﾑ式</v>
          </cell>
          <cell r="F87">
            <v>1</v>
          </cell>
          <cell r="G87" t="str">
            <v>回</v>
          </cell>
          <cell r="H87">
            <v>46600</v>
          </cell>
          <cell r="I87">
            <v>46600</v>
          </cell>
        </row>
        <row r="89">
          <cell r="B89" t="str">
            <v>土間コンクリート</v>
          </cell>
          <cell r="D89" t="str">
            <v>ﾌﾞｰﾑ式</v>
          </cell>
          <cell r="F89">
            <v>1</v>
          </cell>
          <cell r="G89" t="str">
            <v>回</v>
          </cell>
          <cell r="H89">
            <v>46600</v>
          </cell>
          <cell r="I89">
            <v>46600</v>
          </cell>
        </row>
        <row r="91">
          <cell r="B91" t="str">
            <v>捨てコンクリート</v>
          </cell>
          <cell r="D91" t="str">
            <v>ﾌﾞｰﾑ式</v>
          </cell>
          <cell r="F91">
            <v>1</v>
          </cell>
          <cell r="G91" t="str">
            <v>回</v>
          </cell>
          <cell r="H91">
            <v>46600</v>
          </cell>
          <cell r="I91">
            <v>46600</v>
          </cell>
        </row>
        <row r="93">
          <cell r="B93" t="str">
            <v>ポンプ圧送料金</v>
          </cell>
        </row>
        <row r="95">
          <cell r="B95" t="str">
            <v>基礎コンクリート</v>
          </cell>
          <cell r="D95" t="str">
            <v>打設量≧100ｍ3 ﾌﾞｰﾑ式 基本料金共</v>
          </cell>
          <cell r="F95">
            <v>233.7</v>
          </cell>
          <cell r="G95" t="str">
            <v>ｍ3</v>
          </cell>
          <cell r="H95">
            <v>780</v>
          </cell>
          <cell r="I95">
            <v>182286</v>
          </cell>
        </row>
        <row r="97">
          <cell r="B97" t="str">
            <v>１階躯体コンクリート</v>
          </cell>
          <cell r="D97" t="str">
            <v>打設量＜100ｍ3 ﾌﾞｰﾑ式</v>
          </cell>
          <cell r="F97">
            <v>50.5</v>
          </cell>
          <cell r="G97" t="str">
            <v>ｍ3</v>
          </cell>
          <cell r="H97">
            <v>500</v>
          </cell>
          <cell r="I97">
            <v>25250</v>
          </cell>
        </row>
        <row r="99">
          <cell r="B99" t="str">
            <v>土間コンクリート</v>
          </cell>
          <cell r="D99" t="str">
            <v>打設量＜100ｍ3 ﾌﾞｰﾑ式</v>
          </cell>
          <cell r="F99">
            <v>7.2</v>
          </cell>
          <cell r="G99" t="str">
            <v>ｍ3</v>
          </cell>
          <cell r="H99">
            <v>500</v>
          </cell>
          <cell r="I99">
            <v>3600</v>
          </cell>
        </row>
        <row r="101">
          <cell r="B101" t="str">
            <v>捨てコンクリート</v>
          </cell>
          <cell r="D101" t="str">
            <v>打設量＜100ｍ3 ﾌﾞｰﾑ式</v>
          </cell>
          <cell r="F101">
            <v>24.7</v>
          </cell>
          <cell r="G101" t="str">
            <v>ｍ3</v>
          </cell>
          <cell r="H101">
            <v>500</v>
          </cell>
          <cell r="I101">
            <v>12350</v>
          </cell>
        </row>
        <row r="107">
          <cell r="B107" t="str">
            <v xml:space="preserve">  代　価  計</v>
          </cell>
          <cell r="I107">
            <v>668517</v>
          </cell>
        </row>
        <row r="109">
          <cell r="B109" t="str">
            <v>採　用　金　額</v>
          </cell>
          <cell r="I109">
            <v>668500</v>
          </cell>
        </row>
        <row r="111">
          <cell r="I111">
            <v>0</v>
          </cell>
        </row>
        <row r="113">
          <cell r="B113" t="str">
            <v>コンクリート足場</v>
          </cell>
        </row>
        <row r="117">
          <cell r="B117" t="str">
            <v>コンクリート足場</v>
          </cell>
          <cell r="D117" t="str">
            <v>一般部</v>
          </cell>
          <cell r="G117" t="str">
            <v>ｍ2</v>
          </cell>
          <cell r="H117">
            <v>110</v>
          </cell>
          <cell r="I117">
            <v>0</v>
          </cell>
        </row>
        <row r="123">
          <cell r="B123" t="str">
            <v xml:space="preserve">  代　価  計</v>
          </cell>
          <cell r="I123">
            <v>0</v>
          </cell>
        </row>
        <row r="125">
          <cell r="B125" t="str">
            <v>採　用　金　額</v>
          </cell>
          <cell r="I125">
            <v>0</v>
          </cell>
        </row>
        <row r="127">
          <cell r="B127" t="str">
            <v>d06002</v>
          </cell>
          <cell r="I127">
            <v>4000</v>
          </cell>
        </row>
        <row r="129">
          <cell r="B129" t="str">
            <v>コンクリート養生</v>
          </cell>
          <cell r="D129" t="str">
            <v>【　展示ホール棟　】</v>
          </cell>
        </row>
        <row r="133">
          <cell r="B133" t="str">
            <v>コンクリート養生</v>
          </cell>
          <cell r="D133" t="str">
            <v>一般</v>
          </cell>
          <cell r="F133">
            <v>95.4</v>
          </cell>
          <cell r="G133" t="str">
            <v>ｍ2</v>
          </cell>
          <cell r="H133">
            <v>42</v>
          </cell>
          <cell r="I133">
            <v>4006</v>
          </cell>
        </row>
        <row r="139">
          <cell r="B139" t="str">
            <v xml:space="preserve">  代　価  計</v>
          </cell>
          <cell r="I139">
            <v>4006</v>
          </cell>
        </row>
        <row r="141">
          <cell r="B141" t="str">
            <v>採　用　金　額</v>
          </cell>
          <cell r="I141">
            <v>4000</v>
          </cell>
        </row>
        <row r="143">
          <cell r="B143" t="str">
            <v>d06003</v>
          </cell>
          <cell r="I143">
            <v>285900</v>
          </cell>
        </row>
        <row r="145">
          <cell r="B145" t="str">
            <v>型枠運搬</v>
          </cell>
          <cell r="C145" t="str">
            <v>【　展示ホール棟　】</v>
          </cell>
        </row>
        <row r="149">
          <cell r="B149" t="str">
            <v>型枠運搬</v>
          </cell>
          <cell r="D149" t="str">
            <v>普通型枠</v>
          </cell>
          <cell r="F149">
            <v>1682</v>
          </cell>
          <cell r="G149" t="str">
            <v>ｍ2</v>
          </cell>
          <cell r="H149">
            <v>170</v>
          </cell>
          <cell r="I149">
            <v>285940</v>
          </cell>
        </row>
        <row r="155">
          <cell r="B155" t="str">
            <v xml:space="preserve">  代　価  計</v>
          </cell>
          <cell r="I155">
            <v>285940</v>
          </cell>
        </row>
        <row r="157">
          <cell r="B157" t="str">
            <v>採　用　金　額</v>
          </cell>
          <cell r="I157">
            <v>285900</v>
          </cell>
        </row>
        <row r="159">
          <cell r="B159" t="str">
            <v>d06011</v>
          </cell>
          <cell r="I159">
            <v>408200</v>
          </cell>
        </row>
        <row r="161">
          <cell r="B161" t="str">
            <v>コンクリート打設</v>
          </cell>
          <cell r="D161" t="str">
            <v>【　ﾚｸﾁｬｰﾎｰﾙ棟　】</v>
          </cell>
        </row>
        <row r="165">
          <cell r="B165" t="str">
            <v>コンクリート打設手間</v>
          </cell>
        </row>
        <row r="166">
          <cell r="D166" t="str">
            <v>基礎ｺﾝｸﾘｰﾄ</v>
          </cell>
        </row>
        <row r="167">
          <cell r="B167" t="str">
            <v>基礎コンクリート</v>
          </cell>
          <cell r="D167" t="str">
            <v>ﾎﾟﾝﾌﾟ打ち</v>
          </cell>
          <cell r="F167">
            <v>129</v>
          </cell>
          <cell r="G167" t="str">
            <v>ｍ3</v>
          </cell>
          <cell r="H167">
            <v>800</v>
          </cell>
          <cell r="I167">
            <v>103200</v>
          </cell>
        </row>
        <row r="168">
          <cell r="D168" t="str">
            <v>躯体ｺﾝｸﾘｰﾄ</v>
          </cell>
        </row>
        <row r="169">
          <cell r="B169" t="str">
            <v>１階躯体コンクリート</v>
          </cell>
          <cell r="D169" t="str">
            <v>ﾎﾟﾝﾌﾟ打ち</v>
          </cell>
          <cell r="F169">
            <v>11.1</v>
          </cell>
          <cell r="G169" t="str">
            <v>ｍ3</v>
          </cell>
          <cell r="H169">
            <v>1550</v>
          </cell>
          <cell r="I169">
            <v>17205</v>
          </cell>
        </row>
        <row r="170">
          <cell r="B170" t="str">
            <v>デッキプレート上スラブ</v>
          </cell>
          <cell r="D170" t="str">
            <v>躯体ｺﾝｸﾘｰﾄ</v>
          </cell>
        </row>
        <row r="171">
          <cell r="B171" t="str">
            <v>１階躯体コンクリート</v>
          </cell>
          <cell r="D171" t="str">
            <v>ﾎﾟﾝﾌﾟ打ち</v>
          </cell>
          <cell r="F171">
            <v>1.1000000000000001</v>
          </cell>
          <cell r="G171" t="str">
            <v>ｍ3</v>
          </cell>
          <cell r="H171">
            <v>1550</v>
          </cell>
          <cell r="I171">
            <v>1705</v>
          </cell>
        </row>
        <row r="172">
          <cell r="D172" t="str">
            <v>均しｺﾝｸﾘｰﾄ</v>
          </cell>
        </row>
        <row r="173">
          <cell r="B173" t="str">
            <v>捨てコンクリート</v>
          </cell>
          <cell r="D173" t="str">
            <v>ﾎﾟﾝﾌﾟ打ち</v>
          </cell>
          <cell r="F173">
            <v>15.3</v>
          </cell>
          <cell r="G173" t="str">
            <v>ｍ3</v>
          </cell>
          <cell r="H173">
            <v>2090</v>
          </cell>
          <cell r="I173">
            <v>31977</v>
          </cell>
        </row>
        <row r="175">
          <cell r="B175" t="str">
            <v>ポンプ圧送基本料金</v>
          </cell>
          <cell r="D175" t="str">
            <v>（打設量100ｍ3未満）</v>
          </cell>
        </row>
        <row r="177">
          <cell r="B177" t="str">
            <v>１階躯体コンクリート</v>
          </cell>
          <cell r="D177" t="str">
            <v>ﾌﾞｰﾑ式</v>
          </cell>
          <cell r="F177">
            <v>1</v>
          </cell>
          <cell r="G177" t="str">
            <v>回</v>
          </cell>
          <cell r="H177">
            <v>46600</v>
          </cell>
          <cell r="I177">
            <v>46600</v>
          </cell>
        </row>
        <row r="178">
          <cell r="B178" t="str">
            <v>デッキプレート上スラブ</v>
          </cell>
        </row>
        <row r="179">
          <cell r="B179" t="str">
            <v>１階躯体コンクリート</v>
          </cell>
          <cell r="D179" t="str">
            <v>ﾌﾞｰﾑ式</v>
          </cell>
          <cell r="F179">
            <v>1</v>
          </cell>
          <cell r="G179" t="str">
            <v>回</v>
          </cell>
          <cell r="H179">
            <v>46600</v>
          </cell>
          <cell r="I179">
            <v>46600</v>
          </cell>
        </row>
        <row r="181">
          <cell r="B181" t="str">
            <v>捨てコンクリート</v>
          </cell>
          <cell r="D181" t="str">
            <v>ﾌﾞｰﾑ式</v>
          </cell>
          <cell r="F181">
            <v>1</v>
          </cell>
          <cell r="G181" t="str">
            <v>回</v>
          </cell>
          <cell r="H181">
            <v>46600</v>
          </cell>
          <cell r="I181">
            <v>46600</v>
          </cell>
        </row>
        <row r="183">
          <cell r="B183" t="str">
            <v>ポンプ圧送料金</v>
          </cell>
        </row>
        <row r="185">
          <cell r="B185" t="str">
            <v>基礎コンクリート</v>
          </cell>
          <cell r="D185" t="str">
            <v>打設量≧100ｍ3 ﾌﾞｰﾑ式 基本料金共</v>
          </cell>
          <cell r="F185">
            <v>129</v>
          </cell>
          <cell r="G185" t="str">
            <v>ｍ3</v>
          </cell>
          <cell r="H185">
            <v>780</v>
          </cell>
          <cell r="I185">
            <v>100620</v>
          </cell>
        </row>
        <row r="187">
          <cell r="B187" t="str">
            <v>１階躯体コンクリート</v>
          </cell>
          <cell r="D187" t="str">
            <v>打設量＜100ｍ3 ﾌﾞｰﾑ式</v>
          </cell>
          <cell r="F187">
            <v>11.1</v>
          </cell>
          <cell r="G187" t="str">
            <v>ｍ3</v>
          </cell>
          <cell r="H187">
            <v>500</v>
          </cell>
          <cell r="I187">
            <v>5550</v>
          </cell>
        </row>
        <row r="188">
          <cell r="B188" t="str">
            <v>デッキプレート上スラブ</v>
          </cell>
        </row>
        <row r="189">
          <cell r="B189" t="str">
            <v>１階躯体コンクリート</v>
          </cell>
          <cell r="D189" t="str">
            <v>打設量＜100ｍ3 ﾌﾞｰﾑ式</v>
          </cell>
          <cell r="F189">
            <v>1.1000000000000001</v>
          </cell>
          <cell r="G189" t="str">
            <v>ｍ3</v>
          </cell>
          <cell r="H189">
            <v>500</v>
          </cell>
          <cell r="I189">
            <v>550</v>
          </cell>
        </row>
        <row r="191">
          <cell r="B191" t="str">
            <v>捨てコンクリート</v>
          </cell>
          <cell r="D191" t="str">
            <v>打設量＜100ｍ3 ﾌﾞｰﾑ式</v>
          </cell>
          <cell r="F191">
            <v>15.3</v>
          </cell>
          <cell r="G191" t="str">
            <v>ｍ3</v>
          </cell>
          <cell r="H191">
            <v>500</v>
          </cell>
          <cell r="I191">
            <v>7650</v>
          </cell>
        </row>
        <row r="197">
          <cell r="B197" t="str">
            <v xml:space="preserve">  代　価  計</v>
          </cell>
          <cell r="I197">
            <v>408257</v>
          </cell>
        </row>
        <row r="199">
          <cell r="B199" t="str">
            <v>採　用　金　額</v>
          </cell>
          <cell r="I199">
            <v>408200</v>
          </cell>
        </row>
        <row r="201">
          <cell r="I201">
            <v>0</v>
          </cell>
        </row>
        <row r="203">
          <cell r="B203" t="str">
            <v>コンクリート足場</v>
          </cell>
        </row>
        <row r="207">
          <cell r="B207" t="str">
            <v>コンクリート足場</v>
          </cell>
          <cell r="D207" t="str">
            <v>一般部</v>
          </cell>
          <cell r="G207" t="str">
            <v>ｍ2</v>
          </cell>
          <cell r="H207">
            <v>110</v>
          </cell>
          <cell r="I207">
            <v>0</v>
          </cell>
        </row>
        <row r="213">
          <cell r="B213" t="str">
            <v xml:space="preserve">  代　価  計</v>
          </cell>
          <cell r="I213">
            <v>0</v>
          </cell>
        </row>
        <row r="215">
          <cell r="B215" t="str">
            <v>採　用　金　額</v>
          </cell>
          <cell r="I215">
            <v>0</v>
          </cell>
        </row>
        <row r="217">
          <cell r="B217" t="str">
            <v>d06012</v>
          </cell>
          <cell r="I217">
            <v>0</v>
          </cell>
        </row>
        <row r="219">
          <cell r="B219" t="str">
            <v>コンクリート養生</v>
          </cell>
          <cell r="D219" t="str">
            <v>【　ﾚｸﾁｬｰﾎｰﾙ棟　】</v>
          </cell>
        </row>
        <row r="223">
          <cell r="B223" t="str">
            <v>コンクリート養生</v>
          </cell>
          <cell r="D223" t="str">
            <v>一般</v>
          </cell>
          <cell r="G223" t="str">
            <v>ｍ2</v>
          </cell>
          <cell r="H223">
            <v>42</v>
          </cell>
          <cell r="I223">
            <v>0</v>
          </cell>
        </row>
        <row r="229">
          <cell r="B229" t="str">
            <v xml:space="preserve">  代　価  計</v>
          </cell>
          <cell r="I229">
            <v>0</v>
          </cell>
        </row>
        <row r="231">
          <cell r="B231" t="str">
            <v>採　用　金　額</v>
          </cell>
          <cell r="I231">
            <v>0</v>
          </cell>
        </row>
        <row r="233">
          <cell r="B233" t="str">
            <v>d06013</v>
          </cell>
          <cell r="I233">
            <v>115000</v>
          </cell>
        </row>
        <row r="235">
          <cell r="B235" t="str">
            <v>型枠運搬</v>
          </cell>
          <cell r="C235" t="str">
            <v>【　ﾚｸﾁｬｰﾎｰﾙ棟　】</v>
          </cell>
        </row>
        <row r="239">
          <cell r="B239" t="str">
            <v>型枠運搬</v>
          </cell>
          <cell r="D239" t="str">
            <v>普通型枠</v>
          </cell>
          <cell r="F239">
            <v>677</v>
          </cell>
          <cell r="G239" t="str">
            <v>ｍ2</v>
          </cell>
          <cell r="H239">
            <v>170</v>
          </cell>
          <cell r="I239">
            <v>115090</v>
          </cell>
        </row>
        <row r="245">
          <cell r="B245" t="str">
            <v xml:space="preserve">  代　価  計</v>
          </cell>
          <cell r="I245">
            <v>115090</v>
          </cell>
        </row>
        <row r="247">
          <cell r="B247" t="str">
            <v>採　用　金　額</v>
          </cell>
          <cell r="I247">
            <v>115000</v>
          </cell>
        </row>
        <row r="249">
          <cell r="B249" t="str">
            <v>d06021</v>
          </cell>
          <cell r="I249">
            <v>521600</v>
          </cell>
        </row>
        <row r="251">
          <cell r="B251" t="str">
            <v>コンクリート打設</v>
          </cell>
          <cell r="D251" t="str">
            <v>【　管理棟　】</v>
          </cell>
        </row>
        <row r="255">
          <cell r="B255" t="str">
            <v>コンクリート打設手間</v>
          </cell>
        </row>
        <row r="256">
          <cell r="D256" t="str">
            <v>基礎ｺﾝｸﾘｰﾄ</v>
          </cell>
        </row>
        <row r="257">
          <cell r="B257" t="str">
            <v>基礎コンクリート</v>
          </cell>
          <cell r="D257" t="str">
            <v>ﾎﾟﾝﾌﾟ打ち</v>
          </cell>
          <cell r="F257">
            <v>86.2</v>
          </cell>
          <cell r="G257" t="str">
            <v>ｍ3</v>
          </cell>
          <cell r="H257">
            <v>800</v>
          </cell>
          <cell r="I257">
            <v>68960</v>
          </cell>
        </row>
        <row r="258">
          <cell r="D258" t="str">
            <v>躯体ｺﾝｸﾘｰﾄ</v>
          </cell>
        </row>
        <row r="259">
          <cell r="B259" t="str">
            <v>１階躯体コンクリート</v>
          </cell>
          <cell r="D259" t="str">
            <v>ﾎﾟﾝﾌﾟ打ち</v>
          </cell>
          <cell r="F259">
            <v>71.099999999999994</v>
          </cell>
          <cell r="G259" t="str">
            <v>ｍ3</v>
          </cell>
          <cell r="H259">
            <v>1200</v>
          </cell>
          <cell r="I259">
            <v>85320</v>
          </cell>
        </row>
        <row r="260">
          <cell r="B260" t="str">
            <v>デッキプレート上スラブ</v>
          </cell>
          <cell r="D260" t="str">
            <v>躯体ｺﾝｸﾘｰﾄ</v>
          </cell>
        </row>
        <row r="261">
          <cell r="B261" t="str">
            <v>１階躯体コンクリート</v>
          </cell>
          <cell r="D261" t="str">
            <v>ﾎﾟﾝﾌﾟ打ち</v>
          </cell>
          <cell r="F261">
            <v>1.1000000000000001</v>
          </cell>
          <cell r="G261" t="str">
            <v>ｍ3</v>
          </cell>
          <cell r="H261">
            <v>1550</v>
          </cell>
          <cell r="I261">
            <v>1705</v>
          </cell>
        </row>
        <row r="262">
          <cell r="D262" t="str">
            <v>土間ｺﾝｸﾘｰﾄ</v>
          </cell>
        </row>
        <row r="263">
          <cell r="B263" t="str">
            <v>土間コンクリート</v>
          </cell>
          <cell r="D263" t="str">
            <v>ﾎﾟﾝﾌﾟ打ち</v>
          </cell>
          <cell r="F263">
            <v>12.1</v>
          </cell>
          <cell r="G263" t="str">
            <v>ｍ3</v>
          </cell>
          <cell r="H263">
            <v>840</v>
          </cell>
          <cell r="I263">
            <v>10164</v>
          </cell>
        </row>
        <row r="264">
          <cell r="D264" t="str">
            <v>均しｺﾝｸﾘｰﾄ</v>
          </cell>
        </row>
        <row r="265">
          <cell r="B265" t="str">
            <v>捨てコンクリート</v>
          </cell>
          <cell r="D265" t="str">
            <v>ﾎﾟﾝﾌﾟ打ち</v>
          </cell>
          <cell r="F265">
            <v>14.4</v>
          </cell>
          <cell r="G265" t="str">
            <v>ｍ3</v>
          </cell>
          <cell r="H265">
            <v>2090</v>
          </cell>
          <cell r="I265">
            <v>30096</v>
          </cell>
        </row>
        <row r="267">
          <cell r="B267" t="str">
            <v>ポンプ圧送基本料金</v>
          </cell>
          <cell r="D267" t="str">
            <v>（打設量100ｍ3未満）</v>
          </cell>
        </row>
        <row r="269">
          <cell r="B269" t="str">
            <v>基礎コンクリート</v>
          </cell>
          <cell r="D269" t="str">
            <v>ﾌﾞｰﾑ式</v>
          </cell>
          <cell r="F269">
            <v>1</v>
          </cell>
          <cell r="G269" t="str">
            <v>回</v>
          </cell>
          <cell r="H269">
            <v>46600</v>
          </cell>
          <cell r="I269">
            <v>46600</v>
          </cell>
        </row>
        <row r="271">
          <cell r="B271" t="str">
            <v>１階躯体コンクリート</v>
          </cell>
          <cell r="D271" t="str">
            <v>ﾌﾞｰﾑ式</v>
          </cell>
          <cell r="F271">
            <v>1</v>
          </cell>
          <cell r="G271" t="str">
            <v>回</v>
          </cell>
          <cell r="H271">
            <v>46600</v>
          </cell>
          <cell r="I271">
            <v>46600</v>
          </cell>
        </row>
        <row r="272">
          <cell r="B272" t="str">
            <v>デッキプレート上スラブ</v>
          </cell>
        </row>
        <row r="273">
          <cell r="B273" t="str">
            <v>１階躯体コンクリート</v>
          </cell>
          <cell r="D273" t="str">
            <v>ﾌﾞｰﾑ式</v>
          </cell>
          <cell r="F273">
            <v>1</v>
          </cell>
          <cell r="G273" t="str">
            <v>回</v>
          </cell>
          <cell r="H273">
            <v>46600</v>
          </cell>
          <cell r="I273">
            <v>46600</v>
          </cell>
        </row>
        <row r="275">
          <cell r="B275" t="str">
            <v>土間コンクリート</v>
          </cell>
          <cell r="D275" t="str">
            <v>ﾌﾞｰﾑ式</v>
          </cell>
          <cell r="F275">
            <v>1</v>
          </cell>
          <cell r="G275" t="str">
            <v>回</v>
          </cell>
          <cell r="H275">
            <v>46600</v>
          </cell>
          <cell r="I275">
            <v>46600</v>
          </cell>
        </row>
        <row r="277">
          <cell r="B277" t="str">
            <v>捨てコンクリート</v>
          </cell>
          <cell r="D277" t="str">
            <v>ﾌﾞｰﾑ式</v>
          </cell>
          <cell r="F277">
            <v>1</v>
          </cell>
          <cell r="G277" t="str">
            <v>回</v>
          </cell>
          <cell r="H277">
            <v>46600</v>
          </cell>
          <cell r="I277">
            <v>46600</v>
          </cell>
        </row>
        <row r="279">
          <cell r="B279" t="str">
            <v>ポンプ圧送料金</v>
          </cell>
        </row>
        <row r="281">
          <cell r="B281" t="str">
            <v>基礎コンクリート</v>
          </cell>
          <cell r="D281" t="str">
            <v>打設量＜100ｍ3 ﾌﾞｰﾑ式</v>
          </cell>
          <cell r="F281">
            <v>86.2</v>
          </cell>
          <cell r="G281" t="str">
            <v>ｍ3</v>
          </cell>
          <cell r="H281">
            <v>500</v>
          </cell>
          <cell r="I281">
            <v>43100</v>
          </cell>
        </row>
        <row r="283">
          <cell r="B283" t="str">
            <v>１階躯体コンクリート</v>
          </cell>
          <cell r="D283" t="str">
            <v>打設量＜100ｍ3 ﾌﾞｰﾑ式</v>
          </cell>
          <cell r="F283">
            <v>71.099999999999994</v>
          </cell>
          <cell r="G283" t="str">
            <v>ｍ3</v>
          </cell>
          <cell r="H283">
            <v>500</v>
          </cell>
          <cell r="I283">
            <v>35550</v>
          </cell>
        </row>
        <row r="284">
          <cell r="B284" t="str">
            <v>デッキプレート上スラブ</v>
          </cell>
        </row>
        <row r="285">
          <cell r="B285" t="str">
            <v>１階躯体コンクリート</v>
          </cell>
          <cell r="D285" t="str">
            <v>打設量＜100ｍ3 ﾌﾞｰﾑ式</v>
          </cell>
          <cell r="F285">
            <v>1.1000000000000001</v>
          </cell>
          <cell r="G285" t="str">
            <v>ｍ3</v>
          </cell>
          <cell r="H285">
            <v>500</v>
          </cell>
          <cell r="I285">
            <v>550</v>
          </cell>
        </row>
        <row r="287">
          <cell r="B287" t="str">
            <v>土間コンクリート</v>
          </cell>
          <cell r="D287" t="str">
            <v>打設量＜100ｍ3 ﾌﾞｰﾑ式</v>
          </cell>
          <cell r="F287">
            <v>12.1</v>
          </cell>
          <cell r="G287" t="str">
            <v>ｍ3</v>
          </cell>
          <cell r="H287">
            <v>500</v>
          </cell>
          <cell r="I287">
            <v>6050</v>
          </cell>
        </row>
        <row r="289">
          <cell r="B289" t="str">
            <v>捨てコンクリート</v>
          </cell>
          <cell r="D289" t="str">
            <v>打設量＜100ｍ3 ﾌﾞｰﾑ式</v>
          </cell>
          <cell r="F289">
            <v>14.4</v>
          </cell>
          <cell r="G289" t="str">
            <v>ｍ3</v>
          </cell>
          <cell r="H289">
            <v>500</v>
          </cell>
          <cell r="I289">
            <v>7200</v>
          </cell>
        </row>
        <row r="295">
          <cell r="B295" t="str">
            <v xml:space="preserve">  代　価  計</v>
          </cell>
          <cell r="I295">
            <v>521695</v>
          </cell>
        </row>
        <row r="297">
          <cell r="B297" t="str">
            <v>採　用　金　額</v>
          </cell>
          <cell r="I297">
            <v>521600</v>
          </cell>
        </row>
        <row r="299">
          <cell r="I299">
            <v>0</v>
          </cell>
        </row>
        <row r="301">
          <cell r="B301" t="str">
            <v>コンクリート足場</v>
          </cell>
        </row>
        <row r="305">
          <cell r="B305" t="str">
            <v>コンクリート足場</v>
          </cell>
          <cell r="D305" t="str">
            <v>一般部</v>
          </cell>
          <cell r="F305">
            <v>0</v>
          </cell>
          <cell r="G305" t="str">
            <v>ｍ2</v>
          </cell>
          <cell r="H305">
            <v>110</v>
          </cell>
          <cell r="I305">
            <v>0</v>
          </cell>
        </row>
        <row r="311">
          <cell r="B311" t="str">
            <v xml:space="preserve">  代　価  計</v>
          </cell>
          <cell r="I311">
            <v>0</v>
          </cell>
        </row>
        <row r="313">
          <cell r="B313" t="str">
            <v>採　用　金　額</v>
          </cell>
          <cell r="I313">
            <v>0</v>
          </cell>
        </row>
        <row r="315">
          <cell r="B315" t="str">
            <v>d06022</v>
          </cell>
          <cell r="I315">
            <v>9700</v>
          </cell>
        </row>
        <row r="317">
          <cell r="B317" t="str">
            <v>コンクリート養生</v>
          </cell>
          <cell r="D317" t="str">
            <v>【　管理棟　】</v>
          </cell>
        </row>
        <row r="321">
          <cell r="B321" t="str">
            <v>コンクリート養生</v>
          </cell>
          <cell r="D321" t="str">
            <v>一般</v>
          </cell>
          <cell r="F321">
            <v>232</v>
          </cell>
          <cell r="G321" t="str">
            <v>ｍ2</v>
          </cell>
          <cell r="H321">
            <v>42</v>
          </cell>
          <cell r="I321">
            <v>9744</v>
          </cell>
        </row>
        <row r="327">
          <cell r="B327" t="str">
            <v xml:space="preserve">  代　価  計</v>
          </cell>
          <cell r="I327">
            <v>9744</v>
          </cell>
        </row>
        <row r="329">
          <cell r="B329" t="str">
            <v>採　用　金　額</v>
          </cell>
          <cell r="I329">
            <v>9700</v>
          </cell>
        </row>
        <row r="331">
          <cell r="B331" t="str">
            <v>d06023</v>
          </cell>
          <cell r="I331">
            <v>144100</v>
          </cell>
        </row>
        <row r="333">
          <cell r="B333" t="str">
            <v>型枠運搬</v>
          </cell>
          <cell r="C333" t="str">
            <v>【　管理棟　】</v>
          </cell>
        </row>
        <row r="337">
          <cell r="B337" t="str">
            <v>型枠運搬</v>
          </cell>
          <cell r="D337" t="str">
            <v>普通型枠</v>
          </cell>
          <cell r="F337">
            <v>848</v>
          </cell>
          <cell r="G337" t="str">
            <v>ｍ2</v>
          </cell>
          <cell r="H337">
            <v>170</v>
          </cell>
          <cell r="I337">
            <v>144160</v>
          </cell>
        </row>
        <row r="343">
          <cell r="B343" t="str">
            <v xml:space="preserve">  代　価  計</v>
          </cell>
          <cell r="I343">
            <v>144160</v>
          </cell>
        </row>
        <row r="345">
          <cell r="B345" t="str">
            <v>採　用　金　額</v>
          </cell>
          <cell r="I345">
            <v>144100</v>
          </cell>
        </row>
        <row r="347">
          <cell r="B347" t="str">
            <v>d05001</v>
          </cell>
          <cell r="I347">
            <v>1759200</v>
          </cell>
        </row>
        <row r="349">
          <cell r="B349" t="str">
            <v>鉄筋加工組立</v>
          </cell>
          <cell r="C349" t="str">
            <v>【　展示ホール棟　】</v>
          </cell>
        </row>
        <row r="352">
          <cell r="D352" t="str">
            <v>ＲＣ壁式構造</v>
          </cell>
        </row>
        <row r="353">
          <cell r="B353" t="str">
            <v>加工組立</v>
          </cell>
          <cell r="D353" t="str">
            <v>形状複雑・変形建物</v>
          </cell>
          <cell r="F353">
            <v>28.84</v>
          </cell>
          <cell r="G353" t="str">
            <v>ｔ</v>
          </cell>
          <cell r="H353">
            <v>61000</v>
          </cell>
          <cell r="I353">
            <v>1759240</v>
          </cell>
        </row>
        <row r="357">
          <cell r="B357" t="str">
            <v xml:space="preserve">  代　価  計</v>
          </cell>
          <cell r="I357">
            <v>1759240</v>
          </cell>
        </row>
        <row r="359">
          <cell r="B359" t="str">
            <v>採　用　金　額</v>
          </cell>
          <cell r="I359">
            <v>1759200</v>
          </cell>
        </row>
        <row r="361">
          <cell r="B361" t="str">
            <v>d05002</v>
          </cell>
          <cell r="I361">
            <v>85000</v>
          </cell>
        </row>
        <row r="363">
          <cell r="B363" t="str">
            <v>ガス圧接</v>
          </cell>
          <cell r="C363" t="str">
            <v>【　展示ホール棟　】</v>
          </cell>
        </row>
        <row r="367">
          <cell r="B367" t="str">
            <v>ガス圧接</v>
          </cell>
          <cell r="D367" t="str">
            <v>D16+D16</v>
          </cell>
          <cell r="G367" t="str">
            <v>箇所</v>
          </cell>
          <cell r="H367">
            <v>510</v>
          </cell>
          <cell r="I367">
            <v>0</v>
          </cell>
        </row>
        <row r="369">
          <cell r="B369" t="str">
            <v>ガス圧接</v>
          </cell>
          <cell r="D369" t="str">
            <v>D19+D19</v>
          </cell>
          <cell r="F369">
            <v>146</v>
          </cell>
          <cell r="G369" t="str">
            <v>箇所</v>
          </cell>
          <cell r="H369">
            <v>510</v>
          </cell>
          <cell r="I369">
            <v>74460</v>
          </cell>
        </row>
        <row r="371">
          <cell r="B371" t="str">
            <v>ガス圧接</v>
          </cell>
          <cell r="D371" t="str">
            <v>D22+D22</v>
          </cell>
          <cell r="F371">
            <v>20</v>
          </cell>
          <cell r="G371" t="str">
            <v>箇所</v>
          </cell>
          <cell r="H371">
            <v>530</v>
          </cell>
          <cell r="I371">
            <v>10600</v>
          </cell>
        </row>
        <row r="373">
          <cell r="B373" t="str">
            <v>ガス圧接</v>
          </cell>
          <cell r="D373" t="str">
            <v>D25+D25</v>
          </cell>
          <cell r="F373">
            <v>0</v>
          </cell>
          <cell r="G373" t="str">
            <v>箇所</v>
          </cell>
          <cell r="H373">
            <v>550</v>
          </cell>
          <cell r="I373">
            <v>0</v>
          </cell>
        </row>
        <row r="375">
          <cell r="B375" t="str">
            <v>ガス圧接</v>
          </cell>
          <cell r="D375" t="str">
            <v>D29+D29</v>
          </cell>
          <cell r="G375" t="str">
            <v>箇所</v>
          </cell>
          <cell r="H375">
            <v>850</v>
          </cell>
          <cell r="I375">
            <v>0</v>
          </cell>
        </row>
        <row r="379">
          <cell r="B379" t="str">
            <v xml:space="preserve">  代　価  計</v>
          </cell>
          <cell r="I379">
            <v>85060</v>
          </cell>
        </row>
        <row r="381">
          <cell r="B381" t="str">
            <v>採　用　金　額</v>
          </cell>
          <cell r="I381">
            <v>85000</v>
          </cell>
        </row>
        <row r="383">
          <cell r="B383" t="str">
            <v>d05003</v>
          </cell>
          <cell r="I383">
            <v>86500</v>
          </cell>
        </row>
        <row r="385">
          <cell r="B385" t="str">
            <v>鉄筋運搬</v>
          </cell>
          <cell r="C385" t="str">
            <v>【　展示ホール棟　】</v>
          </cell>
        </row>
        <row r="389">
          <cell r="B389" t="str">
            <v>鉄筋運搬</v>
          </cell>
          <cell r="D389" t="str">
            <v>加工場～現場　30km　10t車</v>
          </cell>
          <cell r="F389">
            <v>28.84</v>
          </cell>
          <cell r="G389" t="str">
            <v>ｔ</v>
          </cell>
          <cell r="H389">
            <v>3000</v>
          </cell>
          <cell r="I389">
            <v>86520</v>
          </cell>
        </row>
        <row r="393">
          <cell r="B393" t="str">
            <v xml:space="preserve">  代　価  計</v>
          </cell>
          <cell r="I393">
            <v>86520</v>
          </cell>
        </row>
        <row r="395">
          <cell r="B395" t="str">
            <v>採　用　金　額</v>
          </cell>
          <cell r="I395">
            <v>86500</v>
          </cell>
        </row>
        <row r="397">
          <cell r="B397" t="str">
            <v>d05004</v>
          </cell>
          <cell r="I397">
            <v>-2900</v>
          </cell>
        </row>
        <row r="399">
          <cell r="B399" t="str">
            <v>ス ク ラ ッ プ 控 除</v>
          </cell>
          <cell r="D399" t="str">
            <v>【　展示ホール棟　】</v>
          </cell>
        </row>
        <row r="403">
          <cell r="B403" t="str">
            <v>ス ク ラ ッ プ 控 除</v>
          </cell>
          <cell r="F403">
            <v>0.84</v>
          </cell>
          <cell r="G403" t="str">
            <v>ｔ</v>
          </cell>
          <cell r="H403">
            <v>-3500</v>
          </cell>
          <cell r="I403">
            <v>-2940</v>
          </cell>
        </row>
        <row r="407">
          <cell r="B407" t="str">
            <v xml:space="preserve">  代　価  計</v>
          </cell>
          <cell r="I407">
            <v>-2940</v>
          </cell>
        </row>
        <row r="409">
          <cell r="B409" t="str">
            <v>採　用　金　額</v>
          </cell>
          <cell r="I409">
            <v>-2900</v>
          </cell>
        </row>
        <row r="411">
          <cell r="B411" t="str">
            <v>d05011</v>
          </cell>
          <cell r="I411">
            <v>664600</v>
          </cell>
        </row>
        <row r="413">
          <cell r="B413" t="str">
            <v>鉄筋加工組立</v>
          </cell>
          <cell r="C413" t="str">
            <v>【　ﾚｸﾁｬｰﾎｰﾙ棟　】</v>
          </cell>
        </row>
        <row r="416">
          <cell r="D416" t="str">
            <v>ＲＣ壁式構造</v>
          </cell>
        </row>
        <row r="417">
          <cell r="B417" t="str">
            <v>加工組立</v>
          </cell>
          <cell r="D417" t="str">
            <v>形状単純</v>
          </cell>
          <cell r="F417">
            <v>11.459999999999999</v>
          </cell>
          <cell r="G417" t="str">
            <v>ｔ</v>
          </cell>
          <cell r="H417">
            <v>58000</v>
          </cell>
          <cell r="I417">
            <v>664680</v>
          </cell>
        </row>
        <row r="421">
          <cell r="B421" t="str">
            <v xml:space="preserve">  代　価  計</v>
          </cell>
          <cell r="I421">
            <v>664680</v>
          </cell>
        </row>
        <row r="423">
          <cell r="B423" t="str">
            <v>採　用　金　額</v>
          </cell>
          <cell r="I423">
            <v>664600</v>
          </cell>
        </row>
        <row r="425">
          <cell r="B425" t="str">
            <v>d05012</v>
          </cell>
          <cell r="I425">
            <v>27500</v>
          </cell>
        </row>
        <row r="427">
          <cell r="B427" t="str">
            <v>ガス圧接</v>
          </cell>
          <cell r="C427" t="str">
            <v>【　ﾚｸﾁｬｰﾎｰﾙ棟　】</v>
          </cell>
        </row>
        <row r="431">
          <cell r="B431" t="str">
            <v>ガス圧接</v>
          </cell>
          <cell r="D431" t="str">
            <v>D16+D16</v>
          </cell>
          <cell r="G431" t="str">
            <v>箇所</v>
          </cell>
          <cell r="H431">
            <v>510</v>
          </cell>
          <cell r="I431">
            <v>0</v>
          </cell>
        </row>
        <row r="433">
          <cell r="B433" t="str">
            <v>ガス圧接</v>
          </cell>
          <cell r="D433" t="str">
            <v>D19+D19</v>
          </cell>
          <cell r="F433">
            <v>54</v>
          </cell>
          <cell r="G433" t="str">
            <v>箇所</v>
          </cell>
          <cell r="H433">
            <v>510</v>
          </cell>
          <cell r="I433">
            <v>27540</v>
          </cell>
        </row>
        <row r="435">
          <cell r="B435" t="str">
            <v>ガス圧接</v>
          </cell>
          <cell r="D435" t="str">
            <v>D22+D22</v>
          </cell>
          <cell r="G435" t="str">
            <v>箇所</v>
          </cell>
          <cell r="H435">
            <v>530</v>
          </cell>
          <cell r="I435">
            <v>0</v>
          </cell>
        </row>
        <row r="437">
          <cell r="B437" t="str">
            <v>ガス圧接</v>
          </cell>
          <cell r="D437" t="str">
            <v>D25+D25</v>
          </cell>
          <cell r="F437">
            <v>0</v>
          </cell>
          <cell r="G437" t="str">
            <v>箇所</v>
          </cell>
          <cell r="H437">
            <v>550</v>
          </cell>
          <cell r="I437">
            <v>0</v>
          </cell>
        </row>
        <row r="439">
          <cell r="B439" t="str">
            <v>ガス圧接</v>
          </cell>
          <cell r="D439" t="str">
            <v>D29+D29</v>
          </cell>
          <cell r="G439" t="str">
            <v>箇所</v>
          </cell>
          <cell r="H439">
            <v>850</v>
          </cell>
          <cell r="I439">
            <v>0</v>
          </cell>
        </row>
        <row r="443">
          <cell r="B443" t="str">
            <v xml:space="preserve">  代　価  計</v>
          </cell>
          <cell r="I443">
            <v>27540</v>
          </cell>
        </row>
        <row r="445">
          <cell r="B445" t="str">
            <v>採　用　金　額</v>
          </cell>
          <cell r="I445">
            <v>27500</v>
          </cell>
        </row>
        <row r="447">
          <cell r="B447" t="str">
            <v>d05013</v>
          </cell>
          <cell r="I447">
            <v>34300</v>
          </cell>
        </row>
        <row r="449">
          <cell r="B449" t="str">
            <v>鉄筋運搬</v>
          </cell>
          <cell r="C449" t="str">
            <v>【　ﾚｸﾁｬｰﾎｰﾙ棟　】</v>
          </cell>
        </row>
        <row r="453">
          <cell r="B453" t="str">
            <v>鉄筋運搬</v>
          </cell>
          <cell r="D453" t="str">
            <v>加工場～現場　30km　10t車</v>
          </cell>
          <cell r="F453">
            <v>11.459999999999999</v>
          </cell>
          <cell r="G453" t="str">
            <v>ｔ</v>
          </cell>
          <cell r="H453">
            <v>3000</v>
          </cell>
          <cell r="I453">
            <v>34380</v>
          </cell>
        </row>
        <row r="457">
          <cell r="B457" t="str">
            <v xml:space="preserve">  代　価  計</v>
          </cell>
          <cell r="I457">
            <v>34380</v>
          </cell>
        </row>
        <row r="459">
          <cell r="B459" t="str">
            <v>採　用　金　額</v>
          </cell>
          <cell r="I459">
            <v>34300</v>
          </cell>
        </row>
        <row r="461">
          <cell r="B461" t="str">
            <v>d05014</v>
          </cell>
          <cell r="I461">
            <v>-1100</v>
          </cell>
        </row>
        <row r="463">
          <cell r="B463" t="str">
            <v>ス ク ラ ッ プ 控 除</v>
          </cell>
          <cell r="D463" t="str">
            <v>【　ﾚｸﾁｬｰﾎｰﾙ棟　】</v>
          </cell>
        </row>
        <row r="467">
          <cell r="B467" t="str">
            <v>ス ク ラ ッ プ 控 除</v>
          </cell>
          <cell r="F467">
            <v>0.33</v>
          </cell>
          <cell r="G467" t="str">
            <v>ｔ</v>
          </cell>
          <cell r="H467">
            <v>-3500</v>
          </cell>
          <cell r="I467">
            <v>-1155</v>
          </cell>
        </row>
        <row r="471">
          <cell r="B471" t="str">
            <v xml:space="preserve">  代　価  計</v>
          </cell>
          <cell r="I471">
            <v>-1155</v>
          </cell>
        </row>
        <row r="473">
          <cell r="B473" t="str">
            <v>採　用　金　額</v>
          </cell>
          <cell r="I473">
            <v>-1100</v>
          </cell>
        </row>
        <row r="475">
          <cell r="B475" t="str">
            <v>d05021</v>
          </cell>
          <cell r="I475">
            <v>939000</v>
          </cell>
        </row>
        <row r="477">
          <cell r="B477" t="str">
            <v>鉄筋加工組立</v>
          </cell>
          <cell r="C477" t="str">
            <v>【　管理棟　】</v>
          </cell>
        </row>
        <row r="480">
          <cell r="D480" t="str">
            <v>ＲＣ壁式構造</v>
          </cell>
        </row>
        <row r="481">
          <cell r="B481" t="str">
            <v>加工組立</v>
          </cell>
          <cell r="D481" t="str">
            <v>形状単純</v>
          </cell>
          <cell r="F481">
            <v>16.190000000000001</v>
          </cell>
          <cell r="G481" t="str">
            <v>ｔ</v>
          </cell>
          <cell r="H481">
            <v>58000</v>
          </cell>
          <cell r="I481">
            <v>939020</v>
          </cell>
        </row>
        <row r="485">
          <cell r="B485" t="str">
            <v xml:space="preserve">  代　価  計</v>
          </cell>
          <cell r="I485">
            <v>939020</v>
          </cell>
        </row>
        <row r="487">
          <cell r="B487" t="str">
            <v>採　用　金　額</v>
          </cell>
          <cell r="I487">
            <v>939000</v>
          </cell>
        </row>
        <row r="489">
          <cell r="B489" t="str">
            <v>d05022</v>
          </cell>
          <cell r="I489">
            <v>36700</v>
          </cell>
        </row>
        <row r="491">
          <cell r="B491" t="str">
            <v>ガス圧接</v>
          </cell>
          <cell r="C491" t="str">
            <v>【　管理棟　】</v>
          </cell>
        </row>
        <row r="495">
          <cell r="B495" t="str">
            <v>ガス圧接</v>
          </cell>
          <cell r="D495" t="str">
            <v>D16+D16</v>
          </cell>
          <cell r="G495" t="str">
            <v>箇所</v>
          </cell>
          <cell r="H495">
            <v>510</v>
          </cell>
          <cell r="I495">
            <v>0</v>
          </cell>
        </row>
        <row r="497">
          <cell r="B497" t="str">
            <v>ガス圧接</v>
          </cell>
          <cell r="D497" t="str">
            <v>D19+D19</v>
          </cell>
          <cell r="F497">
            <v>72</v>
          </cell>
          <cell r="G497" t="str">
            <v>箇所</v>
          </cell>
          <cell r="H497">
            <v>510</v>
          </cell>
          <cell r="I497">
            <v>36720</v>
          </cell>
        </row>
        <row r="499">
          <cell r="B499" t="str">
            <v>ガス圧接</v>
          </cell>
          <cell r="D499" t="str">
            <v>D22+D22</v>
          </cell>
          <cell r="G499" t="str">
            <v>箇所</v>
          </cell>
          <cell r="H499">
            <v>530</v>
          </cell>
          <cell r="I499">
            <v>0</v>
          </cell>
        </row>
        <row r="501">
          <cell r="B501" t="str">
            <v>ガス圧接</v>
          </cell>
          <cell r="D501" t="str">
            <v>D25+D25</v>
          </cell>
          <cell r="F501">
            <v>0</v>
          </cell>
          <cell r="G501" t="str">
            <v>箇所</v>
          </cell>
          <cell r="H501">
            <v>550</v>
          </cell>
          <cell r="I501">
            <v>0</v>
          </cell>
        </row>
        <row r="503">
          <cell r="B503" t="str">
            <v>ガス圧接</v>
          </cell>
          <cell r="D503" t="str">
            <v>D29+D29</v>
          </cell>
          <cell r="G503" t="str">
            <v>箇所</v>
          </cell>
          <cell r="H503">
            <v>850</v>
          </cell>
          <cell r="I503">
            <v>0</v>
          </cell>
        </row>
        <row r="507">
          <cell r="B507" t="str">
            <v xml:space="preserve">  代　価  計</v>
          </cell>
          <cell r="I507">
            <v>36720</v>
          </cell>
        </row>
        <row r="509">
          <cell r="B509" t="str">
            <v>採　用　金　額</v>
          </cell>
          <cell r="I509">
            <v>36700</v>
          </cell>
        </row>
        <row r="511">
          <cell r="B511" t="str">
            <v>d05023</v>
          </cell>
          <cell r="I511">
            <v>48500</v>
          </cell>
        </row>
        <row r="513">
          <cell r="B513" t="str">
            <v>鉄筋運搬</v>
          </cell>
          <cell r="C513" t="str">
            <v>【　管理棟　】</v>
          </cell>
        </row>
        <row r="517">
          <cell r="B517" t="str">
            <v>鉄筋運搬</v>
          </cell>
          <cell r="D517" t="str">
            <v>加工場～現場　30km　10t車</v>
          </cell>
          <cell r="F517">
            <v>16.190000000000001</v>
          </cell>
          <cell r="G517" t="str">
            <v>ｔ</v>
          </cell>
          <cell r="H517">
            <v>3000</v>
          </cell>
          <cell r="I517">
            <v>48570</v>
          </cell>
        </row>
        <row r="521">
          <cell r="B521" t="str">
            <v xml:space="preserve">  代　価  計</v>
          </cell>
          <cell r="I521">
            <v>48570</v>
          </cell>
        </row>
        <row r="523">
          <cell r="B523" t="str">
            <v>採　用　金　額</v>
          </cell>
          <cell r="I523">
            <v>48500</v>
          </cell>
        </row>
        <row r="525">
          <cell r="B525" t="str">
            <v>d05024</v>
          </cell>
          <cell r="I525">
            <v>-1600</v>
          </cell>
        </row>
        <row r="527">
          <cell r="B527" t="str">
            <v>ス ク ラ ッ プ 控 除</v>
          </cell>
          <cell r="D527" t="str">
            <v>【　管理棟　】</v>
          </cell>
        </row>
        <row r="531">
          <cell r="B531" t="str">
            <v>ス ク ラ ッ プ 控 除</v>
          </cell>
          <cell r="F531">
            <v>0.46</v>
          </cell>
          <cell r="G531" t="str">
            <v>ｔ</v>
          </cell>
          <cell r="H531">
            <v>-3500</v>
          </cell>
          <cell r="I531">
            <v>-1610</v>
          </cell>
        </row>
        <row r="535">
          <cell r="B535" t="str">
            <v xml:space="preserve">  代　価  計</v>
          </cell>
          <cell r="I535">
            <v>-1610</v>
          </cell>
        </row>
        <row r="537">
          <cell r="B537" t="str">
            <v>採　用　金　額</v>
          </cell>
          <cell r="I537">
            <v>-1600</v>
          </cell>
        </row>
        <row r="539">
          <cell r="B539" t="str">
            <v>d070001</v>
          </cell>
          <cell r="I539">
            <v>76600</v>
          </cell>
        </row>
        <row r="541">
          <cell r="B541" t="str">
            <v>柱底ならしモルタル</v>
          </cell>
          <cell r="D541" t="str">
            <v>【　展示ホール棟　】</v>
          </cell>
        </row>
        <row r="545">
          <cell r="B545" t="str">
            <v>柱底ならしモルタル</v>
          </cell>
          <cell r="D545" t="str">
            <v>φ325×50</v>
          </cell>
          <cell r="F545">
            <v>35</v>
          </cell>
          <cell r="G545" t="str">
            <v>箇所</v>
          </cell>
          <cell r="H545">
            <v>2190</v>
          </cell>
          <cell r="I545">
            <v>76650</v>
          </cell>
        </row>
        <row r="547">
          <cell r="H547">
            <v>0</v>
          </cell>
          <cell r="I547">
            <v>0</v>
          </cell>
        </row>
        <row r="551">
          <cell r="B551" t="str">
            <v xml:space="preserve">  代　価  計</v>
          </cell>
          <cell r="I551">
            <v>76650</v>
          </cell>
        </row>
        <row r="553">
          <cell r="B553" t="str">
            <v>採　用　金　額</v>
          </cell>
          <cell r="I553">
            <v>76600</v>
          </cell>
        </row>
        <row r="555">
          <cell r="B555" t="str">
            <v>d070011</v>
          </cell>
          <cell r="I555">
            <v>44800</v>
          </cell>
        </row>
        <row r="557">
          <cell r="B557" t="str">
            <v>柱底ならしモルタル</v>
          </cell>
          <cell r="D557" t="str">
            <v>【　ﾚｸﾁｬｰﾎｰﾙ棟　】</v>
          </cell>
        </row>
        <row r="561">
          <cell r="B561" t="str">
            <v>柱底ならしモルタル</v>
          </cell>
          <cell r="D561" t="str">
            <v>400×400×50</v>
          </cell>
          <cell r="F561">
            <v>10</v>
          </cell>
          <cell r="G561" t="str">
            <v>箇所</v>
          </cell>
          <cell r="H561">
            <v>2930</v>
          </cell>
          <cell r="I561">
            <v>29300</v>
          </cell>
        </row>
        <row r="563">
          <cell r="B563" t="str">
            <v>柱底ならしモルタル</v>
          </cell>
          <cell r="D563" t="str">
            <v>260×260×50</v>
          </cell>
          <cell r="F563">
            <v>6</v>
          </cell>
          <cell r="G563" t="str">
            <v>箇所</v>
          </cell>
          <cell r="H563">
            <v>2050</v>
          </cell>
          <cell r="I563">
            <v>12300</v>
          </cell>
        </row>
        <row r="565">
          <cell r="B565" t="str">
            <v>柱底ならしモルタル</v>
          </cell>
          <cell r="D565" t="str">
            <v>150×140×30</v>
          </cell>
          <cell r="F565">
            <v>2</v>
          </cell>
          <cell r="G565" t="str">
            <v>箇所</v>
          </cell>
          <cell r="H565">
            <v>1600</v>
          </cell>
          <cell r="I565">
            <v>3200</v>
          </cell>
        </row>
        <row r="569">
          <cell r="H569">
            <v>0</v>
          </cell>
          <cell r="I569">
            <v>0</v>
          </cell>
        </row>
        <row r="573">
          <cell r="B573" t="str">
            <v xml:space="preserve">  代　価  計</v>
          </cell>
          <cell r="I573">
            <v>44800</v>
          </cell>
        </row>
        <row r="575">
          <cell r="B575" t="str">
            <v>採　用　金　額</v>
          </cell>
          <cell r="I575">
            <v>44800</v>
          </cell>
        </row>
        <row r="577">
          <cell r="B577" t="str">
            <v>d070021</v>
          </cell>
          <cell r="I577">
            <v>16400</v>
          </cell>
        </row>
        <row r="579">
          <cell r="B579" t="str">
            <v>柱底ならしモルタル</v>
          </cell>
          <cell r="D579" t="str">
            <v>【　管理棟　】</v>
          </cell>
        </row>
        <row r="583">
          <cell r="B583" t="str">
            <v>柱底ならしモルタル</v>
          </cell>
          <cell r="D583" t="str">
            <v>260×260×50</v>
          </cell>
          <cell r="F583">
            <v>8</v>
          </cell>
          <cell r="G583" t="str">
            <v>箇所</v>
          </cell>
          <cell r="H583">
            <v>2050</v>
          </cell>
          <cell r="I583">
            <v>16400</v>
          </cell>
        </row>
        <row r="585">
          <cell r="H585">
            <v>0</v>
          </cell>
          <cell r="I585">
            <v>0</v>
          </cell>
        </row>
        <row r="589">
          <cell r="B589" t="str">
            <v xml:space="preserve">  代　価  計</v>
          </cell>
          <cell r="I589">
            <v>16400</v>
          </cell>
        </row>
        <row r="591">
          <cell r="B591" t="str">
            <v>採　用　金　額</v>
          </cell>
          <cell r="I591">
            <v>16400</v>
          </cell>
        </row>
        <row r="593">
          <cell r="B593" t="str">
            <v>d073001</v>
          </cell>
          <cell r="I593">
            <v>278800</v>
          </cell>
        </row>
        <row r="595">
          <cell r="B595" t="str">
            <v>鉄骨足場</v>
          </cell>
          <cell r="D595" t="str">
            <v>【　展示ホール棟　】</v>
          </cell>
        </row>
        <row r="599">
          <cell r="B599" t="str">
            <v>鉄骨足場</v>
          </cell>
          <cell r="F599">
            <v>382</v>
          </cell>
          <cell r="G599" t="str">
            <v>ｍ2</v>
          </cell>
          <cell r="H599">
            <v>730</v>
          </cell>
          <cell r="I599">
            <v>278860</v>
          </cell>
        </row>
        <row r="601">
          <cell r="F601">
            <v>0</v>
          </cell>
          <cell r="I601">
            <v>0</v>
          </cell>
        </row>
        <row r="605">
          <cell r="B605" t="str">
            <v xml:space="preserve">  代　価  計</v>
          </cell>
          <cell r="I605">
            <v>278860</v>
          </cell>
        </row>
        <row r="607">
          <cell r="B607" t="str">
            <v>採　用　金　額</v>
          </cell>
          <cell r="I607">
            <v>278800</v>
          </cell>
        </row>
        <row r="609">
          <cell r="B609" t="str">
            <v>d073011</v>
          </cell>
          <cell r="I609">
            <v>148900</v>
          </cell>
        </row>
        <row r="611">
          <cell r="B611" t="str">
            <v>鉄骨足場</v>
          </cell>
          <cell r="D611" t="str">
            <v>【　ﾚｸﾁｬｰﾎｰﾙ棟　】</v>
          </cell>
        </row>
        <row r="615">
          <cell r="B615" t="str">
            <v>鉄骨足場</v>
          </cell>
          <cell r="F615">
            <v>204</v>
          </cell>
          <cell r="G615" t="str">
            <v>ｍ2</v>
          </cell>
          <cell r="H615">
            <v>730</v>
          </cell>
          <cell r="I615">
            <v>148920</v>
          </cell>
        </row>
        <row r="617">
          <cell r="F617">
            <v>0</v>
          </cell>
          <cell r="I617">
            <v>0</v>
          </cell>
        </row>
        <row r="621">
          <cell r="B621" t="str">
            <v xml:space="preserve">  代　価  計</v>
          </cell>
          <cell r="I621">
            <v>148920</v>
          </cell>
        </row>
        <row r="623">
          <cell r="B623" t="str">
            <v>採　用　金　額</v>
          </cell>
          <cell r="I623">
            <v>148900</v>
          </cell>
        </row>
        <row r="625">
          <cell r="B625" t="str">
            <v>d073021</v>
          </cell>
          <cell r="I625">
            <v>9800</v>
          </cell>
        </row>
        <row r="627">
          <cell r="B627" t="str">
            <v>鉄骨足場</v>
          </cell>
          <cell r="D627" t="str">
            <v>【　管理棟　】</v>
          </cell>
        </row>
        <row r="631">
          <cell r="B631" t="str">
            <v>鉄骨足場</v>
          </cell>
          <cell r="F631">
            <v>13.5</v>
          </cell>
          <cell r="G631" t="str">
            <v>ｍ2</v>
          </cell>
          <cell r="H631">
            <v>730</v>
          </cell>
          <cell r="I631">
            <v>9855</v>
          </cell>
        </row>
        <row r="633">
          <cell r="F633">
            <v>0</v>
          </cell>
          <cell r="I633">
            <v>0</v>
          </cell>
        </row>
        <row r="637">
          <cell r="B637" t="str">
            <v xml:space="preserve">  代　価  計</v>
          </cell>
          <cell r="I637">
            <v>9855</v>
          </cell>
        </row>
        <row r="639">
          <cell r="B639" t="str">
            <v>採　用　金　額</v>
          </cell>
          <cell r="I639">
            <v>9800</v>
          </cell>
        </row>
        <row r="641">
          <cell r="B641" t="str">
            <v>d074001</v>
          </cell>
          <cell r="I641">
            <v>187100</v>
          </cell>
        </row>
        <row r="643">
          <cell r="B643" t="str">
            <v>鉄骨災害防止</v>
          </cell>
          <cell r="D643" t="str">
            <v>【　展示ホール棟　】</v>
          </cell>
        </row>
        <row r="645">
          <cell r="F645">
            <v>0</v>
          </cell>
          <cell r="I645">
            <v>0</v>
          </cell>
        </row>
        <row r="647">
          <cell r="B647" t="str">
            <v>鉄骨災害防止</v>
          </cell>
          <cell r="D647" t="str">
            <v>安全ネット</v>
          </cell>
          <cell r="F647">
            <v>382</v>
          </cell>
          <cell r="G647" t="str">
            <v>ｍ2</v>
          </cell>
          <cell r="H647">
            <v>490</v>
          </cell>
          <cell r="I647">
            <v>187180</v>
          </cell>
        </row>
        <row r="649">
          <cell r="F649">
            <v>0</v>
          </cell>
          <cell r="I649">
            <v>0</v>
          </cell>
        </row>
        <row r="653">
          <cell r="B653" t="str">
            <v xml:space="preserve">  代　価  計</v>
          </cell>
          <cell r="I653">
            <v>187180</v>
          </cell>
        </row>
        <row r="655">
          <cell r="B655" t="str">
            <v>採　用　金　額</v>
          </cell>
          <cell r="I655">
            <v>187100</v>
          </cell>
        </row>
        <row r="657">
          <cell r="B657" t="str">
            <v>d074011</v>
          </cell>
          <cell r="I657">
            <v>99900</v>
          </cell>
        </row>
        <row r="659">
          <cell r="B659" t="str">
            <v>鉄骨災害防止</v>
          </cell>
          <cell r="D659" t="str">
            <v>【　ﾚｸﾁｬｰﾎｰﾙ棟　】</v>
          </cell>
        </row>
        <row r="661">
          <cell r="F661">
            <v>0</v>
          </cell>
          <cell r="I661">
            <v>0</v>
          </cell>
        </row>
        <row r="663">
          <cell r="B663" t="str">
            <v>鉄骨災害防止</v>
          </cell>
          <cell r="D663" t="str">
            <v>安全ネット</v>
          </cell>
          <cell r="F663">
            <v>204</v>
          </cell>
          <cell r="G663" t="str">
            <v>ｍ2</v>
          </cell>
          <cell r="H663">
            <v>490</v>
          </cell>
          <cell r="I663">
            <v>99960</v>
          </cell>
        </row>
        <row r="665">
          <cell r="F665">
            <v>0</v>
          </cell>
          <cell r="I665">
            <v>0</v>
          </cell>
        </row>
        <row r="669">
          <cell r="B669" t="str">
            <v xml:space="preserve">  代　価  計</v>
          </cell>
          <cell r="I669">
            <v>99960</v>
          </cell>
        </row>
        <row r="671">
          <cell r="B671" t="str">
            <v>採　用　金　額</v>
          </cell>
          <cell r="I671">
            <v>99900</v>
          </cell>
        </row>
        <row r="673">
          <cell r="B673" t="str">
            <v>d074021</v>
          </cell>
          <cell r="I673">
            <v>6600</v>
          </cell>
        </row>
        <row r="675">
          <cell r="B675" t="str">
            <v>鉄骨災害防止</v>
          </cell>
          <cell r="D675" t="str">
            <v>【　管理棟　】</v>
          </cell>
        </row>
        <row r="677">
          <cell r="F677">
            <v>0</v>
          </cell>
          <cell r="I677">
            <v>0</v>
          </cell>
        </row>
        <row r="679">
          <cell r="B679" t="str">
            <v>鉄骨災害防止</v>
          </cell>
          <cell r="D679" t="str">
            <v>安全ネット</v>
          </cell>
          <cell r="F679">
            <v>13.5</v>
          </cell>
          <cell r="G679" t="str">
            <v>ｍ2</v>
          </cell>
          <cell r="H679">
            <v>490</v>
          </cell>
          <cell r="I679">
            <v>6615</v>
          </cell>
        </row>
        <row r="681">
          <cell r="F681">
            <v>0</v>
          </cell>
          <cell r="I681">
            <v>0</v>
          </cell>
        </row>
        <row r="685">
          <cell r="B685" t="str">
            <v xml:space="preserve">  代　価  計</v>
          </cell>
          <cell r="I685">
            <v>6615</v>
          </cell>
        </row>
        <row r="687">
          <cell r="B687" t="str">
            <v>採　用　金　額</v>
          </cell>
          <cell r="I687">
            <v>6600</v>
          </cell>
        </row>
        <row r="689">
          <cell r="B689" t="str">
            <v>d077001</v>
          </cell>
          <cell r="I689">
            <v>-2600</v>
          </cell>
        </row>
        <row r="691">
          <cell r="B691" t="str">
            <v xml:space="preserve">スクラップ控除 </v>
          </cell>
          <cell r="D691" t="str">
            <v>【　展示ホール棟　】</v>
          </cell>
        </row>
        <row r="695">
          <cell r="B695" t="str">
            <v>スクラップ控除</v>
          </cell>
          <cell r="F695">
            <v>0.77</v>
          </cell>
          <cell r="G695" t="str">
            <v>ｔ</v>
          </cell>
          <cell r="H695">
            <v>-3500</v>
          </cell>
          <cell r="I695">
            <v>-2695</v>
          </cell>
        </row>
        <row r="701">
          <cell r="B701" t="str">
            <v xml:space="preserve">  代　価  計</v>
          </cell>
          <cell r="I701">
            <v>-2695</v>
          </cell>
        </row>
        <row r="703">
          <cell r="B703" t="str">
            <v>採　用　金　額</v>
          </cell>
          <cell r="I703">
            <v>-2600</v>
          </cell>
        </row>
        <row r="705">
          <cell r="B705" t="str">
            <v>d077011</v>
          </cell>
          <cell r="I705">
            <v>-3900</v>
          </cell>
        </row>
        <row r="707">
          <cell r="B707" t="str">
            <v xml:space="preserve">スクラップ控除 </v>
          </cell>
          <cell r="D707" t="str">
            <v>【　ﾚｸﾁｬｰﾎｰﾙ棟　】</v>
          </cell>
        </row>
        <row r="711">
          <cell r="B711" t="str">
            <v>スクラップ控除</v>
          </cell>
          <cell r="F711">
            <v>1.1399999999999999</v>
          </cell>
          <cell r="G711" t="str">
            <v>ｔ</v>
          </cell>
          <cell r="H711">
            <v>-3500</v>
          </cell>
          <cell r="I711">
            <v>-3990</v>
          </cell>
        </row>
        <row r="717">
          <cell r="B717" t="str">
            <v xml:space="preserve">  代　価  計</v>
          </cell>
          <cell r="I717">
            <v>-3990</v>
          </cell>
        </row>
        <row r="719">
          <cell r="B719" t="str">
            <v>採　用　金　額</v>
          </cell>
          <cell r="I719">
            <v>-3900</v>
          </cell>
        </row>
        <row r="721">
          <cell r="B721" t="str">
            <v>d077021</v>
          </cell>
          <cell r="I721">
            <v>-300</v>
          </cell>
        </row>
        <row r="723">
          <cell r="B723" t="str">
            <v xml:space="preserve">スクラップ控除 </v>
          </cell>
          <cell r="D723" t="str">
            <v>【　管理棟　】</v>
          </cell>
        </row>
        <row r="727">
          <cell r="B727" t="str">
            <v>スクラップ控除</v>
          </cell>
          <cell r="F727">
            <v>0.1</v>
          </cell>
          <cell r="G727" t="str">
            <v>ｔ</v>
          </cell>
          <cell r="H727">
            <v>-3500</v>
          </cell>
          <cell r="I727">
            <v>-350</v>
          </cell>
        </row>
        <row r="733">
          <cell r="B733" t="str">
            <v xml:space="preserve">  代　価  計</v>
          </cell>
          <cell r="I733">
            <v>-350</v>
          </cell>
        </row>
        <row r="734">
          <cell r="F734">
            <v>0.1</v>
          </cell>
        </row>
        <row r="735">
          <cell r="B735" t="str">
            <v>採　用　金　額</v>
          </cell>
          <cell r="I735">
            <v>-300</v>
          </cell>
        </row>
        <row r="737">
          <cell r="B737" t="str">
            <v>d120000</v>
          </cell>
          <cell r="I737" t="e">
            <v>#N/A</v>
          </cell>
        </row>
        <row r="739">
          <cell r="B739" t="str">
            <v>施工費</v>
          </cell>
        </row>
        <row r="743">
          <cell r="B743" t="str">
            <v>縁甲板張り</v>
          </cell>
          <cell r="F743">
            <v>46.7</v>
          </cell>
          <cell r="G743" t="str">
            <v>㎡</v>
          </cell>
          <cell r="H743" t="e">
            <v>#N/A</v>
          </cell>
          <cell r="I743" t="e">
            <v>#N/A</v>
          </cell>
        </row>
        <row r="745">
          <cell r="B745" t="str">
            <v>胴縁組</v>
          </cell>
          <cell r="F745">
            <v>46.7</v>
          </cell>
          <cell r="G745" t="str">
            <v>㎡</v>
          </cell>
          <cell r="H745" t="e">
            <v>#N/A</v>
          </cell>
          <cell r="I745" t="e">
            <v>#N/A</v>
          </cell>
        </row>
        <row r="749">
          <cell r="B749" t="str">
            <v xml:space="preserve">  代　価  計</v>
          </cell>
          <cell r="I749" t="e">
            <v>#N/A</v>
          </cell>
        </row>
        <row r="751">
          <cell r="B751" t="str">
            <v>採　用　金　額</v>
          </cell>
          <cell r="I751" t="e">
            <v>#N/A</v>
          </cell>
        </row>
        <row r="753">
          <cell r="B753" t="str">
            <v>d13001</v>
          </cell>
          <cell r="I753">
            <v>295200</v>
          </cell>
        </row>
        <row r="755">
          <cell r="B755" t="str">
            <v>といの防露被覆</v>
          </cell>
        </row>
        <row r="759">
          <cell r="B759" t="str">
            <v>といの防露被覆</v>
          </cell>
          <cell r="D759" t="str">
            <v>天井内等 25t 100A</v>
          </cell>
          <cell r="F759">
            <v>133</v>
          </cell>
          <cell r="G759" t="str">
            <v>ｍ</v>
          </cell>
          <cell r="H759">
            <v>2220</v>
          </cell>
          <cell r="I759">
            <v>295260</v>
          </cell>
        </row>
        <row r="765">
          <cell r="B765" t="str">
            <v xml:space="preserve">  代　価  計</v>
          </cell>
          <cell r="I765">
            <v>295260</v>
          </cell>
        </row>
        <row r="767">
          <cell r="B767" t="str">
            <v>採　用　金　額</v>
          </cell>
          <cell r="I767">
            <v>295200</v>
          </cell>
        </row>
        <row r="769">
          <cell r="B769" t="str">
            <v>d14001</v>
          </cell>
          <cell r="I769">
            <v>24700</v>
          </cell>
        </row>
        <row r="770">
          <cell r="B770" t="str">
            <v>外部</v>
          </cell>
        </row>
        <row r="771">
          <cell r="B771" t="str">
            <v>天井下地用インサート</v>
          </cell>
        </row>
        <row r="775">
          <cell r="B775" t="str">
            <v>天井下地用インサート</v>
          </cell>
          <cell r="D775" t="str">
            <v>鉄製</v>
          </cell>
          <cell r="F775">
            <v>177</v>
          </cell>
          <cell r="G775" t="str">
            <v>㎡</v>
          </cell>
          <cell r="H775">
            <v>140</v>
          </cell>
          <cell r="I775">
            <v>24780</v>
          </cell>
        </row>
        <row r="781">
          <cell r="B781" t="str">
            <v xml:space="preserve">  代　価  計</v>
          </cell>
          <cell r="I781">
            <v>24780</v>
          </cell>
        </row>
        <row r="783">
          <cell r="B783" t="str">
            <v>採　用　金　額</v>
          </cell>
          <cell r="I783">
            <v>24700</v>
          </cell>
        </row>
        <row r="785">
          <cell r="B785" t="str">
            <v>d14003</v>
          </cell>
          <cell r="I785" t="e">
            <v>#N/A</v>
          </cell>
        </row>
        <row r="787">
          <cell r="B787" t="str">
            <v>ＬＧＳ天井開口補強</v>
          </cell>
        </row>
        <row r="788">
          <cell r="I788" t="str">
            <v xml:space="preserve"> </v>
          </cell>
        </row>
        <row r="789">
          <cell r="B789" t="str">
            <v>　</v>
          </cell>
          <cell r="D789" t="str">
            <v>　</v>
          </cell>
          <cell r="F789" t="str">
            <v>　</v>
          </cell>
          <cell r="G789" t="str">
            <v>　</v>
          </cell>
          <cell r="I789" t="str">
            <v>　</v>
          </cell>
        </row>
        <row r="790">
          <cell r="D790" t="str">
            <v>電気</v>
          </cell>
          <cell r="I790" t="str">
            <v xml:space="preserve"> </v>
          </cell>
        </row>
        <row r="791">
          <cell r="B791" t="str">
            <v>天井開口補強</v>
          </cell>
          <cell r="D791" t="str">
            <v>19型 1240*220</v>
          </cell>
          <cell r="F791">
            <v>19</v>
          </cell>
          <cell r="G791" t="str">
            <v>か所</v>
          </cell>
          <cell r="H791" t="e">
            <v>#N/A</v>
          </cell>
          <cell r="I791" t="e">
            <v>#N/A</v>
          </cell>
        </row>
        <row r="795">
          <cell r="B795" t="str">
            <v xml:space="preserve">  代　価  計</v>
          </cell>
          <cell r="I795" t="e">
            <v>#N/A</v>
          </cell>
        </row>
        <row r="797">
          <cell r="B797" t="str">
            <v>採　用　単　価</v>
          </cell>
          <cell r="I797" t="e">
            <v>#N/A</v>
          </cell>
        </row>
        <row r="799">
          <cell r="B799" t="str">
            <v>d14004</v>
          </cell>
          <cell r="I799">
            <v>261200</v>
          </cell>
        </row>
        <row r="800">
          <cell r="B800" t="str">
            <v>内部</v>
          </cell>
        </row>
        <row r="801">
          <cell r="B801" t="str">
            <v>天井下地用インサート</v>
          </cell>
        </row>
        <row r="805">
          <cell r="B805" t="str">
            <v>天井下地用インサート</v>
          </cell>
          <cell r="D805" t="str">
            <v>鉄製</v>
          </cell>
          <cell r="F805">
            <v>635</v>
          </cell>
          <cell r="G805" t="str">
            <v>㎡</v>
          </cell>
          <cell r="H805">
            <v>140</v>
          </cell>
          <cell r="I805">
            <v>88900</v>
          </cell>
        </row>
        <row r="807">
          <cell r="B807" t="str">
            <v>天井下地用インサート</v>
          </cell>
          <cell r="D807" t="str">
            <v>鉄製</v>
          </cell>
          <cell r="F807">
            <v>1231</v>
          </cell>
          <cell r="G807" t="str">
            <v>㎡</v>
          </cell>
          <cell r="H807">
            <v>140</v>
          </cell>
          <cell r="I807">
            <v>172340</v>
          </cell>
        </row>
        <row r="811">
          <cell r="B811" t="str">
            <v xml:space="preserve">  代　価  計</v>
          </cell>
          <cell r="I811">
            <v>261240</v>
          </cell>
        </row>
        <row r="813">
          <cell r="B813" t="str">
            <v>採　用　金　額</v>
          </cell>
          <cell r="I813">
            <v>261200</v>
          </cell>
        </row>
        <row r="815">
          <cell r="B815" t="str">
            <v>d17001</v>
          </cell>
          <cell r="I815">
            <v>1371300</v>
          </cell>
        </row>
        <row r="817">
          <cell r="B817" t="str">
            <v>ガラス清掃</v>
          </cell>
        </row>
        <row r="818">
          <cell r="I818" t="str">
            <v xml:space="preserve"> </v>
          </cell>
        </row>
        <row r="819">
          <cell r="B819" t="str">
            <v>　</v>
          </cell>
          <cell r="D819" t="str">
            <v>　</v>
          </cell>
          <cell r="F819" t="str">
            <v>　</v>
          </cell>
          <cell r="G819" t="str">
            <v>　</v>
          </cell>
          <cell r="I819" t="str">
            <v>　</v>
          </cell>
        </row>
        <row r="820">
          <cell r="I820" t="str">
            <v xml:space="preserve"> </v>
          </cell>
        </row>
        <row r="821">
          <cell r="B821" t="str">
            <v>ガラス清掃</v>
          </cell>
          <cell r="F821">
            <v>2689</v>
          </cell>
          <cell r="G821" t="str">
            <v>㎡</v>
          </cell>
          <cell r="H821">
            <v>510</v>
          </cell>
          <cell r="I821">
            <v>1371390</v>
          </cell>
        </row>
        <row r="822">
          <cell r="F822" t="str">
            <v>　</v>
          </cell>
        </row>
        <row r="827">
          <cell r="B827" t="str">
            <v xml:space="preserve">  代　価  計</v>
          </cell>
          <cell r="I827">
            <v>1371390</v>
          </cell>
        </row>
        <row r="829">
          <cell r="B829" t="str">
            <v>採　用　単　価</v>
          </cell>
          <cell r="I829">
            <v>1371300</v>
          </cell>
        </row>
        <row r="831">
          <cell r="B831" t="str">
            <v>d20001</v>
          </cell>
          <cell r="I831" t="e">
            <v>#N/A</v>
          </cell>
        </row>
        <row r="833">
          <cell r="B833" t="str">
            <v>耐火間仕切ＬＧＳ壁開口補強</v>
          </cell>
        </row>
        <row r="834">
          <cell r="I834" t="str">
            <v xml:space="preserve"> </v>
          </cell>
        </row>
        <row r="835">
          <cell r="B835" t="str">
            <v>　</v>
          </cell>
          <cell r="D835" t="str">
            <v>　</v>
          </cell>
          <cell r="F835" t="str">
            <v>　</v>
          </cell>
          <cell r="G835" t="str">
            <v>　</v>
          </cell>
          <cell r="I835" t="str">
            <v>　</v>
          </cell>
        </row>
        <row r="836">
          <cell r="I836" t="str">
            <v xml:space="preserve"> </v>
          </cell>
        </row>
        <row r="837">
          <cell r="B837" t="str">
            <v>壁開口補強</v>
          </cell>
          <cell r="D837" t="str">
            <v>65型 W650*H2100*2</v>
          </cell>
          <cell r="F837">
            <v>2.7</v>
          </cell>
          <cell r="G837" t="str">
            <v>ｍ</v>
          </cell>
          <cell r="H837" t="e">
            <v>#N/A</v>
          </cell>
          <cell r="I837" t="e">
            <v>#N/A</v>
          </cell>
        </row>
        <row r="838">
          <cell r="I838" t="str">
            <v xml:space="preserve"> </v>
          </cell>
        </row>
        <row r="839">
          <cell r="B839" t="str">
            <v>壁開口補強</v>
          </cell>
          <cell r="D839" t="str">
            <v>65型 W850*H2100*1</v>
          </cell>
          <cell r="F839">
            <v>1.8</v>
          </cell>
          <cell r="G839" t="str">
            <v>ｍ</v>
          </cell>
          <cell r="H839" t="e">
            <v>#N/A</v>
          </cell>
          <cell r="I839" t="e">
            <v>#N/A</v>
          </cell>
        </row>
        <row r="840">
          <cell r="I840" t="str">
            <v xml:space="preserve"> </v>
          </cell>
        </row>
        <row r="841">
          <cell r="B841" t="str">
            <v>壁開口補強</v>
          </cell>
          <cell r="D841" t="str">
            <v>65型 W1500*H2000*1</v>
          </cell>
          <cell r="F841">
            <v>3</v>
          </cell>
          <cell r="G841" t="str">
            <v>ｍ</v>
          </cell>
          <cell r="H841" t="e">
            <v>#N/A</v>
          </cell>
          <cell r="I841" t="e">
            <v>#N/A</v>
          </cell>
        </row>
        <row r="842">
          <cell r="I842" t="str">
            <v xml:space="preserve"> </v>
          </cell>
        </row>
        <row r="843">
          <cell r="B843" t="str">
            <v>壁開口補強</v>
          </cell>
          <cell r="D843" t="str">
            <v>65型 W1500*H2100*3</v>
          </cell>
          <cell r="F843">
            <v>9.5</v>
          </cell>
          <cell r="G843" t="str">
            <v>ｍ</v>
          </cell>
          <cell r="H843" t="e">
            <v>#N/A</v>
          </cell>
          <cell r="I843" t="e">
            <v>#N/A</v>
          </cell>
        </row>
        <row r="845">
          <cell r="B845" t="str">
            <v xml:space="preserve">  代　価  計</v>
          </cell>
          <cell r="I845" t="e">
            <v>#N/A</v>
          </cell>
        </row>
        <row r="847">
          <cell r="B847" t="str">
            <v>採　用　単　価</v>
          </cell>
          <cell r="I847" t="e">
            <v>#N/A</v>
          </cell>
        </row>
        <row r="849">
          <cell r="B849" t="str">
            <v>d20002</v>
          </cell>
          <cell r="I849" t="e">
            <v>#N/A</v>
          </cell>
        </row>
        <row r="851">
          <cell r="B851" t="str">
            <v>耐火間仕切ＬＧＳ壁開口補強</v>
          </cell>
        </row>
        <row r="852">
          <cell r="I852" t="str">
            <v xml:space="preserve"> </v>
          </cell>
        </row>
        <row r="853">
          <cell r="B853" t="str">
            <v>　</v>
          </cell>
          <cell r="D853" t="str">
            <v>　</v>
          </cell>
          <cell r="F853" t="str">
            <v>　</v>
          </cell>
          <cell r="G853" t="str">
            <v>　</v>
          </cell>
          <cell r="I853" t="str">
            <v>　</v>
          </cell>
        </row>
        <row r="854">
          <cell r="I854" t="str">
            <v xml:space="preserve"> </v>
          </cell>
        </row>
        <row r="855">
          <cell r="B855" t="str">
            <v>壁開口補強</v>
          </cell>
          <cell r="D855" t="str">
            <v>90型 W600*H1800*4</v>
          </cell>
          <cell r="F855">
            <v>4.3</v>
          </cell>
          <cell r="G855" t="str">
            <v>ｍ</v>
          </cell>
          <cell r="H855" t="e">
            <v>#N/A</v>
          </cell>
          <cell r="I855" t="e">
            <v>#N/A</v>
          </cell>
        </row>
        <row r="856">
          <cell r="I856" t="str">
            <v xml:space="preserve"> </v>
          </cell>
        </row>
        <row r="857">
          <cell r="B857" t="str">
            <v>壁開口補強</v>
          </cell>
          <cell r="D857" t="str">
            <v>90型 W800*H2100*5</v>
          </cell>
          <cell r="F857">
            <v>8.4</v>
          </cell>
          <cell r="G857" t="str">
            <v>ｍ</v>
          </cell>
          <cell r="H857" t="e">
            <v>#N/A</v>
          </cell>
          <cell r="I857" t="e">
            <v>#N/A</v>
          </cell>
        </row>
        <row r="858">
          <cell r="I858" t="str">
            <v xml:space="preserve"> </v>
          </cell>
        </row>
        <row r="859">
          <cell r="B859" t="str">
            <v>壁開口補強</v>
          </cell>
          <cell r="D859" t="str">
            <v>90型 W900*H2100*1</v>
          </cell>
          <cell r="F859">
            <v>1.8</v>
          </cell>
          <cell r="G859" t="str">
            <v>ｍ</v>
          </cell>
          <cell r="H859" t="e">
            <v>#N/A</v>
          </cell>
          <cell r="I859" t="e">
            <v>#N/A</v>
          </cell>
        </row>
        <row r="860">
          <cell r="I860" t="str">
            <v xml:space="preserve"> </v>
          </cell>
        </row>
        <row r="861">
          <cell r="B861" t="str">
            <v>壁開口補強</v>
          </cell>
          <cell r="D861" t="str">
            <v>90型 W1500*H2500*1</v>
          </cell>
          <cell r="F861">
            <v>3.8</v>
          </cell>
          <cell r="G861" t="str">
            <v>ｍ</v>
          </cell>
          <cell r="H861" t="e">
            <v>#N/A</v>
          </cell>
          <cell r="I861" t="e">
            <v>#N/A</v>
          </cell>
        </row>
        <row r="862">
          <cell r="I862" t="str">
            <v xml:space="preserve"> </v>
          </cell>
        </row>
        <row r="863">
          <cell r="B863" t="str">
            <v>壁開口補強</v>
          </cell>
          <cell r="D863" t="str">
            <v>90型 W1600*H3000*1</v>
          </cell>
          <cell r="F863">
            <v>4.8</v>
          </cell>
          <cell r="G863" t="str">
            <v>ｍ</v>
          </cell>
          <cell r="H863" t="e">
            <v>#N/A</v>
          </cell>
          <cell r="I863" t="e">
            <v>#N/A</v>
          </cell>
        </row>
        <row r="864">
          <cell r="I864" t="str">
            <v xml:space="preserve"> </v>
          </cell>
        </row>
        <row r="865">
          <cell r="B865" t="str">
            <v>壁開口補強</v>
          </cell>
          <cell r="D865" t="str">
            <v>90型 W2000*H2500*2</v>
          </cell>
          <cell r="F865">
            <v>10</v>
          </cell>
          <cell r="G865" t="str">
            <v>ｍ</v>
          </cell>
          <cell r="H865" t="e">
            <v>#N/A</v>
          </cell>
          <cell r="I865" t="e">
            <v>#N/A</v>
          </cell>
        </row>
        <row r="866">
          <cell r="I866" t="str">
            <v xml:space="preserve"> </v>
          </cell>
        </row>
        <row r="867">
          <cell r="B867" t="str">
            <v>壁開口補強</v>
          </cell>
          <cell r="D867" t="str">
            <v>90型 W2400*H2500*2</v>
          </cell>
          <cell r="F867">
            <v>12</v>
          </cell>
          <cell r="G867" t="str">
            <v>ｍ</v>
          </cell>
          <cell r="H867" t="e">
            <v>#N/A</v>
          </cell>
          <cell r="I867" t="e">
            <v>#N/A</v>
          </cell>
        </row>
        <row r="868">
          <cell r="I868" t="str">
            <v xml:space="preserve"> </v>
          </cell>
        </row>
        <row r="869">
          <cell r="B869" t="str">
            <v>壁開口補強</v>
          </cell>
          <cell r="D869" t="str">
            <v>90型 W2400*H3000*3</v>
          </cell>
          <cell r="F869">
            <v>21.6</v>
          </cell>
          <cell r="G869" t="str">
            <v>ｍ</v>
          </cell>
          <cell r="H869" t="e">
            <v>#N/A</v>
          </cell>
          <cell r="I869" t="e">
            <v>#N/A</v>
          </cell>
        </row>
        <row r="870">
          <cell r="I870" t="str">
            <v xml:space="preserve"> </v>
          </cell>
        </row>
        <row r="871">
          <cell r="B871" t="str">
            <v>壁開口補強</v>
          </cell>
          <cell r="D871" t="str">
            <v>90型 W4970*H650*1</v>
          </cell>
          <cell r="F871">
            <v>3.2</v>
          </cell>
          <cell r="G871" t="str">
            <v>ｍ</v>
          </cell>
          <cell r="H871" t="e">
            <v>#N/A</v>
          </cell>
          <cell r="I871" t="e">
            <v>#N/A</v>
          </cell>
        </row>
        <row r="873">
          <cell r="B873" t="str">
            <v xml:space="preserve">  代　価  計</v>
          </cell>
          <cell r="I873" t="e">
            <v>#N/A</v>
          </cell>
        </row>
        <row r="875">
          <cell r="B875" t="str">
            <v>採　用　単　価</v>
          </cell>
          <cell r="I875" t="e">
            <v>#N/A</v>
          </cell>
        </row>
        <row r="877">
          <cell r="B877" t="str">
            <v>d20003</v>
          </cell>
          <cell r="I877" t="e">
            <v>#N/A</v>
          </cell>
        </row>
        <row r="879">
          <cell r="B879" t="str">
            <v>耐火遮音間仕切ＬＧＳ壁開口補強</v>
          </cell>
        </row>
        <row r="880">
          <cell r="I880" t="str">
            <v xml:space="preserve"> </v>
          </cell>
        </row>
        <row r="881">
          <cell r="B881" t="str">
            <v>　</v>
          </cell>
          <cell r="D881" t="str">
            <v>　</v>
          </cell>
          <cell r="F881" t="str">
            <v>　</v>
          </cell>
          <cell r="G881" t="str">
            <v>　</v>
          </cell>
          <cell r="I881" t="str">
            <v>　</v>
          </cell>
        </row>
        <row r="882">
          <cell r="I882" t="str">
            <v xml:space="preserve"> </v>
          </cell>
        </row>
        <row r="883">
          <cell r="B883" t="str">
            <v>壁開口補強</v>
          </cell>
          <cell r="D883" t="str">
            <v>65型 W700*H2100*2</v>
          </cell>
          <cell r="F883">
            <v>2.9</v>
          </cell>
          <cell r="G883" t="str">
            <v>ｍ</v>
          </cell>
          <cell r="H883" t="e">
            <v>#N/A</v>
          </cell>
          <cell r="I883" t="e">
            <v>#N/A</v>
          </cell>
        </row>
        <row r="884">
          <cell r="I884" t="str">
            <v xml:space="preserve"> </v>
          </cell>
        </row>
        <row r="885">
          <cell r="B885" t="str">
            <v>壁開口補強</v>
          </cell>
          <cell r="D885" t="str">
            <v>65型 W750*H2100*1</v>
          </cell>
          <cell r="F885">
            <v>1.6</v>
          </cell>
          <cell r="G885" t="str">
            <v>ｍ</v>
          </cell>
          <cell r="H885" t="e">
            <v>#N/A</v>
          </cell>
          <cell r="I885" t="e">
            <v>#N/A</v>
          </cell>
        </row>
        <row r="887">
          <cell r="B887" t="str">
            <v xml:space="preserve">  代　価  計</v>
          </cell>
          <cell r="I887" t="e">
            <v>#N/A</v>
          </cell>
        </row>
        <row r="889">
          <cell r="B889" t="str">
            <v>採　用　単　価</v>
          </cell>
          <cell r="I889" t="e">
            <v>#N/A</v>
          </cell>
        </row>
        <row r="891">
          <cell r="B891" t="str">
            <v>d20004</v>
          </cell>
          <cell r="I891" t="e">
            <v>#N/A</v>
          </cell>
        </row>
        <row r="893">
          <cell r="B893" t="str">
            <v>耐火遮音間仕切ＬＧＳ壁開口補強</v>
          </cell>
        </row>
        <row r="894">
          <cell r="I894" t="str">
            <v xml:space="preserve"> </v>
          </cell>
        </row>
        <row r="895">
          <cell r="B895" t="str">
            <v>　</v>
          </cell>
          <cell r="D895" t="str">
            <v>　</v>
          </cell>
          <cell r="F895" t="str">
            <v>　</v>
          </cell>
          <cell r="G895" t="str">
            <v>　</v>
          </cell>
          <cell r="I895" t="str">
            <v>　</v>
          </cell>
        </row>
        <row r="896">
          <cell r="I896" t="str">
            <v xml:space="preserve"> </v>
          </cell>
        </row>
        <row r="897">
          <cell r="B897" t="str">
            <v>壁開口補強</v>
          </cell>
          <cell r="D897" t="str">
            <v>90型 W1040*H2550*1</v>
          </cell>
          <cell r="F897">
            <v>2.7</v>
          </cell>
          <cell r="G897" t="str">
            <v>ｍ</v>
          </cell>
          <cell r="H897" t="e">
            <v>#N/A</v>
          </cell>
          <cell r="I897" t="e">
            <v>#N/A</v>
          </cell>
        </row>
        <row r="899">
          <cell r="B899" t="str">
            <v xml:space="preserve">  代　価  計</v>
          </cell>
          <cell r="I899" t="e">
            <v>#N/A</v>
          </cell>
        </row>
        <row r="901">
          <cell r="B901" t="str">
            <v>採　用　単　価</v>
          </cell>
          <cell r="I901" t="e">
            <v>#N/A</v>
          </cell>
        </row>
        <row r="903">
          <cell r="B903" t="str">
            <v>d20005</v>
          </cell>
          <cell r="I903" t="e">
            <v>#N/A</v>
          </cell>
        </row>
        <row r="905">
          <cell r="B905" t="str">
            <v>耐火遮音間仕切ＬＧＳ壁開口補強</v>
          </cell>
        </row>
        <row r="906">
          <cell r="I906" t="str">
            <v xml:space="preserve"> </v>
          </cell>
        </row>
        <row r="907">
          <cell r="B907" t="str">
            <v>　</v>
          </cell>
          <cell r="D907" t="str">
            <v>　</v>
          </cell>
          <cell r="F907" t="str">
            <v>　</v>
          </cell>
          <cell r="G907" t="str">
            <v>　</v>
          </cell>
          <cell r="I907" t="str">
            <v>　</v>
          </cell>
        </row>
        <row r="908">
          <cell r="I908" t="str">
            <v xml:space="preserve"> </v>
          </cell>
        </row>
        <row r="909">
          <cell r="B909" t="str">
            <v>壁開口補強</v>
          </cell>
          <cell r="D909" t="str">
            <v>65型 W900*H2100*1</v>
          </cell>
          <cell r="F909">
            <v>1.9</v>
          </cell>
          <cell r="G909" t="str">
            <v>ｍ</v>
          </cell>
          <cell r="H909" t="e">
            <v>#N/A</v>
          </cell>
          <cell r="I909" t="e">
            <v>#N/A</v>
          </cell>
        </row>
        <row r="911">
          <cell r="B911" t="str">
            <v xml:space="preserve">  代　価  計</v>
          </cell>
          <cell r="I911" t="e">
            <v>#N/A</v>
          </cell>
        </row>
        <row r="913">
          <cell r="B913" t="str">
            <v>採　用　単　価</v>
          </cell>
          <cell r="I913" t="e">
            <v>#N/A</v>
          </cell>
        </row>
        <row r="915">
          <cell r="B915" t="str">
            <v>d21001</v>
          </cell>
          <cell r="I915" t="e">
            <v>#N/A</v>
          </cell>
        </row>
        <row r="917">
          <cell r="B917" t="str">
            <v>便所隔板</v>
          </cell>
        </row>
        <row r="918">
          <cell r="I918" t="str">
            <v xml:space="preserve"> </v>
          </cell>
        </row>
        <row r="919">
          <cell r="B919" t="str">
            <v>　</v>
          </cell>
          <cell r="D919" t="str">
            <v>　</v>
          </cell>
          <cell r="F919" t="str">
            <v>　</v>
          </cell>
          <cell r="G919" t="str">
            <v>　</v>
          </cell>
          <cell r="I919" t="str">
            <v>　</v>
          </cell>
        </row>
        <row r="920">
          <cell r="D920" t="str">
            <v>ﾃﾗｿﾞｰﾌﾞﾛｯｸ</v>
          </cell>
          <cell r="I920" t="str">
            <v xml:space="preserve"> </v>
          </cell>
        </row>
        <row r="921">
          <cell r="B921" t="str">
            <v>１～３Ｆ便所　隔板</v>
          </cell>
          <cell r="D921" t="str">
            <v>t40 W5550*H2550</v>
          </cell>
          <cell r="F921">
            <v>3</v>
          </cell>
          <cell r="G921" t="str">
            <v>個所</v>
          </cell>
          <cell r="H921" t="e">
            <v>#N/A</v>
          </cell>
          <cell r="I921" t="e">
            <v>#N/A</v>
          </cell>
        </row>
        <row r="922">
          <cell r="D922" t="str">
            <v>ﾃﾗｿﾞｰﾌﾞﾛｯｸ</v>
          </cell>
          <cell r="I922" t="str">
            <v xml:space="preserve"> </v>
          </cell>
        </row>
        <row r="923">
          <cell r="B923" t="str">
            <v>１～３Ｆ便所　隔板</v>
          </cell>
          <cell r="D923" t="str">
            <v>t40 W6240*H2550</v>
          </cell>
          <cell r="F923">
            <v>3</v>
          </cell>
          <cell r="G923" t="str">
            <v>個所</v>
          </cell>
          <cell r="H923" t="e">
            <v>#N/A</v>
          </cell>
          <cell r="I923" t="e">
            <v>#N/A</v>
          </cell>
        </row>
        <row r="924">
          <cell r="D924" t="str">
            <v>ﾃﾗｿﾞｰﾌﾞﾛｯｸ</v>
          </cell>
          <cell r="I924" t="str">
            <v xml:space="preserve"> </v>
          </cell>
        </row>
        <row r="925">
          <cell r="B925" t="str">
            <v>４Ｆ便所　隔板</v>
          </cell>
          <cell r="D925" t="str">
            <v>t40 W9720*H2650</v>
          </cell>
          <cell r="F925">
            <v>1</v>
          </cell>
          <cell r="G925" t="str">
            <v>個所</v>
          </cell>
          <cell r="H925" t="e">
            <v>#N/A</v>
          </cell>
          <cell r="I925" t="e">
            <v>#N/A</v>
          </cell>
        </row>
        <row r="926">
          <cell r="D926" t="str">
            <v>ﾃﾗｿﾞｰﾌﾞﾛｯｸ</v>
          </cell>
          <cell r="I926" t="str">
            <v xml:space="preserve"> </v>
          </cell>
        </row>
        <row r="927">
          <cell r="B927" t="str">
            <v>４Ｆ便所　隔板</v>
          </cell>
          <cell r="D927" t="str">
            <v>t40 W10220*H2650</v>
          </cell>
          <cell r="F927">
            <v>1</v>
          </cell>
          <cell r="G927" t="str">
            <v>個所</v>
          </cell>
          <cell r="H927" t="e">
            <v>#N/A</v>
          </cell>
          <cell r="I927" t="e">
            <v>#N/A</v>
          </cell>
        </row>
        <row r="929">
          <cell r="B929" t="str">
            <v xml:space="preserve">  代　価  計</v>
          </cell>
          <cell r="I929" t="e">
            <v>#N/A</v>
          </cell>
        </row>
        <row r="931">
          <cell r="B931" t="str">
            <v>採　用　単　価</v>
          </cell>
          <cell r="I931" t="e">
            <v>#N/A</v>
          </cell>
        </row>
        <row r="933">
          <cell r="I933" t="e">
            <v>#N/A</v>
          </cell>
        </row>
        <row r="935">
          <cell r="B935" t="str">
            <v>不用土処分</v>
          </cell>
          <cell r="C935" t="str">
            <v>(舗装)</v>
          </cell>
          <cell r="D935" t="str">
            <v>首都圏民間処分場</v>
          </cell>
        </row>
        <row r="937">
          <cell r="B937" t="str">
            <v>運搬費</v>
          </cell>
          <cell r="D937" t="str">
            <v>10t DID有 ﾎｳ1.0 ≦33km</v>
          </cell>
          <cell r="F937">
            <v>90.6</v>
          </cell>
          <cell r="G937" t="str">
            <v>㎥</v>
          </cell>
          <cell r="H937">
            <v>2630</v>
          </cell>
          <cell r="I937">
            <v>238278</v>
          </cell>
        </row>
        <row r="939">
          <cell r="B939" t="str">
            <v>捨土費</v>
          </cell>
          <cell r="D939" t="str">
            <v>内陸部処分場</v>
          </cell>
          <cell r="F939">
            <v>90.6</v>
          </cell>
          <cell r="G939" t="str">
            <v>㎥</v>
          </cell>
          <cell r="H939" t="e">
            <v>#N/A</v>
          </cell>
          <cell r="I939" t="e">
            <v>#N/A</v>
          </cell>
        </row>
        <row r="943">
          <cell r="B943" t="str">
            <v xml:space="preserve">  代　価  計</v>
          </cell>
          <cell r="I943" t="e">
            <v>#N/A</v>
          </cell>
        </row>
        <row r="945">
          <cell r="B945" t="str">
            <v>採　用　金　額</v>
          </cell>
          <cell r="I945" t="e">
            <v>#N/A</v>
          </cell>
        </row>
        <row r="947">
          <cell r="B947" t="str">
            <v>d23201</v>
          </cell>
          <cell r="I947" t="e">
            <v>#N/A</v>
          </cell>
        </row>
        <row r="948">
          <cell r="B948" t="str">
            <v>植栽周り</v>
          </cell>
        </row>
        <row r="949">
          <cell r="B949" t="str">
            <v>コンクリートよう壁１</v>
          </cell>
        </row>
        <row r="951">
          <cell r="B951" t="str">
            <v>ｍ当り単価</v>
          </cell>
        </row>
        <row r="953">
          <cell r="B953" t="str">
            <v>根切り</v>
          </cell>
          <cell r="D953" t="str">
            <v>ﾊﾞｯｸﾎｳ0.6㎥ 基礎</v>
          </cell>
          <cell r="F953">
            <v>1.6</v>
          </cell>
          <cell r="G953" t="str">
            <v>㎥</v>
          </cell>
          <cell r="H953" t="e">
            <v>#N/A</v>
          </cell>
          <cell r="I953" t="e">
            <v>#N/A</v>
          </cell>
        </row>
        <row r="955">
          <cell r="B955" t="str">
            <v>床付け</v>
          </cell>
          <cell r="F955">
            <v>0.8</v>
          </cell>
          <cell r="G955" t="str">
            <v>㎥</v>
          </cell>
          <cell r="H955" t="e">
            <v>#N/A</v>
          </cell>
          <cell r="I955" t="e">
            <v>#N/A</v>
          </cell>
        </row>
        <row r="956">
          <cell r="D956" t="str">
            <v>仮置土</v>
          </cell>
        </row>
        <row r="957">
          <cell r="B957" t="str">
            <v>埋戻し</v>
          </cell>
          <cell r="D957" t="str">
            <v>ﾊﾞｯｸﾎｳ0.6㎥ 基礎</v>
          </cell>
          <cell r="F957">
            <v>1.3</v>
          </cell>
          <cell r="G957" t="str">
            <v>㎥</v>
          </cell>
          <cell r="H957" t="e">
            <v>#N/A</v>
          </cell>
          <cell r="I957" t="e">
            <v>#N/A</v>
          </cell>
        </row>
        <row r="959">
          <cell r="B959" t="str">
            <v>不用土処分</v>
          </cell>
          <cell r="D959" t="str">
            <v>構内敷きならし</v>
          </cell>
          <cell r="F959">
            <v>0.3</v>
          </cell>
          <cell r="G959" t="str">
            <v>㎥</v>
          </cell>
          <cell r="H959" t="e">
            <v>#N/A</v>
          </cell>
          <cell r="I959" t="e">
            <v>#N/A</v>
          </cell>
        </row>
        <row r="961">
          <cell r="B961" t="str">
            <v>砕石地業</v>
          </cell>
          <cell r="D961" t="str">
            <v>t100</v>
          </cell>
          <cell r="F961">
            <v>0.1</v>
          </cell>
          <cell r="G961" t="str">
            <v>㎥</v>
          </cell>
          <cell r="H961">
            <v>5260</v>
          </cell>
          <cell r="I961">
            <v>526</v>
          </cell>
        </row>
        <row r="963">
          <cell r="B963" t="str">
            <v>捨てコンクリート</v>
          </cell>
          <cell r="F963">
            <v>0</v>
          </cell>
          <cell r="G963" t="str">
            <v>㎥</v>
          </cell>
          <cell r="H963">
            <v>32000</v>
          </cell>
          <cell r="I963">
            <v>0</v>
          </cell>
        </row>
        <row r="965">
          <cell r="B965" t="str">
            <v>　　　〃　　　 打手間　　</v>
          </cell>
          <cell r="D965" t="str">
            <v>雑用ｺﾝ</v>
          </cell>
          <cell r="F965">
            <v>0</v>
          </cell>
          <cell r="G965" t="str">
            <v>㎥</v>
          </cell>
          <cell r="H965">
            <v>45500</v>
          </cell>
          <cell r="I965">
            <v>0</v>
          </cell>
        </row>
        <row r="967">
          <cell r="B967" t="str">
            <v>普通コンクリート</v>
          </cell>
          <cell r="D967" t="str">
            <v>24-15</v>
          </cell>
          <cell r="F967">
            <v>0.2</v>
          </cell>
          <cell r="G967" t="str">
            <v>㎥</v>
          </cell>
          <cell r="H967">
            <v>33000</v>
          </cell>
          <cell r="I967">
            <v>6600</v>
          </cell>
        </row>
        <row r="969">
          <cell r="B969" t="str">
            <v>　　　〃　　　 打手間　　</v>
          </cell>
          <cell r="F969">
            <v>0.2</v>
          </cell>
          <cell r="G969" t="str">
            <v>㎥</v>
          </cell>
          <cell r="H969" t="e">
            <v>#N/A</v>
          </cell>
          <cell r="I969" t="e">
            <v>#N/A</v>
          </cell>
        </row>
        <row r="971">
          <cell r="B971" t="str">
            <v>普通型枠</v>
          </cell>
          <cell r="F971">
            <v>0.2</v>
          </cell>
          <cell r="G971" t="str">
            <v>㎡</v>
          </cell>
          <cell r="H971">
            <v>47500</v>
          </cell>
          <cell r="I971">
            <v>9500</v>
          </cell>
        </row>
        <row r="973">
          <cell r="B973" t="str">
            <v>打放し型枠</v>
          </cell>
          <cell r="F973">
            <v>1.8</v>
          </cell>
          <cell r="G973" t="str">
            <v>㎡</v>
          </cell>
          <cell r="H973" t="e">
            <v>#N/A</v>
          </cell>
          <cell r="I973" t="e">
            <v>#N/A</v>
          </cell>
        </row>
        <row r="975">
          <cell r="B975" t="str">
            <v>型枠運搬</v>
          </cell>
          <cell r="F975">
            <v>2</v>
          </cell>
          <cell r="G975" t="str">
            <v>㎡</v>
          </cell>
          <cell r="H975">
            <v>33500</v>
          </cell>
          <cell r="I975">
            <v>67000</v>
          </cell>
        </row>
        <row r="977">
          <cell r="B977" t="str">
            <v>異形鉄筋</v>
          </cell>
          <cell r="D977" t="str">
            <v>SD295A D10</v>
          </cell>
          <cell r="F977">
            <v>0</v>
          </cell>
          <cell r="G977" t="str">
            <v>ｔ</v>
          </cell>
          <cell r="H977">
            <v>11600</v>
          </cell>
          <cell r="I977">
            <v>0</v>
          </cell>
        </row>
        <row r="979">
          <cell r="B979" t="str">
            <v>コンクリートこて仕上げ</v>
          </cell>
          <cell r="D979" t="str">
            <v>薄物仕上げ</v>
          </cell>
          <cell r="F979">
            <v>0.2</v>
          </cell>
          <cell r="G979" t="str">
            <v>㎡</v>
          </cell>
          <cell r="H979" t="e">
            <v>#N/A</v>
          </cell>
          <cell r="I979" t="e">
            <v>#N/A</v>
          </cell>
        </row>
        <row r="980">
          <cell r="B980" t="str">
            <v>　常温乾燥形ふっ素樹脂ワニス塗り</v>
          </cell>
          <cell r="D980" t="str">
            <v>笠木</v>
          </cell>
        </row>
        <row r="981">
          <cell r="B981" t="str">
            <v>　（ＦＵＣ）</v>
          </cell>
          <cell r="D981" t="str">
            <v>ｺﾝｸﾘｰﾄ面</v>
          </cell>
          <cell r="F981">
            <v>0.2</v>
          </cell>
          <cell r="G981" t="str">
            <v>㎡</v>
          </cell>
          <cell r="H981">
            <v>160</v>
          </cell>
          <cell r="I981">
            <v>32</v>
          </cell>
        </row>
        <row r="982">
          <cell r="B982" t="str">
            <v>　常温乾燥形ふっ素樹脂ワニス塗り</v>
          </cell>
          <cell r="D982" t="str">
            <v>壁</v>
          </cell>
        </row>
        <row r="983">
          <cell r="B983" t="str">
            <v>　（ＦＵＣ）</v>
          </cell>
          <cell r="D983" t="str">
            <v>ｺﾝｸﾘｰﾄ面</v>
          </cell>
          <cell r="F983">
            <v>1.8</v>
          </cell>
          <cell r="G983" t="str">
            <v>㎡</v>
          </cell>
          <cell r="H983">
            <v>160</v>
          </cell>
          <cell r="I983">
            <v>288</v>
          </cell>
        </row>
        <row r="989">
          <cell r="B989" t="str">
            <v xml:space="preserve">  代　価  計</v>
          </cell>
          <cell r="I989" t="e">
            <v>#N/A</v>
          </cell>
        </row>
        <row r="991">
          <cell r="B991" t="str">
            <v>採　用　金　額</v>
          </cell>
          <cell r="I991" t="e">
            <v>#N/A</v>
          </cell>
        </row>
        <row r="993">
          <cell r="B993" t="str">
            <v>d23202</v>
          </cell>
          <cell r="I993" t="e">
            <v>#N/A</v>
          </cell>
        </row>
        <row r="994">
          <cell r="B994" t="str">
            <v>ﾀｲﾙ周り</v>
          </cell>
        </row>
        <row r="995">
          <cell r="B995" t="str">
            <v>コンクリートよう壁2</v>
          </cell>
        </row>
        <row r="997">
          <cell r="B997" t="str">
            <v>ｍ当り単価</v>
          </cell>
        </row>
        <row r="999">
          <cell r="B999" t="str">
            <v>根切り</v>
          </cell>
          <cell r="D999" t="str">
            <v>ﾊﾞｯｸﾎｳ0.6㎥ 基礎</v>
          </cell>
          <cell r="F999">
            <v>0.7</v>
          </cell>
          <cell r="G999" t="str">
            <v>㎥</v>
          </cell>
          <cell r="H999" t="e">
            <v>#N/A</v>
          </cell>
          <cell r="I999" t="e">
            <v>#N/A</v>
          </cell>
        </row>
        <row r="1001">
          <cell r="B1001" t="str">
            <v>床付け</v>
          </cell>
          <cell r="F1001">
            <v>0.4</v>
          </cell>
          <cell r="G1001" t="str">
            <v>㎥</v>
          </cell>
          <cell r="H1001" t="e">
            <v>#N/A</v>
          </cell>
          <cell r="I1001" t="e">
            <v>#N/A</v>
          </cell>
        </row>
        <row r="1002">
          <cell r="D1002" t="str">
            <v>仮置土</v>
          </cell>
        </row>
        <row r="1003">
          <cell r="B1003" t="str">
            <v>埋戻し</v>
          </cell>
          <cell r="D1003" t="str">
            <v>ﾊﾞｯｸﾎｳ0.6㎥ 基礎</v>
          </cell>
          <cell r="F1003">
            <v>0.5</v>
          </cell>
          <cell r="G1003" t="str">
            <v>㎥</v>
          </cell>
          <cell r="H1003" t="e">
            <v>#N/A</v>
          </cell>
          <cell r="I1003" t="e">
            <v>#N/A</v>
          </cell>
        </row>
        <row r="1005">
          <cell r="B1005" t="str">
            <v>不用土処分</v>
          </cell>
          <cell r="D1005" t="str">
            <v>構内敷きならし</v>
          </cell>
          <cell r="F1005">
            <v>0.2</v>
          </cell>
          <cell r="G1005" t="str">
            <v>㎥</v>
          </cell>
          <cell r="H1005" t="e">
            <v>#N/A</v>
          </cell>
          <cell r="I1005" t="e">
            <v>#N/A</v>
          </cell>
        </row>
        <row r="1007">
          <cell r="B1007" t="str">
            <v>砕石地業</v>
          </cell>
          <cell r="D1007" t="str">
            <v>t100</v>
          </cell>
          <cell r="F1007">
            <v>0.1</v>
          </cell>
          <cell r="G1007" t="str">
            <v>㎥</v>
          </cell>
          <cell r="H1007">
            <v>5260</v>
          </cell>
          <cell r="I1007">
            <v>526</v>
          </cell>
        </row>
        <row r="1009">
          <cell r="B1009" t="str">
            <v>砕石地業</v>
          </cell>
          <cell r="D1009" t="str">
            <v>t100</v>
          </cell>
          <cell r="F1009">
            <v>0.1</v>
          </cell>
          <cell r="G1009" t="str">
            <v>㎥</v>
          </cell>
          <cell r="H1009">
            <v>5260</v>
          </cell>
          <cell r="I1009">
            <v>526</v>
          </cell>
        </row>
        <row r="1011">
          <cell r="B1011" t="str">
            <v>普通コンクリート</v>
          </cell>
          <cell r="D1011" t="str">
            <v>24-15</v>
          </cell>
          <cell r="F1011">
            <v>0.1</v>
          </cell>
          <cell r="G1011" t="str">
            <v>㎥</v>
          </cell>
          <cell r="H1011">
            <v>33000</v>
          </cell>
          <cell r="I1011">
            <v>3300</v>
          </cell>
        </row>
        <row r="1013">
          <cell r="B1013" t="str">
            <v>　　　〃　　　 打手間　　</v>
          </cell>
          <cell r="F1013">
            <v>0.1</v>
          </cell>
          <cell r="G1013" t="str">
            <v>㎥</v>
          </cell>
          <cell r="H1013" t="e">
            <v>#N/A</v>
          </cell>
          <cell r="I1013" t="e">
            <v>#N/A</v>
          </cell>
        </row>
        <row r="1015">
          <cell r="B1015" t="str">
            <v>打放し型枠</v>
          </cell>
          <cell r="F1015">
            <v>0.6</v>
          </cell>
          <cell r="G1015" t="str">
            <v>㎡</v>
          </cell>
          <cell r="H1015" t="e">
            <v>#N/A</v>
          </cell>
          <cell r="I1015" t="e">
            <v>#N/A</v>
          </cell>
        </row>
        <row r="1017">
          <cell r="B1017" t="str">
            <v>型枠運搬</v>
          </cell>
          <cell r="F1017">
            <v>0.6</v>
          </cell>
          <cell r="G1017" t="str">
            <v>㎡</v>
          </cell>
          <cell r="H1017">
            <v>33500</v>
          </cell>
          <cell r="I1017">
            <v>20100</v>
          </cell>
        </row>
        <row r="1019">
          <cell r="B1019" t="str">
            <v>異形鉄筋</v>
          </cell>
          <cell r="D1019" t="str">
            <v>SD295A D10</v>
          </cell>
          <cell r="F1019">
            <v>0</v>
          </cell>
          <cell r="G1019" t="str">
            <v>ｔ</v>
          </cell>
          <cell r="H1019">
            <v>11600</v>
          </cell>
          <cell r="I1019">
            <v>0</v>
          </cell>
        </row>
        <row r="1021">
          <cell r="B1021" t="str">
            <v>コンクリートこて仕上げ</v>
          </cell>
          <cell r="D1021" t="str">
            <v>薄物仕上げ</v>
          </cell>
          <cell r="F1021">
            <v>0.2</v>
          </cell>
          <cell r="G1021" t="str">
            <v>㎥</v>
          </cell>
          <cell r="H1021" t="e">
            <v>#N/A</v>
          </cell>
          <cell r="I1021" t="e">
            <v>#N/A</v>
          </cell>
        </row>
        <row r="1022">
          <cell r="B1022" t="str">
            <v>　常温乾燥形ふっ素樹脂ワニス塗り</v>
          </cell>
          <cell r="D1022" t="str">
            <v>笠木</v>
          </cell>
        </row>
        <row r="1023">
          <cell r="B1023" t="str">
            <v>　（ＦＵＣ）</v>
          </cell>
          <cell r="D1023" t="str">
            <v>ｺﾝｸﾘｰﾄ面</v>
          </cell>
          <cell r="F1023">
            <v>0.2</v>
          </cell>
          <cell r="G1023" t="str">
            <v>㎡</v>
          </cell>
          <cell r="H1023">
            <v>160</v>
          </cell>
          <cell r="I1023">
            <v>32</v>
          </cell>
        </row>
        <row r="1024">
          <cell r="B1024" t="str">
            <v>　常温乾燥形ふっ素樹脂ワニス塗り</v>
          </cell>
          <cell r="D1024" t="str">
            <v>壁</v>
          </cell>
        </row>
        <row r="1025">
          <cell r="B1025" t="str">
            <v>　（ＦＵＣ）</v>
          </cell>
          <cell r="D1025" t="str">
            <v>ｺﾝｸﾘｰﾄ面</v>
          </cell>
          <cell r="F1025">
            <v>0.6</v>
          </cell>
          <cell r="G1025" t="str">
            <v>㎡</v>
          </cell>
          <cell r="H1025">
            <v>160</v>
          </cell>
          <cell r="I1025">
            <v>96</v>
          </cell>
        </row>
        <row r="1027">
          <cell r="B1027" t="str">
            <v>側溝等モルタル塗り</v>
          </cell>
          <cell r="F1027">
            <v>0.1</v>
          </cell>
          <cell r="G1027" t="str">
            <v>㎡</v>
          </cell>
          <cell r="H1027" t="e">
            <v>#N/A</v>
          </cell>
          <cell r="I1027" t="e">
            <v>#N/A</v>
          </cell>
        </row>
        <row r="1033">
          <cell r="B1033" t="str">
            <v xml:space="preserve">  代　価  計</v>
          </cell>
          <cell r="I1033" t="e">
            <v>#N/A</v>
          </cell>
        </row>
        <row r="1035">
          <cell r="B1035" t="str">
            <v>採　用　金　額</v>
          </cell>
          <cell r="I1035" t="e">
            <v>#N/A</v>
          </cell>
        </row>
        <row r="1037">
          <cell r="B1037" t="str">
            <v>d23203</v>
          </cell>
          <cell r="I1037" t="e">
            <v>#N/A</v>
          </cell>
        </row>
        <row r="1038">
          <cell r="B1038" t="str">
            <v>ｱｽﾌｧﾙﾄ周り</v>
          </cell>
        </row>
        <row r="1039">
          <cell r="B1039" t="str">
            <v>コンクリートよう壁3</v>
          </cell>
        </row>
        <row r="1041">
          <cell r="B1041" t="str">
            <v>ｍ当り単価</v>
          </cell>
        </row>
        <row r="1043">
          <cell r="B1043" t="str">
            <v>根切り</v>
          </cell>
          <cell r="D1043" t="str">
            <v>ﾊﾞｯｸﾎｳ0.6㎥ 基礎</v>
          </cell>
          <cell r="F1043">
            <v>1.4</v>
          </cell>
          <cell r="G1043" t="str">
            <v>㎥</v>
          </cell>
          <cell r="H1043" t="e">
            <v>#N/A</v>
          </cell>
          <cell r="I1043" t="e">
            <v>#N/A</v>
          </cell>
        </row>
        <row r="1045">
          <cell r="B1045" t="str">
            <v>床付け</v>
          </cell>
          <cell r="F1045">
            <v>0.8</v>
          </cell>
          <cell r="G1045" t="str">
            <v>㎥</v>
          </cell>
          <cell r="H1045" t="e">
            <v>#N/A</v>
          </cell>
          <cell r="I1045" t="e">
            <v>#N/A</v>
          </cell>
        </row>
        <row r="1046">
          <cell r="D1046" t="str">
            <v>仮置土</v>
          </cell>
        </row>
        <row r="1047">
          <cell r="B1047" t="str">
            <v>埋戻し</v>
          </cell>
          <cell r="D1047" t="str">
            <v>ﾊﾞｯｸﾎｳ0.6㎥ 基礎</v>
          </cell>
          <cell r="F1047">
            <v>1.1000000000000001</v>
          </cell>
          <cell r="G1047" t="str">
            <v>㎥</v>
          </cell>
          <cell r="H1047" t="e">
            <v>#N/A</v>
          </cell>
          <cell r="I1047" t="e">
            <v>#N/A</v>
          </cell>
        </row>
        <row r="1049">
          <cell r="B1049" t="str">
            <v>不用土処分</v>
          </cell>
          <cell r="D1049" t="str">
            <v>構内敷きならし</v>
          </cell>
          <cell r="F1049">
            <v>0.3</v>
          </cell>
          <cell r="G1049" t="str">
            <v>㎥</v>
          </cell>
          <cell r="H1049" t="e">
            <v>#N/A</v>
          </cell>
          <cell r="I1049" t="e">
            <v>#N/A</v>
          </cell>
        </row>
        <row r="1051">
          <cell r="B1051" t="str">
            <v>砕石地業</v>
          </cell>
          <cell r="D1051" t="str">
            <v>t100</v>
          </cell>
          <cell r="F1051">
            <v>0.1</v>
          </cell>
          <cell r="G1051" t="str">
            <v>㎥</v>
          </cell>
          <cell r="H1051">
            <v>5260</v>
          </cell>
          <cell r="I1051">
            <v>526</v>
          </cell>
        </row>
        <row r="1053">
          <cell r="B1053" t="str">
            <v>捨てコンクリート</v>
          </cell>
          <cell r="F1053">
            <v>0</v>
          </cell>
          <cell r="G1053" t="str">
            <v>㎥</v>
          </cell>
          <cell r="H1053">
            <v>32000</v>
          </cell>
          <cell r="I1053">
            <v>0</v>
          </cell>
        </row>
        <row r="1055">
          <cell r="B1055" t="str">
            <v>　　　〃　　　 打手間　　</v>
          </cell>
          <cell r="D1055" t="str">
            <v>雑用ｺﾝ</v>
          </cell>
          <cell r="F1055">
            <v>0</v>
          </cell>
          <cell r="G1055" t="str">
            <v>㎥</v>
          </cell>
          <cell r="H1055">
            <v>45500</v>
          </cell>
          <cell r="I1055">
            <v>0</v>
          </cell>
        </row>
        <row r="1057">
          <cell r="B1057" t="str">
            <v>普通コンクリート</v>
          </cell>
          <cell r="D1057" t="str">
            <v>24-15</v>
          </cell>
          <cell r="F1057">
            <v>0.3</v>
          </cell>
          <cell r="G1057" t="str">
            <v>㎥</v>
          </cell>
          <cell r="H1057">
            <v>33000</v>
          </cell>
          <cell r="I1057">
            <v>9900</v>
          </cell>
        </row>
        <row r="1059">
          <cell r="B1059" t="str">
            <v>　　　〃　　　 打手間　　</v>
          </cell>
          <cell r="F1059">
            <v>0.3</v>
          </cell>
          <cell r="G1059" t="str">
            <v>㎥</v>
          </cell>
          <cell r="H1059" t="e">
            <v>#N/A</v>
          </cell>
          <cell r="I1059" t="e">
            <v>#N/A</v>
          </cell>
        </row>
        <row r="1061">
          <cell r="B1061" t="str">
            <v>普通型枠</v>
          </cell>
          <cell r="F1061">
            <v>1.1000000000000001</v>
          </cell>
          <cell r="G1061" t="str">
            <v>㎡</v>
          </cell>
          <cell r="H1061">
            <v>47500</v>
          </cell>
          <cell r="I1061">
            <v>52250</v>
          </cell>
        </row>
        <row r="1063">
          <cell r="B1063" t="str">
            <v>打放し型枠</v>
          </cell>
          <cell r="F1063">
            <v>1.3</v>
          </cell>
          <cell r="G1063" t="str">
            <v>㎡</v>
          </cell>
          <cell r="H1063" t="e">
            <v>#N/A</v>
          </cell>
          <cell r="I1063" t="e">
            <v>#N/A</v>
          </cell>
        </row>
        <row r="1065">
          <cell r="B1065" t="str">
            <v>型枠運搬</v>
          </cell>
          <cell r="F1065">
            <v>2.4</v>
          </cell>
          <cell r="G1065" t="str">
            <v>㎡</v>
          </cell>
          <cell r="H1065">
            <v>33500</v>
          </cell>
          <cell r="I1065">
            <v>80400</v>
          </cell>
        </row>
        <row r="1067">
          <cell r="B1067" t="str">
            <v>異形鉄筋</v>
          </cell>
          <cell r="D1067" t="str">
            <v>SD295A D10</v>
          </cell>
          <cell r="F1067">
            <v>0</v>
          </cell>
          <cell r="G1067" t="str">
            <v>ｔ</v>
          </cell>
          <cell r="H1067">
            <v>11600</v>
          </cell>
          <cell r="I1067">
            <v>0</v>
          </cell>
        </row>
        <row r="1069">
          <cell r="B1069" t="str">
            <v>コンクリートこて仕上げ</v>
          </cell>
          <cell r="D1069" t="str">
            <v>薄物仕上げ</v>
          </cell>
          <cell r="F1069">
            <v>0.2</v>
          </cell>
          <cell r="G1069" t="str">
            <v>㎡</v>
          </cell>
          <cell r="H1069" t="e">
            <v>#N/A</v>
          </cell>
          <cell r="I1069" t="e">
            <v>#N/A</v>
          </cell>
        </row>
        <row r="1070">
          <cell r="B1070" t="str">
            <v>　常温乾燥形ふっ素樹脂ワニス塗り</v>
          </cell>
          <cell r="D1070" t="str">
            <v>笠木</v>
          </cell>
        </row>
        <row r="1071">
          <cell r="B1071" t="str">
            <v>　（ＦＵＣ）</v>
          </cell>
          <cell r="D1071" t="str">
            <v>ｺﾝｸﾘｰﾄ面</v>
          </cell>
          <cell r="F1071">
            <v>0.2</v>
          </cell>
          <cell r="G1071" t="str">
            <v>㎡</v>
          </cell>
          <cell r="H1071">
            <v>160</v>
          </cell>
          <cell r="I1071">
            <v>32</v>
          </cell>
        </row>
        <row r="1072">
          <cell r="B1072" t="str">
            <v>　常温乾燥形ふっ素樹脂ワニス塗り</v>
          </cell>
          <cell r="D1072" t="str">
            <v>壁</v>
          </cell>
        </row>
        <row r="1073">
          <cell r="B1073" t="str">
            <v>　（ＦＵＣ）</v>
          </cell>
          <cell r="D1073" t="str">
            <v>ｺﾝｸﾘｰﾄ面</v>
          </cell>
          <cell r="F1073">
            <v>1.3</v>
          </cell>
          <cell r="G1073" t="str">
            <v>㎡</v>
          </cell>
          <cell r="H1073">
            <v>160</v>
          </cell>
          <cell r="I1073">
            <v>208</v>
          </cell>
        </row>
        <row r="1075">
          <cell r="B1075" t="str">
            <v>側溝等モルタル塗り</v>
          </cell>
          <cell r="F1075">
            <v>0.1</v>
          </cell>
          <cell r="G1075" t="str">
            <v>㎡</v>
          </cell>
          <cell r="H1075" t="e">
            <v>#N/A</v>
          </cell>
          <cell r="I1075" t="e">
            <v>#N/A</v>
          </cell>
        </row>
        <row r="1076">
          <cell r="D1076" t="str">
            <v>L-50*50*6</v>
          </cell>
        </row>
        <row r="1077">
          <cell r="B1077" t="str">
            <v>舗装止</v>
          </cell>
          <cell r="D1077" t="str">
            <v>溶融亜鉛めっき</v>
          </cell>
          <cell r="F1077">
            <v>1</v>
          </cell>
          <cell r="G1077" t="str">
            <v>ｍ</v>
          </cell>
          <cell r="H1077">
            <v>800</v>
          </cell>
          <cell r="I1077">
            <v>800</v>
          </cell>
        </row>
        <row r="1083">
          <cell r="B1083" t="str">
            <v xml:space="preserve">  代　価  計</v>
          </cell>
          <cell r="I1083" t="e">
            <v>#N/A</v>
          </cell>
        </row>
        <row r="1085">
          <cell r="B1085" t="str">
            <v>採　用　金　額</v>
          </cell>
          <cell r="I1085" t="e">
            <v>#N/A</v>
          </cell>
        </row>
        <row r="1087">
          <cell r="B1087" t="str">
            <v>d23301</v>
          </cell>
          <cell r="I1087" t="e">
            <v>#N/A</v>
          </cell>
        </row>
        <row r="1089">
          <cell r="B1089" t="str">
            <v>集水ますＡ</v>
          </cell>
        </row>
        <row r="1091">
          <cell r="B1091" t="str">
            <v>か所当り単価</v>
          </cell>
        </row>
        <row r="1093">
          <cell r="B1093" t="str">
            <v>根切り</v>
          </cell>
          <cell r="D1093" t="str">
            <v>ﾊﾞｯｸﾎｳ0.6㎥ 基礎</v>
          </cell>
          <cell r="F1093">
            <v>2.5</v>
          </cell>
          <cell r="G1093" t="str">
            <v>㎥</v>
          </cell>
          <cell r="H1093" t="e">
            <v>#N/A</v>
          </cell>
          <cell r="I1093" t="e">
            <v>#N/A</v>
          </cell>
        </row>
        <row r="1095">
          <cell r="B1095" t="str">
            <v>床付け</v>
          </cell>
          <cell r="F1095">
            <v>0.6</v>
          </cell>
          <cell r="G1095" t="str">
            <v>㎥</v>
          </cell>
          <cell r="H1095" t="e">
            <v>#N/A</v>
          </cell>
          <cell r="I1095" t="e">
            <v>#N/A</v>
          </cell>
        </row>
        <row r="1096">
          <cell r="D1096" t="str">
            <v>仮置土</v>
          </cell>
        </row>
        <row r="1097">
          <cell r="B1097" t="str">
            <v>埋戻し</v>
          </cell>
          <cell r="D1097" t="str">
            <v>ﾊﾞｯｸﾎｳ0.6㎥ 基礎</v>
          </cell>
          <cell r="F1097">
            <v>2.1</v>
          </cell>
          <cell r="G1097" t="str">
            <v>㎥</v>
          </cell>
          <cell r="H1097" t="e">
            <v>#N/A</v>
          </cell>
          <cell r="I1097" t="e">
            <v>#N/A</v>
          </cell>
        </row>
        <row r="1099">
          <cell r="B1099" t="str">
            <v>不用土処分</v>
          </cell>
          <cell r="D1099" t="str">
            <v>構内敷きならし</v>
          </cell>
          <cell r="F1099">
            <v>0.4</v>
          </cell>
          <cell r="G1099" t="str">
            <v>㎥</v>
          </cell>
          <cell r="H1099" t="e">
            <v>#N/A</v>
          </cell>
          <cell r="I1099" t="e">
            <v>#N/A</v>
          </cell>
        </row>
        <row r="1101">
          <cell r="B1101" t="str">
            <v>砕石地業</v>
          </cell>
          <cell r="D1101" t="str">
            <v>t100</v>
          </cell>
          <cell r="F1101">
            <v>0.1</v>
          </cell>
          <cell r="G1101" t="str">
            <v>㎥</v>
          </cell>
          <cell r="H1101">
            <v>5260</v>
          </cell>
          <cell r="I1101">
            <v>526</v>
          </cell>
        </row>
        <row r="1103">
          <cell r="B1103" t="str">
            <v>普通コンクリート</v>
          </cell>
          <cell r="D1103" t="str">
            <v>18-15</v>
          </cell>
          <cell r="F1103">
            <v>0.2</v>
          </cell>
          <cell r="G1103" t="str">
            <v>㎥</v>
          </cell>
          <cell r="H1103">
            <v>32000</v>
          </cell>
          <cell r="I1103">
            <v>6400</v>
          </cell>
        </row>
        <row r="1105">
          <cell r="B1105" t="str">
            <v>　　　〃　　　 打手間　　</v>
          </cell>
          <cell r="F1105">
            <v>0.2</v>
          </cell>
          <cell r="G1105" t="str">
            <v>㎥</v>
          </cell>
          <cell r="H1105" t="e">
            <v>#N/A</v>
          </cell>
          <cell r="I1105" t="e">
            <v>#N/A</v>
          </cell>
        </row>
        <row r="1107">
          <cell r="B1107" t="str">
            <v>普通型枠</v>
          </cell>
          <cell r="F1107">
            <v>2.6</v>
          </cell>
          <cell r="G1107" t="str">
            <v>㎡</v>
          </cell>
          <cell r="H1107">
            <v>47500</v>
          </cell>
          <cell r="I1107">
            <v>123500</v>
          </cell>
        </row>
        <row r="1109">
          <cell r="B1109" t="str">
            <v>型枠運搬</v>
          </cell>
          <cell r="F1109">
            <v>2.6</v>
          </cell>
          <cell r="G1109" t="str">
            <v>㎡</v>
          </cell>
          <cell r="H1109">
            <v>33500</v>
          </cell>
          <cell r="I1109">
            <v>87100</v>
          </cell>
        </row>
        <row r="1111">
          <cell r="B1111" t="str">
            <v>異形鉄筋</v>
          </cell>
          <cell r="D1111" t="str">
            <v>SD295A D10</v>
          </cell>
          <cell r="F1111">
            <v>0</v>
          </cell>
          <cell r="G1111" t="str">
            <v>ｔ</v>
          </cell>
          <cell r="H1111">
            <v>11600</v>
          </cell>
          <cell r="I1111">
            <v>0</v>
          </cell>
        </row>
        <row r="1113">
          <cell r="B1113" t="str">
            <v>ＳＵＳグレーチングふた</v>
          </cell>
          <cell r="D1113" t="str">
            <v>450角 ﾊﾞｰ@15 ﾎﾞﾙﾄ固定式</v>
          </cell>
          <cell r="F1113">
            <v>1</v>
          </cell>
          <cell r="G1113" t="str">
            <v>か所</v>
          </cell>
          <cell r="H1113">
            <v>800</v>
          </cell>
          <cell r="I1113">
            <v>800</v>
          </cell>
        </row>
        <row r="1123">
          <cell r="B1123" t="str">
            <v xml:space="preserve">  代　価  計</v>
          </cell>
          <cell r="I1123" t="e">
            <v>#N/A</v>
          </cell>
        </row>
        <row r="1125">
          <cell r="B1125" t="str">
            <v>採　用　金　額</v>
          </cell>
          <cell r="I1125" t="e">
            <v>#N/A</v>
          </cell>
        </row>
        <row r="1127">
          <cell r="B1127" t="str">
            <v>d23302</v>
          </cell>
          <cell r="I1127" t="e">
            <v>#N/A</v>
          </cell>
        </row>
        <row r="1129">
          <cell r="B1129" t="str">
            <v>浸透ますＢ</v>
          </cell>
        </row>
        <row r="1131">
          <cell r="B1131" t="str">
            <v>か所当り単価</v>
          </cell>
        </row>
        <row r="1133">
          <cell r="B1133" t="str">
            <v>根切り</v>
          </cell>
          <cell r="D1133" t="str">
            <v>ﾊﾞｯｸﾎｳ0.6㎥ 基礎</v>
          </cell>
          <cell r="F1133">
            <v>2.5</v>
          </cell>
          <cell r="G1133" t="str">
            <v>㎥</v>
          </cell>
          <cell r="H1133" t="e">
            <v>#N/A</v>
          </cell>
          <cell r="I1133" t="e">
            <v>#N/A</v>
          </cell>
        </row>
        <row r="1135">
          <cell r="B1135" t="str">
            <v>床付け</v>
          </cell>
          <cell r="F1135">
            <v>0.6</v>
          </cell>
          <cell r="G1135" t="str">
            <v>㎥</v>
          </cell>
          <cell r="H1135" t="e">
            <v>#N/A</v>
          </cell>
          <cell r="I1135" t="e">
            <v>#N/A</v>
          </cell>
        </row>
        <row r="1136">
          <cell r="D1136" t="str">
            <v>仮置土</v>
          </cell>
        </row>
        <row r="1137">
          <cell r="B1137" t="str">
            <v>埋戻し</v>
          </cell>
          <cell r="D1137" t="str">
            <v>ﾊﾞｯｸﾎｳ0.6㎥ 基礎</v>
          </cell>
          <cell r="F1137">
            <v>2.1</v>
          </cell>
          <cell r="G1137" t="str">
            <v>㎥</v>
          </cell>
          <cell r="H1137" t="e">
            <v>#N/A</v>
          </cell>
          <cell r="I1137" t="e">
            <v>#N/A</v>
          </cell>
        </row>
        <row r="1139">
          <cell r="B1139" t="str">
            <v>不用土処分</v>
          </cell>
          <cell r="F1139">
            <v>0.4</v>
          </cell>
          <cell r="G1139" t="str">
            <v>㎥</v>
          </cell>
          <cell r="I1139">
            <v>0</v>
          </cell>
        </row>
        <row r="1141">
          <cell r="B1141" t="str">
            <v>砕石地業</v>
          </cell>
          <cell r="D1141" t="str">
            <v>t100</v>
          </cell>
          <cell r="F1141">
            <v>0.1</v>
          </cell>
          <cell r="G1141" t="str">
            <v>㎥</v>
          </cell>
          <cell r="H1141">
            <v>5260</v>
          </cell>
          <cell r="I1141">
            <v>526</v>
          </cell>
        </row>
        <row r="1143">
          <cell r="B1143" t="str">
            <v>普通コンクリート</v>
          </cell>
          <cell r="D1143" t="str">
            <v>18-15</v>
          </cell>
          <cell r="F1143">
            <v>0.2</v>
          </cell>
          <cell r="G1143" t="str">
            <v>㎥</v>
          </cell>
          <cell r="H1143">
            <v>32000</v>
          </cell>
          <cell r="I1143">
            <v>6400</v>
          </cell>
        </row>
        <row r="1145">
          <cell r="B1145" t="str">
            <v>　　　〃　　　 打手間　　</v>
          </cell>
          <cell r="F1145">
            <v>0.2</v>
          </cell>
          <cell r="G1145" t="str">
            <v>㎥</v>
          </cell>
          <cell r="H1145" t="e">
            <v>#N/A</v>
          </cell>
          <cell r="I1145" t="e">
            <v>#N/A</v>
          </cell>
        </row>
        <row r="1147">
          <cell r="B1147" t="str">
            <v>普通型枠</v>
          </cell>
          <cell r="F1147">
            <v>2.8</v>
          </cell>
          <cell r="G1147" t="str">
            <v>㎡</v>
          </cell>
          <cell r="H1147">
            <v>47500</v>
          </cell>
          <cell r="I1147">
            <v>133000</v>
          </cell>
        </row>
        <row r="1149">
          <cell r="B1149" t="str">
            <v>型枠運搬</v>
          </cell>
          <cell r="F1149">
            <v>2.8</v>
          </cell>
          <cell r="G1149" t="str">
            <v>㎡</v>
          </cell>
          <cell r="H1149">
            <v>33500</v>
          </cell>
          <cell r="I1149">
            <v>93800</v>
          </cell>
        </row>
        <row r="1151">
          <cell r="B1151" t="str">
            <v>異形鉄筋</v>
          </cell>
          <cell r="D1151" t="str">
            <v>SD295A D10</v>
          </cell>
          <cell r="F1151">
            <v>0</v>
          </cell>
          <cell r="G1151" t="str">
            <v>ｔ</v>
          </cell>
          <cell r="H1151">
            <v>11600</v>
          </cell>
          <cell r="I1151">
            <v>0</v>
          </cell>
        </row>
        <row r="1153">
          <cell r="B1153" t="str">
            <v>ＳＵＳグレーチングふた</v>
          </cell>
          <cell r="D1153" t="str">
            <v>450角 ﾊﾞｰ@15 ﾎﾞﾙﾄ固定式</v>
          </cell>
          <cell r="F1153">
            <v>1</v>
          </cell>
          <cell r="G1153" t="str">
            <v>か所</v>
          </cell>
          <cell r="H1153">
            <v>1600</v>
          </cell>
          <cell r="I1153">
            <v>1600</v>
          </cell>
        </row>
        <row r="1155">
          <cell r="B1155" t="str">
            <v>浸透層</v>
          </cell>
          <cell r="D1155" t="str">
            <v>RC-40 t150</v>
          </cell>
          <cell r="F1155">
            <v>0.15</v>
          </cell>
          <cell r="G1155" t="str">
            <v>㎥</v>
          </cell>
          <cell r="H1155">
            <v>5260</v>
          </cell>
          <cell r="I1155">
            <v>789</v>
          </cell>
        </row>
        <row r="1163">
          <cell r="B1163" t="str">
            <v xml:space="preserve">  代　価  計</v>
          </cell>
          <cell r="I1163" t="e">
            <v>#N/A</v>
          </cell>
        </row>
        <row r="1165">
          <cell r="B1165" t="str">
            <v>採　用　金　額</v>
          </cell>
          <cell r="I1165" t="e">
            <v>#N/A</v>
          </cell>
        </row>
        <row r="1167">
          <cell r="B1167" t="str">
            <v>d23303</v>
          </cell>
          <cell r="I1167" t="e">
            <v>#N/A</v>
          </cell>
        </row>
        <row r="1169">
          <cell r="B1169" t="str">
            <v>側溝</v>
          </cell>
        </row>
        <row r="1171">
          <cell r="B1171" t="str">
            <v>ｍ当り単価</v>
          </cell>
        </row>
        <row r="1173">
          <cell r="B1173" t="str">
            <v>根切り</v>
          </cell>
          <cell r="D1173" t="str">
            <v>ﾊﾞｯｸﾎｳ0.6㎥ 基礎</v>
          </cell>
          <cell r="F1173">
            <v>0.7</v>
          </cell>
          <cell r="G1173" t="str">
            <v>㎥</v>
          </cell>
          <cell r="H1173" t="e">
            <v>#N/A</v>
          </cell>
          <cell r="I1173" t="e">
            <v>#N/A</v>
          </cell>
        </row>
        <row r="1175">
          <cell r="B1175" t="str">
            <v>床付け</v>
          </cell>
          <cell r="F1175">
            <v>0.6</v>
          </cell>
          <cell r="G1175" t="str">
            <v>㎥</v>
          </cell>
          <cell r="H1175" t="e">
            <v>#N/A</v>
          </cell>
          <cell r="I1175" t="e">
            <v>#N/A</v>
          </cell>
        </row>
        <row r="1176">
          <cell r="D1176" t="str">
            <v>仮置土</v>
          </cell>
        </row>
        <row r="1177">
          <cell r="B1177" t="str">
            <v>埋戻し</v>
          </cell>
          <cell r="D1177" t="str">
            <v>ﾊﾞｯｸﾎｳ0.6㎥ 基礎</v>
          </cell>
          <cell r="F1177">
            <v>0.5</v>
          </cell>
          <cell r="G1177" t="str">
            <v>㎥</v>
          </cell>
          <cell r="H1177" t="e">
            <v>#N/A</v>
          </cell>
          <cell r="I1177" t="e">
            <v>#N/A</v>
          </cell>
        </row>
        <row r="1179">
          <cell r="B1179" t="str">
            <v>不用土処分</v>
          </cell>
          <cell r="D1179" t="str">
            <v>構内敷きならし</v>
          </cell>
          <cell r="F1179">
            <v>0.2</v>
          </cell>
          <cell r="G1179" t="str">
            <v>㎥</v>
          </cell>
          <cell r="H1179" t="e">
            <v>#N/A</v>
          </cell>
          <cell r="I1179" t="e">
            <v>#N/A</v>
          </cell>
        </row>
        <row r="1181">
          <cell r="B1181" t="str">
            <v>砕石地業</v>
          </cell>
          <cell r="D1181" t="str">
            <v>t100</v>
          </cell>
          <cell r="F1181">
            <v>0.1</v>
          </cell>
          <cell r="G1181" t="str">
            <v>㎥</v>
          </cell>
          <cell r="H1181">
            <v>5260</v>
          </cell>
          <cell r="I1181">
            <v>526</v>
          </cell>
        </row>
        <row r="1183">
          <cell r="B1183" t="str">
            <v>普通コンクリート</v>
          </cell>
          <cell r="D1183" t="str">
            <v>18-15</v>
          </cell>
          <cell r="F1183">
            <v>0.1</v>
          </cell>
          <cell r="G1183" t="str">
            <v>㎥</v>
          </cell>
          <cell r="H1183">
            <v>32000</v>
          </cell>
          <cell r="I1183">
            <v>3200</v>
          </cell>
        </row>
        <row r="1185">
          <cell r="B1185" t="str">
            <v>　　　〃　　　 打手間　　</v>
          </cell>
          <cell r="F1185">
            <v>0.1</v>
          </cell>
          <cell r="G1185" t="str">
            <v>㎥</v>
          </cell>
          <cell r="H1185" t="e">
            <v>#N/A</v>
          </cell>
          <cell r="I1185" t="e">
            <v>#N/A</v>
          </cell>
        </row>
        <row r="1187">
          <cell r="B1187" t="str">
            <v>普通型枠</v>
          </cell>
          <cell r="F1187">
            <v>1.3</v>
          </cell>
          <cell r="G1187" t="str">
            <v>㎡</v>
          </cell>
          <cell r="H1187">
            <v>47500</v>
          </cell>
          <cell r="I1187">
            <v>61750</v>
          </cell>
        </row>
        <row r="1189">
          <cell r="B1189" t="str">
            <v>型枠運搬</v>
          </cell>
          <cell r="F1189">
            <v>1.3</v>
          </cell>
          <cell r="G1189" t="str">
            <v>㎡</v>
          </cell>
          <cell r="H1189">
            <v>33500</v>
          </cell>
          <cell r="I1189">
            <v>43550</v>
          </cell>
        </row>
        <row r="1191">
          <cell r="B1191" t="str">
            <v>異形鉄筋</v>
          </cell>
          <cell r="D1191" t="str">
            <v>SD295A D10</v>
          </cell>
          <cell r="F1191">
            <v>0</v>
          </cell>
          <cell r="G1191" t="str">
            <v>ｔ</v>
          </cell>
          <cell r="H1191">
            <v>11600</v>
          </cell>
          <cell r="I1191">
            <v>0</v>
          </cell>
        </row>
        <row r="1193">
          <cell r="B1193" t="str">
            <v>ＳＵＳグレーチングふた</v>
          </cell>
          <cell r="D1193" t="str">
            <v>w250 ﾊﾞｰ@15 ﾎﾞﾙﾄ固定式</v>
          </cell>
          <cell r="F1193">
            <v>1</v>
          </cell>
          <cell r="G1193" t="str">
            <v>ｍ</v>
          </cell>
          <cell r="H1193">
            <v>1600</v>
          </cell>
          <cell r="I1193">
            <v>1600</v>
          </cell>
        </row>
        <row r="1195">
          <cell r="B1195" t="str">
            <v>側溝等モルタル塗り</v>
          </cell>
          <cell r="D1195" t="str">
            <v>w150</v>
          </cell>
          <cell r="F1195">
            <v>0.15</v>
          </cell>
          <cell r="G1195" t="str">
            <v>㎥</v>
          </cell>
          <cell r="H1195" t="e">
            <v>#N/A</v>
          </cell>
          <cell r="I1195" t="e">
            <v>#N/A</v>
          </cell>
        </row>
        <row r="1203">
          <cell r="B1203" t="str">
            <v xml:space="preserve">  代　価  計</v>
          </cell>
          <cell r="I1203" t="e">
            <v>#N/A</v>
          </cell>
        </row>
        <row r="1205">
          <cell r="B1205" t="str">
            <v>採　用　金　額</v>
          </cell>
          <cell r="I1205" t="e">
            <v>#N/A</v>
          </cell>
        </row>
        <row r="1207">
          <cell r="B1207" t="str">
            <v>d23304</v>
          </cell>
          <cell r="I1207" t="e">
            <v>#N/A</v>
          </cell>
        </row>
        <row r="1209">
          <cell r="B1209" t="str">
            <v>側溝Ｔ</v>
          </cell>
        </row>
        <row r="1211">
          <cell r="B1211" t="str">
            <v>ｍ当り単価</v>
          </cell>
        </row>
        <row r="1213">
          <cell r="B1213" t="str">
            <v>根切り</v>
          </cell>
          <cell r="D1213" t="str">
            <v>ﾊﾞｯｸﾎｳ0.6㎥ 基礎</v>
          </cell>
          <cell r="F1213">
            <v>0.9</v>
          </cell>
          <cell r="G1213" t="str">
            <v>㎥</v>
          </cell>
          <cell r="H1213" t="e">
            <v>#N/A</v>
          </cell>
          <cell r="I1213" t="e">
            <v>#N/A</v>
          </cell>
        </row>
        <row r="1215">
          <cell r="B1215" t="str">
            <v>床付け</v>
          </cell>
          <cell r="F1215">
            <v>0.6</v>
          </cell>
          <cell r="G1215" t="str">
            <v>㎥</v>
          </cell>
          <cell r="H1215" t="e">
            <v>#N/A</v>
          </cell>
          <cell r="I1215" t="e">
            <v>#N/A</v>
          </cell>
        </row>
        <row r="1216">
          <cell r="D1216" t="str">
            <v>仮置土</v>
          </cell>
        </row>
        <row r="1217">
          <cell r="B1217" t="str">
            <v>埋戻し</v>
          </cell>
          <cell r="D1217" t="str">
            <v>ﾊﾞｯｸﾎｳ0.6㎥ 基礎</v>
          </cell>
          <cell r="F1217">
            <v>0.6</v>
          </cell>
          <cell r="G1217" t="str">
            <v>㎥</v>
          </cell>
          <cell r="H1217" t="e">
            <v>#N/A</v>
          </cell>
          <cell r="I1217" t="e">
            <v>#N/A</v>
          </cell>
        </row>
        <row r="1219">
          <cell r="B1219" t="str">
            <v>不用土処分</v>
          </cell>
          <cell r="F1219">
            <v>0.3</v>
          </cell>
          <cell r="G1219" t="str">
            <v>㎥</v>
          </cell>
          <cell r="I1219">
            <v>0</v>
          </cell>
        </row>
        <row r="1221">
          <cell r="B1221" t="str">
            <v>砕石地業</v>
          </cell>
          <cell r="D1221" t="str">
            <v>t100</v>
          </cell>
          <cell r="F1221">
            <v>0.1</v>
          </cell>
          <cell r="G1221" t="str">
            <v>㎥</v>
          </cell>
          <cell r="H1221">
            <v>5260</v>
          </cell>
          <cell r="I1221">
            <v>526</v>
          </cell>
        </row>
        <row r="1223">
          <cell r="B1223" t="str">
            <v>普通コンクリート</v>
          </cell>
          <cell r="D1223" t="str">
            <v>18-15</v>
          </cell>
          <cell r="F1223">
            <v>0.1</v>
          </cell>
          <cell r="G1223" t="str">
            <v>㎥</v>
          </cell>
          <cell r="H1223">
            <v>32000</v>
          </cell>
          <cell r="I1223">
            <v>3200</v>
          </cell>
        </row>
        <row r="1225">
          <cell r="B1225" t="str">
            <v>　　　〃　　　 打手間　　</v>
          </cell>
          <cell r="F1225">
            <v>0.1</v>
          </cell>
          <cell r="G1225" t="str">
            <v>㎥</v>
          </cell>
          <cell r="H1225" t="e">
            <v>#N/A</v>
          </cell>
          <cell r="I1225" t="e">
            <v>#N/A</v>
          </cell>
        </row>
        <row r="1227">
          <cell r="B1227" t="str">
            <v>普通型枠</v>
          </cell>
          <cell r="F1227">
            <v>1.3</v>
          </cell>
          <cell r="G1227" t="str">
            <v>㎡</v>
          </cell>
          <cell r="H1227">
            <v>47500</v>
          </cell>
          <cell r="I1227">
            <v>61750</v>
          </cell>
        </row>
        <row r="1229">
          <cell r="B1229" t="str">
            <v>型枠運搬</v>
          </cell>
          <cell r="F1229">
            <v>1.3</v>
          </cell>
          <cell r="G1229" t="str">
            <v>㎡</v>
          </cell>
          <cell r="H1229">
            <v>33500</v>
          </cell>
          <cell r="I1229">
            <v>43550</v>
          </cell>
        </row>
        <row r="1231">
          <cell r="B1231" t="str">
            <v>異形鉄筋</v>
          </cell>
          <cell r="D1231" t="str">
            <v>SD295A D10</v>
          </cell>
          <cell r="F1231">
            <v>0</v>
          </cell>
          <cell r="G1231" t="str">
            <v>ｔ</v>
          </cell>
          <cell r="H1231">
            <v>11600</v>
          </cell>
          <cell r="I1231">
            <v>0</v>
          </cell>
        </row>
        <row r="1233">
          <cell r="B1233" t="str">
            <v>ＳＵＳグレーチングふた</v>
          </cell>
          <cell r="D1233" t="str">
            <v>w250 ﾊﾞｰ@15 ﾎﾞﾙﾄ固定式</v>
          </cell>
          <cell r="F1233">
            <v>1</v>
          </cell>
          <cell r="G1233" t="str">
            <v>ｍ</v>
          </cell>
          <cell r="H1233" t="e">
            <v>#N/A</v>
          </cell>
          <cell r="I1233" t="e">
            <v>#N/A</v>
          </cell>
        </row>
        <row r="1235">
          <cell r="B1235" t="str">
            <v>側溝等モルタル塗り</v>
          </cell>
          <cell r="D1235" t="str">
            <v>w150</v>
          </cell>
          <cell r="F1235">
            <v>0.15</v>
          </cell>
          <cell r="G1235" t="str">
            <v>㎥</v>
          </cell>
          <cell r="H1235" t="e">
            <v>#N/A</v>
          </cell>
          <cell r="I1235" t="e">
            <v>#N/A</v>
          </cell>
        </row>
        <row r="1243">
          <cell r="B1243" t="str">
            <v xml:space="preserve">  代　価  計</v>
          </cell>
          <cell r="I1243" t="e">
            <v>#N/A</v>
          </cell>
        </row>
        <row r="1245">
          <cell r="B1245" t="str">
            <v>採　用　金　額</v>
          </cell>
          <cell r="I1245" t="e">
            <v>#N/A</v>
          </cell>
        </row>
        <row r="1247">
          <cell r="B1247" t="str">
            <v>d23401</v>
          </cell>
          <cell r="I1247" t="e">
            <v>#N/A</v>
          </cell>
        </row>
        <row r="1249">
          <cell r="B1249" t="str">
            <v>ＰＣ床ピット</v>
          </cell>
        </row>
        <row r="1251">
          <cell r="B1251" t="str">
            <v>一式</v>
          </cell>
        </row>
        <row r="1253">
          <cell r="B1253" t="str">
            <v>根切り</v>
          </cell>
          <cell r="D1253" t="str">
            <v>ﾊﾞｯｸﾎｳ0.6㎥ 基礎</v>
          </cell>
          <cell r="F1253">
            <v>122</v>
          </cell>
          <cell r="G1253" t="str">
            <v>㎥</v>
          </cell>
          <cell r="H1253" t="e">
            <v>#N/A</v>
          </cell>
          <cell r="I1253" t="e">
            <v>#N/A</v>
          </cell>
        </row>
        <row r="1255">
          <cell r="B1255" t="str">
            <v>床付け</v>
          </cell>
          <cell r="F1255">
            <v>41.3</v>
          </cell>
          <cell r="G1255" t="str">
            <v>㎥</v>
          </cell>
          <cell r="H1255" t="e">
            <v>#N/A</v>
          </cell>
          <cell r="I1255" t="e">
            <v>#N/A</v>
          </cell>
        </row>
        <row r="1256">
          <cell r="D1256" t="str">
            <v>仮置土</v>
          </cell>
        </row>
        <row r="1257">
          <cell r="B1257" t="str">
            <v>埋戻し</v>
          </cell>
          <cell r="D1257" t="str">
            <v>ﾊﾞｯｸﾎｳ0.6㎥ 基礎</v>
          </cell>
          <cell r="F1257">
            <v>27.5</v>
          </cell>
          <cell r="G1257" t="str">
            <v>㎥</v>
          </cell>
          <cell r="H1257" t="e">
            <v>#N/A</v>
          </cell>
          <cell r="I1257" t="e">
            <v>#N/A</v>
          </cell>
        </row>
        <row r="1259">
          <cell r="B1259" t="str">
            <v>不用土処分</v>
          </cell>
          <cell r="D1259" t="str">
            <v>捨土料金共</v>
          </cell>
          <cell r="F1259">
            <v>94.5</v>
          </cell>
          <cell r="G1259" t="str">
            <v>㎥</v>
          </cell>
          <cell r="H1259" t="e">
            <v>#N/A</v>
          </cell>
          <cell r="I1259" t="e">
            <v>#N/A</v>
          </cell>
        </row>
        <row r="1261">
          <cell r="B1261" t="str">
            <v>砕石地業</v>
          </cell>
          <cell r="D1261" t="str">
            <v>t100</v>
          </cell>
          <cell r="F1261">
            <v>4.0999999999999996</v>
          </cell>
          <cell r="G1261" t="str">
            <v>㎥</v>
          </cell>
          <cell r="H1261">
            <v>5260</v>
          </cell>
          <cell r="I1261">
            <v>21566</v>
          </cell>
        </row>
        <row r="1263">
          <cell r="B1263" t="str">
            <v>捨てコンクリート</v>
          </cell>
          <cell r="F1263">
            <v>2.1</v>
          </cell>
          <cell r="G1263" t="str">
            <v>㎥</v>
          </cell>
          <cell r="H1263">
            <v>32000</v>
          </cell>
          <cell r="I1263">
            <v>67200</v>
          </cell>
        </row>
        <row r="1265">
          <cell r="B1265" t="str">
            <v>　　　〃　　　 打手間　　</v>
          </cell>
          <cell r="D1265" t="str">
            <v>雑用ｺﾝ</v>
          </cell>
          <cell r="F1265">
            <v>2.1</v>
          </cell>
          <cell r="G1265" t="str">
            <v>㎥</v>
          </cell>
          <cell r="H1265">
            <v>45500</v>
          </cell>
          <cell r="I1265">
            <v>95550</v>
          </cell>
        </row>
        <row r="1267">
          <cell r="B1267" t="str">
            <v>普通コンクリート</v>
          </cell>
          <cell r="D1267" t="str">
            <v>24-15</v>
          </cell>
          <cell r="F1267">
            <v>18.8</v>
          </cell>
          <cell r="G1267" t="str">
            <v>㎥</v>
          </cell>
          <cell r="H1267">
            <v>33000</v>
          </cell>
          <cell r="I1267">
            <v>620400</v>
          </cell>
        </row>
        <row r="1269">
          <cell r="B1269" t="str">
            <v>　　　〃　　　 打手間　　</v>
          </cell>
          <cell r="F1269">
            <v>18.8</v>
          </cell>
          <cell r="G1269" t="str">
            <v>㎥</v>
          </cell>
          <cell r="H1269" t="e">
            <v>#N/A</v>
          </cell>
          <cell r="I1269" t="e">
            <v>#N/A</v>
          </cell>
        </row>
        <row r="1271">
          <cell r="B1271" t="str">
            <v>普通型枠</v>
          </cell>
          <cell r="F1271">
            <v>93</v>
          </cell>
          <cell r="G1271" t="str">
            <v>㎡</v>
          </cell>
          <cell r="H1271">
            <v>47500</v>
          </cell>
          <cell r="I1271">
            <v>4417500</v>
          </cell>
        </row>
        <row r="1273">
          <cell r="B1273" t="str">
            <v>型枠運搬</v>
          </cell>
          <cell r="F1273">
            <v>93</v>
          </cell>
          <cell r="G1273" t="str">
            <v>㎡</v>
          </cell>
          <cell r="H1273">
            <v>33500</v>
          </cell>
          <cell r="I1273">
            <v>3115500</v>
          </cell>
        </row>
        <row r="1275">
          <cell r="B1275" t="str">
            <v>異形鉄筋</v>
          </cell>
          <cell r="D1275" t="str">
            <v>SD295A D10</v>
          </cell>
          <cell r="F1275">
            <v>0.7</v>
          </cell>
          <cell r="G1275" t="str">
            <v>ｔ</v>
          </cell>
          <cell r="H1275">
            <v>11600</v>
          </cell>
          <cell r="I1275">
            <v>8120</v>
          </cell>
        </row>
        <row r="1277">
          <cell r="B1277" t="str">
            <v>異形鉄筋</v>
          </cell>
          <cell r="D1277" t="str">
            <v>SD295A D13</v>
          </cell>
          <cell r="F1277">
            <v>0.5</v>
          </cell>
          <cell r="G1277" t="str">
            <v>ｔ</v>
          </cell>
          <cell r="H1277">
            <v>11900</v>
          </cell>
          <cell r="I1277">
            <v>5950</v>
          </cell>
        </row>
        <row r="1279">
          <cell r="B1279" t="str">
            <v>鉄筋加工組立</v>
          </cell>
          <cell r="F1279">
            <v>1.2</v>
          </cell>
          <cell r="G1279" t="str">
            <v>ｔ</v>
          </cell>
          <cell r="H1279">
            <v>3420</v>
          </cell>
          <cell r="I1279">
            <v>4104</v>
          </cell>
        </row>
        <row r="1281">
          <cell r="B1281" t="str">
            <v>鉄筋運搬</v>
          </cell>
          <cell r="F1281">
            <v>1.2</v>
          </cell>
          <cell r="G1281" t="str">
            <v>ｔ</v>
          </cell>
          <cell r="H1281">
            <v>840</v>
          </cell>
          <cell r="I1281">
            <v>1008</v>
          </cell>
        </row>
        <row r="1282">
          <cell r="D1282" t="str">
            <v>2,500×2,000 t150</v>
          </cell>
        </row>
        <row r="1283">
          <cell r="B1283" t="str">
            <v>サイトＰＣ床版</v>
          </cell>
          <cell r="D1283" t="str">
            <v>D10 @200 ﾀﾞﾌﾞﾙ</v>
          </cell>
          <cell r="F1283">
            <v>8</v>
          </cell>
          <cell r="G1283" t="str">
            <v>枚</v>
          </cell>
          <cell r="H1283" t="e">
            <v>#N/A</v>
          </cell>
          <cell r="I1283" t="e">
            <v>#N/A</v>
          </cell>
        </row>
        <row r="1285">
          <cell r="B1285" t="str">
            <v>磁器タイル張り</v>
          </cell>
          <cell r="D1285" t="str">
            <v>300角</v>
          </cell>
          <cell r="F1285">
            <v>40</v>
          </cell>
          <cell r="G1285" t="str">
            <v>㎡</v>
          </cell>
          <cell r="H1285" t="e">
            <v>#N/A</v>
          </cell>
          <cell r="I1285" t="e">
            <v>#N/A</v>
          </cell>
        </row>
        <row r="1286">
          <cell r="D1286" t="str">
            <v>SUS製 w280 ｸﾘｱﾗﾝｽ150</v>
          </cell>
        </row>
        <row r="1287">
          <cell r="B1287" t="str">
            <v>ＥＸＰ-Ｊ金物</v>
          </cell>
          <cell r="F1287">
            <v>18</v>
          </cell>
          <cell r="G1287" t="str">
            <v>㎡</v>
          </cell>
          <cell r="H1287">
            <v>0</v>
          </cell>
          <cell r="I1287">
            <v>0</v>
          </cell>
        </row>
        <row r="1288">
          <cell r="D1288" t="str">
            <v>　</v>
          </cell>
        </row>
        <row r="1289">
          <cell r="B1289" t="str">
            <v>　　　〃　　　　スタイロフォーム</v>
          </cell>
          <cell r="D1289" t="str">
            <v>t50</v>
          </cell>
          <cell r="F1289">
            <v>22.2</v>
          </cell>
          <cell r="G1289" t="str">
            <v>㎡</v>
          </cell>
          <cell r="H1289" t="e">
            <v>#N/A</v>
          </cell>
          <cell r="I1289" t="e">
            <v>#N/A</v>
          </cell>
        </row>
        <row r="1295">
          <cell r="B1295" t="str">
            <v xml:space="preserve">  代　価  計</v>
          </cell>
          <cell r="I1295" t="e">
            <v>#N/A</v>
          </cell>
        </row>
        <row r="1297">
          <cell r="B1297" t="str">
            <v>採　用　金　額</v>
          </cell>
          <cell r="I1297" t="e">
            <v>#N/A</v>
          </cell>
        </row>
        <row r="1299">
          <cell r="B1299" t="str">
            <v>d23402</v>
          </cell>
          <cell r="I1299" t="e">
            <v>#N/A</v>
          </cell>
        </row>
        <row r="1301">
          <cell r="B1301" t="str">
            <v>階段1</v>
          </cell>
        </row>
        <row r="1303">
          <cell r="B1303" t="str">
            <v>一式</v>
          </cell>
        </row>
        <row r="1305">
          <cell r="B1305" t="str">
            <v>根切り</v>
          </cell>
          <cell r="D1305" t="str">
            <v>ﾊﾞｯｸﾎｳ0.6㎥ 基礎</v>
          </cell>
          <cell r="F1305">
            <v>15.5</v>
          </cell>
          <cell r="G1305" t="str">
            <v>㎥</v>
          </cell>
          <cell r="H1305" t="e">
            <v>#N/A</v>
          </cell>
          <cell r="I1305" t="e">
            <v>#N/A</v>
          </cell>
        </row>
        <row r="1307">
          <cell r="B1307" t="str">
            <v>床付け</v>
          </cell>
          <cell r="F1307">
            <v>35.5</v>
          </cell>
          <cell r="G1307" t="str">
            <v>㎥</v>
          </cell>
          <cell r="H1307" t="e">
            <v>#N/A</v>
          </cell>
          <cell r="I1307" t="e">
            <v>#N/A</v>
          </cell>
        </row>
        <row r="1308">
          <cell r="D1308" t="str">
            <v>仮置土</v>
          </cell>
        </row>
        <row r="1309">
          <cell r="B1309" t="str">
            <v>埋戻し</v>
          </cell>
          <cell r="D1309" t="str">
            <v>ﾊﾞｯｸﾎｳ0.6㎥ 基礎</v>
          </cell>
          <cell r="F1309">
            <v>3.4</v>
          </cell>
          <cell r="G1309" t="str">
            <v>㎥</v>
          </cell>
          <cell r="H1309" t="e">
            <v>#N/A</v>
          </cell>
          <cell r="I1309" t="e">
            <v>#N/A</v>
          </cell>
        </row>
        <row r="1311">
          <cell r="B1311" t="str">
            <v>不用土処分</v>
          </cell>
          <cell r="F1311">
            <v>12.1</v>
          </cell>
          <cell r="G1311" t="str">
            <v>㎥</v>
          </cell>
          <cell r="I1311">
            <v>0</v>
          </cell>
        </row>
        <row r="1313">
          <cell r="B1313" t="str">
            <v>砕石地業</v>
          </cell>
          <cell r="D1313" t="str">
            <v>t100</v>
          </cell>
          <cell r="F1313">
            <v>3.6</v>
          </cell>
          <cell r="G1313" t="str">
            <v>㎥</v>
          </cell>
          <cell r="H1313">
            <v>5260</v>
          </cell>
          <cell r="I1313">
            <v>18936</v>
          </cell>
        </row>
        <row r="1315">
          <cell r="B1315" t="str">
            <v>捨てコンクリート</v>
          </cell>
          <cell r="F1315">
            <v>1.8</v>
          </cell>
          <cell r="G1315" t="str">
            <v>㎥</v>
          </cell>
          <cell r="H1315">
            <v>32000</v>
          </cell>
          <cell r="I1315">
            <v>57600</v>
          </cell>
        </row>
        <row r="1317">
          <cell r="B1317" t="str">
            <v>　　　〃　　　 打手間　　</v>
          </cell>
          <cell r="D1317" t="str">
            <v>雑用ｺﾝ</v>
          </cell>
          <cell r="F1317">
            <v>1.8</v>
          </cell>
          <cell r="G1317" t="str">
            <v>㎥</v>
          </cell>
          <cell r="H1317">
            <v>45500</v>
          </cell>
          <cell r="I1317">
            <v>81900</v>
          </cell>
        </row>
        <row r="1319">
          <cell r="B1319" t="str">
            <v>普通コンクリート</v>
          </cell>
          <cell r="D1319" t="str">
            <v>24-15</v>
          </cell>
          <cell r="F1319">
            <v>8.8000000000000007</v>
          </cell>
          <cell r="G1319" t="str">
            <v>㎥</v>
          </cell>
          <cell r="H1319">
            <v>33000</v>
          </cell>
          <cell r="I1319">
            <v>290400</v>
          </cell>
        </row>
        <row r="1321">
          <cell r="B1321" t="str">
            <v>　　　〃　　　 打手間　　</v>
          </cell>
          <cell r="F1321">
            <v>8.8000000000000007</v>
          </cell>
          <cell r="G1321" t="str">
            <v>㎥</v>
          </cell>
          <cell r="H1321" t="e">
            <v>#N/A</v>
          </cell>
          <cell r="I1321" t="e">
            <v>#N/A</v>
          </cell>
        </row>
        <row r="1323">
          <cell r="B1323" t="str">
            <v>普通型枠</v>
          </cell>
          <cell r="F1323">
            <v>25</v>
          </cell>
          <cell r="G1323" t="str">
            <v>㎡</v>
          </cell>
          <cell r="H1323">
            <v>47500</v>
          </cell>
          <cell r="I1323">
            <v>1187500</v>
          </cell>
        </row>
        <row r="1325">
          <cell r="B1325" t="str">
            <v>打放し型枠</v>
          </cell>
          <cell r="F1325">
            <v>8</v>
          </cell>
          <cell r="G1325" t="str">
            <v>㎡</v>
          </cell>
          <cell r="H1325" t="e">
            <v>#N/A</v>
          </cell>
          <cell r="I1325" t="e">
            <v>#N/A</v>
          </cell>
        </row>
        <row r="1327">
          <cell r="B1327" t="str">
            <v>型枠運搬</v>
          </cell>
          <cell r="F1327">
            <v>33</v>
          </cell>
          <cell r="G1327" t="str">
            <v>㎡</v>
          </cell>
          <cell r="H1327">
            <v>33500</v>
          </cell>
          <cell r="I1327">
            <v>1105500</v>
          </cell>
        </row>
        <row r="1329">
          <cell r="B1329" t="str">
            <v>異形鉄筋</v>
          </cell>
          <cell r="D1329" t="str">
            <v>SD295A D10</v>
          </cell>
          <cell r="F1329">
            <v>0.4</v>
          </cell>
          <cell r="G1329" t="str">
            <v>ｔ</v>
          </cell>
          <cell r="H1329">
            <v>11600</v>
          </cell>
          <cell r="I1329">
            <v>4640</v>
          </cell>
        </row>
        <row r="1331">
          <cell r="B1331" t="str">
            <v>異形鉄筋</v>
          </cell>
          <cell r="D1331" t="str">
            <v>SD295A D13</v>
          </cell>
          <cell r="F1331">
            <v>0.4</v>
          </cell>
          <cell r="G1331" t="str">
            <v>ｔ</v>
          </cell>
          <cell r="H1331">
            <v>11900</v>
          </cell>
          <cell r="I1331">
            <v>4760</v>
          </cell>
        </row>
        <row r="1333">
          <cell r="B1333" t="str">
            <v>異形鉄筋</v>
          </cell>
          <cell r="D1333" t="str">
            <v>SD295A D16</v>
          </cell>
          <cell r="F1333">
            <v>0.1</v>
          </cell>
          <cell r="G1333" t="str">
            <v>ｔ</v>
          </cell>
          <cell r="H1333">
            <v>11900</v>
          </cell>
          <cell r="I1333">
            <v>1190</v>
          </cell>
        </row>
        <row r="1335">
          <cell r="B1335" t="str">
            <v>鉄筋加工組立</v>
          </cell>
          <cell r="F1335">
            <v>0.9</v>
          </cell>
          <cell r="G1335" t="str">
            <v>ｔ</v>
          </cell>
          <cell r="H1335">
            <v>3420</v>
          </cell>
          <cell r="I1335">
            <v>3078</v>
          </cell>
        </row>
        <row r="1337">
          <cell r="B1337" t="str">
            <v>鉄筋運搬</v>
          </cell>
          <cell r="F1337">
            <v>0.9</v>
          </cell>
          <cell r="G1337" t="str">
            <v>ｔ</v>
          </cell>
          <cell r="H1337">
            <v>840</v>
          </cell>
          <cell r="I1337">
            <v>756</v>
          </cell>
        </row>
        <row r="1339">
          <cell r="B1339" t="str">
            <v>磁器タイル張り</v>
          </cell>
          <cell r="D1339" t="str">
            <v>300角</v>
          </cell>
          <cell r="F1339">
            <v>37.6</v>
          </cell>
          <cell r="G1339" t="str">
            <v>㎡</v>
          </cell>
          <cell r="H1339" t="e">
            <v>#N/A</v>
          </cell>
          <cell r="I1339" t="e">
            <v>#N/A</v>
          </cell>
        </row>
        <row r="1341">
          <cell r="B1341" t="str">
            <v>段鼻ノンスリップタイル張り</v>
          </cell>
          <cell r="D1341" t="str">
            <v>w50</v>
          </cell>
          <cell r="F1341">
            <v>49</v>
          </cell>
          <cell r="G1341" t="str">
            <v>㎡</v>
          </cell>
          <cell r="H1341" t="e">
            <v>#N/A</v>
          </cell>
          <cell r="I1341" t="e">
            <v>#N/A</v>
          </cell>
        </row>
        <row r="1343">
          <cell r="B1343" t="str">
            <v>コンクリートこて仕上げ</v>
          </cell>
          <cell r="D1343" t="str">
            <v>薄物仕上げ</v>
          </cell>
          <cell r="F1343">
            <v>2.1</v>
          </cell>
          <cell r="G1343" t="str">
            <v>㎡</v>
          </cell>
          <cell r="H1343" t="e">
            <v>#N/A</v>
          </cell>
          <cell r="I1343" t="e">
            <v>#N/A</v>
          </cell>
        </row>
        <row r="1344">
          <cell r="B1344" t="str">
            <v>　常温乾燥形ふっ素樹脂ワニス塗り</v>
          </cell>
          <cell r="D1344" t="str">
            <v>笠木</v>
          </cell>
        </row>
        <row r="1345">
          <cell r="B1345" t="str">
            <v>　（ＦＵＣ）</v>
          </cell>
          <cell r="D1345" t="str">
            <v>ｺﾝｸﾘｰﾄ面</v>
          </cell>
          <cell r="F1345">
            <v>2.1</v>
          </cell>
          <cell r="G1345" t="str">
            <v>㎡</v>
          </cell>
          <cell r="H1345">
            <v>160</v>
          </cell>
          <cell r="I1345">
            <v>336</v>
          </cell>
        </row>
        <row r="1346">
          <cell r="B1346" t="str">
            <v>　常温乾燥形ふっ素樹脂ワニス塗り</v>
          </cell>
          <cell r="D1346" t="str">
            <v>壁</v>
          </cell>
        </row>
        <row r="1347">
          <cell r="B1347" t="str">
            <v>　（ＦＵＣ）</v>
          </cell>
          <cell r="D1347" t="str">
            <v>ｺﾝｸﾘｰﾄ面</v>
          </cell>
          <cell r="F1347">
            <v>8</v>
          </cell>
          <cell r="G1347" t="str">
            <v>㎡</v>
          </cell>
          <cell r="H1347">
            <v>160</v>
          </cell>
          <cell r="I1347">
            <v>1280</v>
          </cell>
        </row>
        <row r="1349">
          <cell r="B1349" t="str">
            <v>側溝等モルタル塗り</v>
          </cell>
          <cell r="D1349" t="str">
            <v>w150</v>
          </cell>
          <cell r="F1349">
            <v>0.8</v>
          </cell>
          <cell r="G1349" t="str">
            <v>㎥</v>
          </cell>
          <cell r="H1349" t="e">
            <v>#N/A</v>
          </cell>
          <cell r="I1349" t="e">
            <v>#N/A</v>
          </cell>
        </row>
        <row r="1357">
          <cell r="B1357" t="str">
            <v xml:space="preserve">  代　価  計</v>
          </cell>
          <cell r="I1357" t="e">
            <v>#N/A</v>
          </cell>
        </row>
        <row r="1359">
          <cell r="B1359" t="str">
            <v>採　用　金　額</v>
          </cell>
          <cell r="I1359" t="e">
            <v>#N/A</v>
          </cell>
        </row>
        <row r="1361">
          <cell r="B1361" t="str">
            <v>d23403</v>
          </cell>
          <cell r="I1361" t="e">
            <v>#N/A</v>
          </cell>
        </row>
        <row r="1363">
          <cell r="B1363" t="str">
            <v>階段2</v>
          </cell>
        </row>
        <row r="1365">
          <cell r="B1365" t="str">
            <v>一式</v>
          </cell>
        </row>
        <row r="1367">
          <cell r="B1367" t="str">
            <v>根切り</v>
          </cell>
          <cell r="D1367" t="str">
            <v>ﾊﾞｯｸﾎｳ0.6㎥ 基礎</v>
          </cell>
          <cell r="F1367">
            <v>31.1</v>
          </cell>
          <cell r="G1367" t="str">
            <v>㎥</v>
          </cell>
          <cell r="H1367" t="e">
            <v>#N/A</v>
          </cell>
          <cell r="I1367" t="e">
            <v>#N/A</v>
          </cell>
        </row>
        <row r="1369">
          <cell r="B1369" t="str">
            <v>床付け</v>
          </cell>
          <cell r="F1369">
            <v>36</v>
          </cell>
          <cell r="G1369" t="str">
            <v>㎥</v>
          </cell>
          <cell r="H1369" t="e">
            <v>#N/A</v>
          </cell>
          <cell r="I1369" t="e">
            <v>#N/A</v>
          </cell>
        </row>
        <row r="1370">
          <cell r="D1370" t="str">
            <v>仮置土</v>
          </cell>
        </row>
        <row r="1371">
          <cell r="B1371" t="str">
            <v>埋戻し</v>
          </cell>
          <cell r="D1371" t="str">
            <v>ﾊﾞｯｸﾎｳ0.6㎥ 基礎</v>
          </cell>
          <cell r="F1371">
            <v>9.1</v>
          </cell>
          <cell r="G1371" t="str">
            <v>㎥</v>
          </cell>
          <cell r="H1371" t="e">
            <v>#N/A</v>
          </cell>
          <cell r="I1371" t="e">
            <v>#N/A</v>
          </cell>
        </row>
        <row r="1373">
          <cell r="B1373" t="str">
            <v>不用土処分</v>
          </cell>
          <cell r="F1373">
            <v>22</v>
          </cell>
          <cell r="G1373" t="str">
            <v>㎥</v>
          </cell>
          <cell r="I1373">
            <v>0</v>
          </cell>
        </row>
        <row r="1375">
          <cell r="B1375" t="str">
            <v>砕石地業</v>
          </cell>
          <cell r="D1375" t="str">
            <v>t100</v>
          </cell>
          <cell r="F1375">
            <v>3.6</v>
          </cell>
          <cell r="G1375" t="str">
            <v>㎥</v>
          </cell>
          <cell r="H1375">
            <v>5260</v>
          </cell>
          <cell r="I1375">
            <v>18936</v>
          </cell>
        </row>
        <row r="1377">
          <cell r="B1377" t="str">
            <v>捨てコンクリート</v>
          </cell>
          <cell r="F1377">
            <v>1.8</v>
          </cell>
          <cell r="G1377" t="str">
            <v>㎥</v>
          </cell>
          <cell r="H1377">
            <v>32000</v>
          </cell>
          <cell r="I1377">
            <v>57600</v>
          </cell>
        </row>
        <row r="1379">
          <cell r="B1379" t="str">
            <v>　　　〃　　　 打手間　　</v>
          </cell>
          <cell r="D1379" t="str">
            <v>雑用ｺﾝ</v>
          </cell>
          <cell r="F1379">
            <v>1.8</v>
          </cell>
          <cell r="G1379" t="str">
            <v>㎥</v>
          </cell>
          <cell r="H1379">
            <v>45500</v>
          </cell>
          <cell r="I1379">
            <v>81900</v>
          </cell>
        </row>
        <row r="1381">
          <cell r="B1381" t="str">
            <v>普通コンクリート</v>
          </cell>
          <cell r="D1381" t="str">
            <v>24-15</v>
          </cell>
          <cell r="F1381">
            <v>27.4</v>
          </cell>
          <cell r="G1381" t="str">
            <v>㎥</v>
          </cell>
          <cell r="H1381">
            <v>33000</v>
          </cell>
          <cell r="I1381">
            <v>904200</v>
          </cell>
        </row>
        <row r="1383">
          <cell r="B1383" t="str">
            <v>　　　〃　　　 打手間　　</v>
          </cell>
          <cell r="F1383">
            <v>27.4</v>
          </cell>
          <cell r="G1383" t="str">
            <v>㎥</v>
          </cell>
          <cell r="H1383" t="e">
            <v>#N/A</v>
          </cell>
          <cell r="I1383" t="e">
            <v>#N/A</v>
          </cell>
        </row>
        <row r="1385">
          <cell r="B1385" t="str">
            <v>普通型枠</v>
          </cell>
          <cell r="F1385">
            <v>163</v>
          </cell>
          <cell r="G1385" t="str">
            <v>㎡</v>
          </cell>
          <cell r="H1385">
            <v>47500</v>
          </cell>
          <cell r="I1385">
            <v>7742500</v>
          </cell>
        </row>
        <row r="1387">
          <cell r="B1387" t="str">
            <v>打放し型枠</v>
          </cell>
          <cell r="F1387">
            <v>50.3</v>
          </cell>
          <cell r="G1387" t="str">
            <v>㎡</v>
          </cell>
          <cell r="H1387" t="e">
            <v>#N/A</v>
          </cell>
          <cell r="I1387" t="e">
            <v>#N/A</v>
          </cell>
        </row>
        <row r="1389">
          <cell r="B1389" t="str">
            <v>型枠運搬</v>
          </cell>
          <cell r="F1389">
            <v>213</v>
          </cell>
          <cell r="G1389" t="str">
            <v>㎡</v>
          </cell>
          <cell r="H1389">
            <v>33500</v>
          </cell>
          <cell r="I1389">
            <v>7135500</v>
          </cell>
        </row>
        <row r="1391">
          <cell r="B1391" t="str">
            <v>異形鉄筋</v>
          </cell>
          <cell r="D1391" t="str">
            <v>SD295A D10</v>
          </cell>
          <cell r="F1391">
            <v>0.5</v>
          </cell>
          <cell r="G1391" t="str">
            <v>ｔ</v>
          </cell>
          <cell r="H1391">
            <v>11600</v>
          </cell>
          <cell r="I1391">
            <v>5800</v>
          </cell>
        </row>
        <row r="1393">
          <cell r="B1393" t="str">
            <v>異形鉄筋</v>
          </cell>
          <cell r="D1393" t="str">
            <v>SD295A D13</v>
          </cell>
          <cell r="F1393">
            <v>2.2000000000000002</v>
          </cell>
          <cell r="G1393" t="str">
            <v>ｔ</v>
          </cell>
          <cell r="H1393">
            <v>11900</v>
          </cell>
          <cell r="I1393">
            <v>26180</v>
          </cell>
        </row>
        <row r="1395">
          <cell r="B1395" t="str">
            <v>異形鉄筋</v>
          </cell>
          <cell r="D1395" t="str">
            <v>SD295A D16</v>
          </cell>
          <cell r="F1395">
            <v>0.2</v>
          </cell>
          <cell r="G1395" t="str">
            <v>ｔ</v>
          </cell>
          <cell r="H1395">
            <v>11900</v>
          </cell>
          <cell r="I1395">
            <v>2380</v>
          </cell>
        </row>
        <row r="1397">
          <cell r="B1397" t="str">
            <v>鉄筋加工組立</v>
          </cell>
          <cell r="F1397">
            <v>2.9</v>
          </cell>
          <cell r="G1397" t="str">
            <v>ｔ</v>
          </cell>
          <cell r="H1397">
            <v>3420</v>
          </cell>
          <cell r="I1397">
            <v>9918</v>
          </cell>
        </row>
        <row r="1399">
          <cell r="B1399" t="str">
            <v>鉄筋運搬</v>
          </cell>
          <cell r="F1399">
            <v>2.9</v>
          </cell>
          <cell r="G1399" t="str">
            <v>ｔ</v>
          </cell>
          <cell r="H1399">
            <v>840</v>
          </cell>
          <cell r="I1399">
            <v>2436</v>
          </cell>
        </row>
        <row r="1401">
          <cell r="B1401" t="str">
            <v>磁器タイル張り</v>
          </cell>
          <cell r="D1401" t="str">
            <v>300角</v>
          </cell>
          <cell r="F1401">
            <v>36.700000000000003</v>
          </cell>
          <cell r="G1401" t="str">
            <v>㎡</v>
          </cell>
          <cell r="H1401" t="e">
            <v>#N/A</v>
          </cell>
          <cell r="I1401" t="e">
            <v>#N/A</v>
          </cell>
        </row>
        <row r="1403">
          <cell r="B1403" t="str">
            <v>段鼻ノンスリップタイル張り</v>
          </cell>
          <cell r="D1403" t="str">
            <v>w50</v>
          </cell>
          <cell r="F1403">
            <v>59.4</v>
          </cell>
          <cell r="G1403" t="str">
            <v>㎡</v>
          </cell>
          <cell r="H1403" t="e">
            <v>#N/A</v>
          </cell>
          <cell r="I1403" t="e">
            <v>#N/A</v>
          </cell>
        </row>
        <row r="1405">
          <cell r="B1405" t="str">
            <v>コンクリートこて仕上げ</v>
          </cell>
          <cell r="D1405" t="str">
            <v>薄物仕上げ</v>
          </cell>
          <cell r="F1405">
            <v>2.7</v>
          </cell>
          <cell r="G1405" t="str">
            <v>㎡</v>
          </cell>
          <cell r="H1405" t="e">
            <v>#N/A</v>
          </cell>
          <cell r="I1405" t="e">
            <v>#N/A</v>
          </cell>
        </row>
        <row r="1406">
          <cell r="B1406" t="str">
            <v>　常温乾燥形ふっ素樹脂ワニス塗り</v>
          </cell>
          <cell r="D1406" t="str">
            <v>笠木</v>
          </cell>
        </row>
        <row r="1407">
          <cell r="B1407" t="str">
            <v>　（ＦＵＣ）</v>
          </cell>
          <cell r="D1407" t="str">
            <v>ｺﾝｸﾘｰﾄ面</v>
          </cell>
          <cell r="F1407">
            <v>2.7</v>
          </cell>
          <cell r="G1407" t="str">
            <v>㎡</v>
          </cell>
          <cell r="H1407">
            <v>160</v>
          </cell>
          <cell r="I1407">
            <v>432</v>
          </cell>
        </row>
        <row r="1408">
          <cell r="B1408" t="str">
            <v>　常温乾燥形ふっ素樹脂ワニス塗り</v>
          </cell>
          <cell r="D1408" t="str">
            <v>壁</v>
          </cell>
        </row>
        <row r="1409">
          <cell r="B1409" t="str">
            <v>　（ＦＵＣ）</v>
          </cell>
          <cell r="D1409" t="str">
            <v>ｺﾝｸﾘｰﾄ面</v>
          </cell>
          <cell r="F1409">
            <v>50.3</v>
          </cell>
          <cell r="G1409" t="str">
            <v>㎡</v>
          </cell>
          <cell r="H1409">
            <v>160</v>
          </cell>
          <cell r="I1409">
            <v>8048</v>
          </cell>
        </row>
        <row r="1411">
          <cell r="B1411" t="str">
            <v>側溝等モルタル塗り</v>
          </cell>
          <cell r="D1411" t="str">
            <v>w150</v>
          </cell>
          <cell r="F1411">
            <v>1.2</v>
          </cell>
          <cell r="G1411" t="str">
            <v>㎥</v>
          </cell>
          <cell r="H1411" t="e">
            <v>#N/A</v>
          </cell>
          <cell r="I1411" t="e">
            <v>#N/A</v>
          </cell>
        </row>
        <row r="1412">
          <cell r="D1412" t="str">
            <v>FB-9*44 h150</v>
          </cell>
        </row>
        <row r="1413">
          <cell r="B1413" t="str">
            <v>手すり</v>
          </cell>
          <cell r="F1413">
            <v>14.8</v>
          </cell>
          <cell r="G1413" t="str">
            <v>ｍ</v>
          </cell>
          <cell r="H1413" t="e">
            <v>#N/A</v>
          </cell>
          <cell r="I1413" t="e">
            <v>#N/A</v>
          </cell>
        </row>
        <row r="1415">
          <cell r="B1415" t="str">
            <v>　〃　塗装</v>
          </cell>
          <cell r="D1415" t="str">
            <v>FUE</v>
          </cell>
          <cell r="F1415">
            <v>1.6</v>
          </cell>
          <cell r="G1415" t="str">
            <v>㎡</v>
          </cell>
          <cell r="H1415">
            <v>320</v>
          </cell>
          <cell r="I1415">
            <v>512</v>
          </cell>
        </row>
        <row r="1416">
          <cell r="D1416" t="str">
            <v>SUS製 w190 ｸﾘｱﾗﾝｽ50</v>
          </cell>
        </row>
        <row r="1417">
          <cell r="B1417" t="str">
            <v>ＥＸＰ-Ｊ金物</v>
          </cell>
          <cell r="F1417">
            <v>5.5</v>
          </cell>
          <cell r="G1417" t="str">
            <v>ｍ</v>
          </cell>
          <cell r="H1417">
            <v>0</v>
          </cell>
          <cell r="I1417">
            <v>0</v>
          </cell>
        </row>
        <row r="1418">
          <cell r="D1418" t="str">
            <v>SUS製 w280 ｸﾘｱﾗﾝｽ50</v>
          </cell>
        </row>
        <row r="1419">
          <cell r="B1419" t="str">
            <v>ＥＸＰ-Ｊ金物</v>
          </cell>
          <cell r="F1419">
            <v>1.8</v>
          </cell>
          <cell r="G1419" t="str">
            <v>ｍ</v>
          </cell>
          <cell r="H1419">
            <v>0</v>
          </cell>
          <cell r="I1419">
            <v>0</v>
          </cell>
        </row>
        <row r="1427">
          <cell r="B1427" t="str">
            <v xml:space="preserve">  代　価  計</v>
          </cell>
          <cell r="I1427" t="e">
            <v>#N/A</v>
          </cell>
        </row>
        <row r="1429">
          <cell r="B1429" t="str">
            <v>採　用　金　額</v>
          </cell>
          <cell r="I1429" t="e">
            <v>#N/A</v>
          </cell>
        </row>
        <row r="1431">
          <cell r="B1431" t="str">
            <v>d23404</v>
          </cell>
          <cell r="I1431" t="e">
            <v>#N/A</v>
          </cell>
        </row>
        <row r="1433">
          <cell r="B1433" t="str">
            <v>スロープ</v>
          </cell>
        </row>
        <row r="1435">
          <cell r="B1435" t="str">
            <v>一式</v>
          </cell>
        </row>
        <row r="1437">
          <cell r="B1437" t="str">
            <v>根切り</v>
          </cell>
          <cell r="D1437" t="str">
            <v>ﾊﾞｯｸﾎｳ0.6㎥ 基礎</v>
          </cell>
          <cell r="F1437">
            <v>72.2</v>
          </cell>
          <cell r="G1437" t="str">
            <v>㎥</v>
          </cell>
          <cell r="H1437" t="e">
            <v>#N/A</v>
          </cell>
          <cell r="I1437" t="e">
            <v>#N/A</v>
          </cell>
        </row>
        <row r="1439">
          <cell r="B1439" t="str">
            <v>床付け</v>
          </cell>
          <cell r="F1439">
            <v>39.299999999999997</v>
          </cell>
          <cell r="G1439" t="str">
            <v>㎥</v>
          </cell>
          <cell r="H1439" t="e">
            <v>#N/A</v>
          </cell>
          <cell r="I1439" t="e">
            <v>#N/A</v>
          </cell>
        </row>
        <row r="1440">
          <cell r="D1440" t="str">
            <v>仮置土</v>
          </cell>
        </row>
        <row r="1441">
          <cell r="B1441" t="str">
            <v>埋戻し</v>
          </cell>
          <cell r="D1441" t="str">
            <v>ﾊﾞｯｸﾎｳ0.6㎥ 基礎</v>
          </cell>
          <cell r="F1441">
            <v>55.5</v>
          </cell>
          <cell r="G1441" t="str">
            <v>㎥</v>
          </cell>
          <cell r="H1441" t="e">
            <v>#N/A</v>
          </cell>
          <cell r="I1441" t="e">
            <v>#N/A</v>
          </cell>
        </row>
        <row r="1443">
          <cell r="B1443" t="str">
            <v>不用土処分</v>
          </cell>
          <cell r="D1443" t="str">
            <v>捨土料金共</v>
          </cell>
          <cell r="F1443">
            <v>16.7</v>
          </cell>
          <cell r="G1443" t="str">
            <v>㎥</v>
          </cell>
          <cell r="H1443" t="e">
            <v>#N/A</v>
          </cell>
          <cell r="I1443" t="e">
            <v>#N/A</v>
          </cell>
        </row>
        <row r="1444">
          <cell r="D1444" t="str">
            <v>仮置土</v>
          </cell>
        </row>
        <row r="1445">
          <cell r="B1445" t="str">
            <v>盛土</v>
          </cell>
          <cell r="F1445">
            <v>29.6</v>
          </cell>
          <cell r="G1445" t="str">
            <v>㎥</v>
          </cell>
          <cell r="H1445" t="e">
            <v>#N/A</v>
          </cell>
          <cell r="I1445" t="e">
            <v>#N/A</v>
          </cell>
        </row>
        <row r="1447">
          <cell r="B1447" t="str">
            <v>砕石地業</v>
          </cell>
          <cell r="D1447" t="str">
            <v>t100</v>
          </cell>
          <cell r="F1447">
            <v>3.9</v>
          </cell>
          <cell r="G1447" t="str">
            <v>㎥</v>
          </cell>
          <cell r="H1447">
            <v>5260</v>
          </cell>
          <cell r="I1447">
            <v>20514</v>
          </cell>
        </row>
        <row r="1449">
          <cell r="B1449" t="str">
            <v>砕石地業</v>
          </cell>
          <cell r="D1449" t="str">
            <v>t100</v>
          </cell>
          <cell r="F1449">
            <v>5.0999999999999996</v>
          </cell>
          <cell r="G1449" t="str">
            <v>㎥</v>
          </cell>
          <cell r="H1449">
            <v>5260</v>
          </cell>
          <cell r="I1449">
            <v>26826</v>
          </cell>
        </row>
        <row r="1451">
          <cell r="B1451" t="str">
            <v>捨てコンクリート</v>
          </cell>
          <cell r="F1451">
            <v>4.5</v>
          </cell>
          <cell r="G1451" t="str">
            <v>㎥</v>
          </cell>
          <cell r="H1451">
            <v>32000</v>
          </cell>
          <cell r="I1451">
            <v>144000</v>
          </cell>
        </row>
        <row r="1453">
          <cell r="B1453" t="str">
            <v>　　　〃　　　 打手間　　</v>
          </cell>
          <cell r="D1453" t="str">
            <v>雑用ｺﾝ</v>
          </cell>
          <cell r="F1453">
            <v>4.5</v>
          </cell>
          <cell r="G1453" t="str">
            <v>㎥</v>
          </cell>
          <cell r="H1453">
            <v>45500</v>
          </cell>
          <cell r="I1453">
            <v>204750</v>
          </cell>
        </row>
        <row r="1455">
          <cell r="B1455" t="str">
            <v>普通コンクリート</v>
          </cell>
          <cell r="D1455" t="str">
            <v>24-15</v>
          </cell>
          <cell r="F1455">
            <v>25.4</v>
          </cell>
          <cell r="G1455" t="str">
            <v>㎥</v>
          </cell>
          <cell r="H1455">
            <v>33000</v>
          </cell>
          <cell r="I1455">
            <v>838200</v>
          </cell>
        </row>
        <row r="1457">
          <cell r="B1457" t="str">
            <v>　　　〃　　　 打手間　　</v>
          </cell>
          <cell r="F1457">
            <v>25.4</v>
          </cell>
          <cell r="G1457" t="str">
            <v>㎥</v>
          </cell>
          <cell r="H1457" t="e">
            <v>#N/A</v>
          </cell>
          <cell r="I1457" t="e">
            <v>#N/A</v>
          </cell>
        </row>
        <row r="1459">
          <cell r="B1459" t="str">
            <v>普通型枠</v>
          </cell>
          <cell r="F1459">
            <v>160</v>
          </cell>
          <cell r="G1459" t="str">
            <v>㎡</v>
          </cell>
          <cell r="H1459">
            <v>47500</v>
          </cell>
          <cell r="I1459">
            <v>7600000</v>
          </cell>
        </row>
        <row r="1461">
          <cell r="B1461" t="str">
            <v>打放し型枠</v>
          </cell>
          <cell r="F1461">
            <v>23.9</v>
          </cell>
          <cell r="G1461" t="str">
            <v>㎡</v>
          </cell>
          <cell r="H1461" t="e">
            <v>#N/A</v>
          </cell>
          <cell r="I1461" t="e">
            <v>#N/A</v>
          </cell>
        </row>
        <row r="1463">
          <cell r="B1463" t="str">
            <v>型枠運搬</v>
          </cell>
          <cell r="F1463">
            <v>184</v>
          </cell>
          <cell r="G1463" t="str">
            <v>㎡</v>
          </cell>
          <cell r="H1463">
            <v>33500</v>
          </cell>
          <cell r="I1463">
            <v>6164000</v>
          </cell>
        </row>
        <row r="1465">
          <cell r="B1465" t="str">
            <v>異形鉄筋</v>
          </cell>
          <cell r="D1465" t="str">
            <v>SD295A D10</v>
          </cell>
          <cell r="F1465">
            <v>1.6</v>
          </cell>
          <cell r="G1465" t="str">
            <v>ｔ</v>
          </cell>
          <cell r="H1465">
            <v>11600</v>
          </cell>
          <cell r="I1465">
            <v>18560</v>
          </cell>
        </row>
        <row r="1467">
          <cell r="B1467" t="str">
            <v>異形鉄筋</v>
          </cell>
          <cell r="D1467" t="str">
            <v>SD295A D13</v>
          </cell>
          <cell r="F1467">
            <v>0.9</v>
          </cell>
          <cell r="G1467" t="str">
            <v>ｔ</v>
          </cell>
          <cell r="H1467">
            <v>11900</v>
          </cell>
          <cell r="I1467">
            <v>10710</v>
          </cell>
        </row>
        <row r="1469">
          <cell r="B1469" t="str">
            <v>鉄筋加工組立</v>
          </cell>
          <cell r="F1469">
            <v>2.5</v>
          </cell>
          <cell r="G1469" t="str">
            <v>ｔ</v>
          </cell>
          <cell r="H1469">
            <v>3420</v>
          </cell>
          <cell r="I1469">
            <v>8550</v>
          </cell>
        </row>
        <row r="1471">
          <cell r="B1471" t="str">
            <v>鉄筋運搬</v>
          </cell>
          <cell r="F1471">
            <v>2.5</v>
          </cell>
          <cell r="G1471" t="str">
            <v>ｔ</v>
          </cell>
          <cell r="H1471">
            <v>840</v>
          </cell>
          <cell r="I1471">
            <v>2100</v>
          </cell>
        </row>
        <row r="1473">
          <cell r="B1473" t="str">
            <v>磁器タイル張り</v>
          </cell>
          <cell r="D1473" t="str">
            <v>300角</v>
          </cell>
          <cell r="F1473">
            <v>36.1</v>
          </cell>
          <cell r="G1473" t="str">
            <v>㎡</v>
          </cell>
          <cell r="H1473" t="e">
            <v>#N/A</v>
          </cell>
          <cell r="I1473" t="e">
            <v>#N/A</v>
          </cell>
        </row>
        <row r="1475">
          <cell r="B1475" t="str">
            <v>コンクリートこて仕上げ</v>
          </cell>
          <cell r="D1475" t="str">
            <v>薄物仕上げ</v>
          </cell>
          <cell r="F1475">
            <v>11.9</v>
          </cell>
          <cell r="G1475" t="str">
            <v>㎡</v>
          </cell>
          <cell r="H1475" t="e">
            <v>#N/A</v>
          </cell>
          <cell r="I1475" t="e">
            <v>#N/A</v>
          </cell>
        </row>
        <row r="1476">
          <cell r="B1476" t="str">
            <v>　常温乾燥形ふっ素樹脂ワニス塗り</v>
          </cell>
          <cell r="D1476" t="str">
            <v>笠木</v>
          </cell>
        </row>
        <row r="1477">
          <cell r="B1477" t="str">
            <v>　（ＦＵＣ）</v>
          </cell>
          <cell r="D1477" t="str">
            <v>ｺﾝｸﾘｰﾄ面</v>
          </cell>
          <cell r="F1477">
            <v>11.9</v>
          </cell>
          <cell r="G1477" t="str">
            <v>㎡</v>
          </cell>
          <cell r="H1477">
            <v>160</v>
          </cell>
          <cell r="I1477">
            <v>1904</v>
          </cell>
        </row>
        <row r="1478">
          <cell r="B1478" t="str">
            <v>　常温乾燥形ふっ素樹脂ワニス塗り</v>
          </cell>
          <cell r="D1478" t="str">
            <v>壁</v>
          </cell>
        </row>
        <row r="1479">
          <cell r="B1479" t="str">
            <v>　（ＦＵＣ）</v>
          </cell>
          <cell r="D1479" t="str">
            <v>ｺﾝｸﾘｰﾄ面</v>
          </cell>
          <cell r="F1479">
            <v>23.9</v>
          </cell>
          <cell r="G1479" t="str">
            <v>㎡</v>
          </cell>
          <cell r="H1479">
            <v>160</v>
          </cell>
          <cell r="I1479">
            <v>3824</v>
          </cell>
        </row>
        <row r="1480">
          <cell r="D1480" t="str">
            <v>支柱FB-9*44 h750 @1,260</v>
          </cell>
        </row>
        <row r="1481">
          <cell r="B1481" t="str">
            <v>手すり</v>
          </cell>
          <cell r="D1481" t="str">
            <v>SUS34φ×2</v>
          </cell>
          <cell r="F1481">
            <v>79.5</v>
          </cell>
          <cell r="G1481" t="str">
            <v>ｍ</v>
          </cell>
          <cell r="H1481" t="e">
            <v>#N/A</v>
          </cell>
          <cell r="I1481" t="e">
            <v>#N/A</v>
          </cell>
        </row>
        <row r="1483">
          <cell r="B1483" t="str">
            <v>　〃　塗装</v>
          </cell>
          <cell r="D1483" t="str">
            <v>FUE</v>
          </cell>
          <cell r="F1483">
            <v>22</v>
          </cell>
          <cell r="G1483" t="str">
            <v>㎡</v>
          </cell>
          <cell r="H1483">
            <v>320</v>
          </cell>
          <cell r="I1483">
            <v>7040</v>
          </cell>
        </row>
        <row r="1484">
          <cell r="D1484" t="str">
            <v>　</v>
          </cell>
        </row>
        <row r="1485">
          <cell r="B1485" t="str">
            <v>ＥＸＰ-Ｊ部スタイロフォーム</v>
          </cell>
          <cell r="D1485" t="str">
            <v>t100</v>
          </cell>
          <cell r="F1485">
            <v>5.2</v>
          </cell>
          <cell r="G1485" t="str">
            <v>㎡</v>
          </cell>
          <cell r="H1485" t="e">
            <v>#N/A</v>
          </cell>
          <cell r="I1485" t="e">
            <v>#N/A</v>
          </cell>
        </row>
        <row r="1493">
          <cell r="B1493" t="str">
            <v xml:space="preserve">  代　価  計</v>
          </cell>
          <cell r="I1493" t="e">
            <v>#N/A</v>
          </cell>
        </row>
        <row r="1495">
          <cell r="B1495" t="str">
            <v>採　用　金　額</v>
          </cell>
          <cell r="I1495" t="e">
            <v>#N/A</v>
          </cell>
        </row>
        <row r="1497">
          <cell r="I1497" t="e">
            <v>#N/A</v>
          </cell>
        </row>
        <row r="1499">
          <cell r="B1499" t="str">
            <v>捨土料金（舗装除く外構分）</v>
          </cell>
          <cell r="D1499" t="str">
            <v>首都圏民間処分場</v>
          </cell>
        </row>
        <row r="1502">
          <cell r="B1502" t="str">
            <v>ｺﾝｸﾘｰﾄよう壁1</v>
          </cell>
        </row>
        <row r="1503">
          <cell r="B1503" t="str">
            <v>捨土費</v>
          </cell>
          <cell r="D1503" t="str">
            <v>内陸部処分場</v>
          </cell>
          <cell r="F1503">
            <v>31.5</v>
          </cell>
          <cell r="G1503" t="str">
            <v>㎥</v>
          </cell>
          <cell r="H1503" t="e">
            <v>#N/A</v>
          </cell>
          <cell r="I1503" t="e">
            <v>#N/A</v>
          </cell>
        </row>
        <row r="1504">
          <cell r="B1504" t="str">
            <v>ｺﾝｸﾘｰﾄよう壁2</v>
          </cell>
        </row>
        <row r="1505">
          <cell r="B1505" t="str">
            <v>捨土費</v>
          </cell>
          <cell r="D1505" t="str">
            <v>内陸部処分場</v>
          </cell>
          <cell r="F1505">
            <v>8.5</v>
          </cell>
          <cell r="G1505" t="str">
            <v>㎥</v>
          </cell>
          <cell r="H1505" t="e">
            <v>#N/A</v>
          </cell>
          <cell r="I1505" t="e">
            <v>#N/A</v>
          </cell>
        </row>
        <row r="1506">
          <cell r="B1506" t="str">
            <v>ｺﾝｸﾘｰﾄよう壁3</v>
          </cell>
        </row>
        <row r="1507">
          <cell r="B1507" t="str">
            <v>捨土費</v>
          </cell>
          <cell r="D1507" t="str">
            <v>内陸部処分場</v>
          </cell>
          <cell r="F1507">
            <v>9.5</v>
          </cell>
          <cell r="G1507" t="str">
            <v>㎥</v>
          </cell>
          <cell r="H1507" t="e">
            <v>#N/A</v>
          </cell>
          <cell r="I1507" t="e">
            <v>#N/A</v>
          </cell>
        </row>
        <row r="1508">
          <cell r="B1508" t="str">
            <v>集水ますA</v>
          </cell>
        </row>
        <row r="1509">
          <cell r="B1509" t="str">
            <v>捨土費</v>
          </cell>
          <cell r="D1509" t="str">
            <v>内陸部処分場</v>
          </cell>
          <cell r="G1509" t="str">
            <v>㎥</v>
          </cell>
          <cell r="H1509" t="e">
            <v>#N/A</v>
          </cell>
          <cell r="I1509" t="e">
            <v>#N/A</v>
          </cell>
        </row>
        <row r="1510">
          <cell r="B1510" t="str">
            <v>浸透ますB</v>
          </cell>
        </row>
        <row r="1511">
          <cell r="B1511" t="str">
            <v>捨土費</v>
          </cell>
          <cell r="D1511" t="str">
            <v>内陸部処分場</v>
          </cell>
          <cell r="G1511" t="str">
            <v>㎥</v>
          </cell>
          <cell r="H1511" t="e">
            <v>#N/A</v>
          </cell>
          <cell r="I1511" t="e">
            <v>#N/A</v>
          </cell>
        </row>
        <row r="1512">
          <cell r="B1512" t="str">
            <v>側溝</v>
          </cell>
        </row>
        <row r="1513">
          <cell r="B1513" t="str">
            <v>捨土費</v>
          </cell>
          <cell r="D1513" t="str">
            <v>内陸部処分場</v>
          </cell>
          <cell r="G1513" t="str">
            <v>㎥</v>
          </cell>
          <cell r="H1513" t="e">
            <v>#N/A</v>
          </cell>
          <cell r="I1513" t="e">
            <v>#N/A</v>
          </cell>
        </row>
        <row r="1514">
          <cell r="B1514" t="str">
            <v>側溝T</v>
          </cell>
        </row>
        <row r="1515">
          <cell r="B1515" t="str">
            <v>捨土費</v>
          </cell>
          <cell r="D1515" t="str">
            <v>内陸部処分場</v>
          </cell>
          <cell r="G1515" t="str">
            <v>㎥</v>
          </cell>
          <cell r="H1515" t="e">
            <v>#N/A</v>
          </cell>
          <cell r="I1515" t="e">
            <v>#N/A</v>
          </cell>
        </row>
        <row r="1516">
          <cell r="B1516" t="str">
            <v>PC床ﾋﾟｯﾄ</v>
          </cell>
        </row>
        <row r="1517">
          <cell r="B1517" t="str">
            <v>捨土費</v>
          </cell>
          <cell r="D1517" t="str">
            <v>内陸部処分場</v>
          </cell>
          <cell r="F1517">
            <v>94.5</v>
          </cell>
          <cell r="G1517" t="str">
            <v>㎥</v>
          </cell>
          <cell r="H1517" t="e">
            <v>#N/A</v>
          </cell>
          <cell r="I1517" t="e">
            <v>#N/A</v>
          </cell>
        </row>
        <row r="1518">
          <cell r="B1518" t="str">
            <v>階段1</v>
          </cell>
        </row>
        <row r="1519">
          <cell r="B1519" t="str">
            <v>捨土費</v>
          </cell>
          <cell r="D1519" t="str">
            <v>内陸部処分場</v>
          </cell>
          <cell r="G1519" t="str">
            <v>㎥</v>
          </cell>
          <cell r="H1519" t="e">
            <v>#N/A</v>
          </cell>
          <cell r="I1519" t="e">
            <v>#N/A</v>
          </cell>
        </row>
        <row r="1520">
          <cell r="B1520" t="str">
            <v>階段2</v>
          </cell>
        </row>
        <row r="1521">
          <cell r="B1521" t="str">
            <v>捨土費</v>
          </cell>
          <cell r="D1521" t="str">
            <v>内陸部処分場</v>
          </cell>
          <cell r="G1521" t="str">
            <v>㎥</v>
          </cell>
          <cell r="H1521" t="e">
            <v>#N/A</v>
          </cell>
          <cell r="I1521" t="e">
            <v>#N/A</v>
          </cell>
        </row>
        <row r="1522">
          <cell r="B1522" t="str">
            <v>ｽﾛｰﾌﾟ</v>
          </cell>
        </row>
        <row r="1523">
          <cell r="B1523" t="str">
            <v>捨土費</v>
          </cell>
          <cell r="D1523" t="str">
            <v>内陸部処分場</v>
          </cell>
          <cell r="F1523">
            <v>16.7</v>
          </cell>
          <cell r="G1523" t="str">
            <v>㎥</v>
          </cell>
          <cell r="H1523" t="e">
            <v>#N/A</v>
          </cell>
          <cell r="I1523" t="e">
            <v>#N/A</v>
          </cell>
        </row>
        <row r="1526">
          <cell r="D1526" t="str">
            <v>*浸透ますB,側溝T,階段1,階段2の根切土計37.2㎥は植栽下盛土へ転用、その他の排水土工については軽構造物土工として周辺敷均しと考える。</v>
          </cell>
        </row>
        <row r="1531">
          <cell r="B1531" t="str">
            <v xml:space="preserve">  代　価  計</v>
          </cell>
          <cell r="F1531">
            <v>160.69999999999999</v>
          </cell>
          <cell r="G1531" t="str">
            <v>㎥</v>
          </cell>
          <cell r="I1531" t="e">
            <v>#N/A</v>
          </cell>
        </row>
        <row r="1533">
          <cell r="B1533" t="str">
            <v>採　用　金　額</v>
          </cell>
          <cell r="I1533" t="e">
            <v>#N/A</v>
          </cell>
        </row>
        <row r="1535">
          <cell r="B1535" t="str">
            <v>d239000</v>
          </cell>
          <cell r="I1535" t="e">
            <v>#N/A</v>
          </cell>
        </row>
        <row r="1537">
          <cell r="B1537" t="str">
            <v>既設RC杭引抜き等</v>
          </cell>
        </row>
        <row r="1539">
          <cell r="B1539" t="str">
            <v>撤去費</v>
          </cell>
          <cell r="F1539">
            <v>1</v>
          </cell>
          <cell r="G1539" t="str">
            <v>式</v>
          </cell>
          <cell r="H1539" t="e">
            <v>#N/A</v>
          </cell>
          <cell r="I1539" t="e">
            <v>#N/A</v>
          </cell>
        </row>
        <row r="1541">
          <cell r="B1541" t="str">
            <v>発生材処理</v>
          </cell>
          <cell r="F1541">
            <v>1</v>
          </cell>
          <cell r="G1541" t="str">
            <v>式</v>
          </cell>
          <cell r="H1541" t="e">
            <v>#N/A</v>
          </cell>
          <cell r="I1541" t="e">
            <v>#N/A</v>
          </cell>
        </row>
        <row r="1545">
          <cell r="B1545" t="str">
            <v xml:space="preserve">  代　価  計</v>
          </cell>
          <cell r="I1545" t="e">
            <v>#N/A</v>
          </cell>
        </row>
        <row r="1547">
          <cell r="B1547" t="str">
            <v>採　用　金　額</v>
          </cell>
          <cell r="I1547" t="e">
            <v>#N/A</v>
          </cell>
        </row>
        <row r="1549">
          <cell r="B1549" t="str">
            <v>d230901</v>
          </cell>
          <cell r="I1549">
            <v>2664700</v>
          </cell>
        </row>
        <row r="1550">
          <cell r="B1550" t="str">
            <v>既設RC杭引抜き</v>
          </cell>
        </row>
        <row r="1551">
          <cell r="B1551" t="str">
            <v>発生材処理</v>
          </cell>
          <cell r="D1551" t="str">
            <v>中間処理場</v>
          </cell>
        </row>
        <row r="1552">
          <cell r="B1552" t="str">
            <v>廃棄材Ⅰ類</v>
          </cell>
        </row>
        <row r="1553">
          <cell r="B1553" t="str">
            <v>運搬費</v>
          </cell>
          <cell r="D1553" t="str">
            <v>10t DID有 ﾎｳ0.6 ≦31.5</v>
          </cell>
          <cell r="F1553">
            <v>627</v>
          </cell>
          <cell r="G1553" t="str">
            <v>㎥</v>
          </cell>
          <cell r="H1553">
            <v>1940</v>
          </cell>
          <cell r="I1553">
            <v>1216380</v>
          </cell>
        </row>
        <row r="1554">
          <cell r="B1554" t="str">
            <v>廃棄材Ⅰ類</v>
          </cell>
        </row>
        <row r="1555">
          <cell r="B1555" t="str">
            <v>投棄料</v>
          </cell>
          <cell r="D1555" t="str">
            <v>中間処理場</v>
          </cell>
          <cell r="F1555">
            <v>627</v>
          </cell>
          <cell r="G1555" t="str">
            <v>㎥</v>
          </cell>
          <cell r="H1555">
            <v>2310</v>
          </cell>
          <cell r="I1555">
            <v>1448370</v>
          </cell>
        </row>
        <row r="1559">
          <cell r="B1559" t="str">
            <v xml:space="preserve">  代　価  計</v>
          </cell>
          <cell r="I1559">
            <v>2664750</v>
          </cell>
        </row>
        <row r="1561">
          <cell r="B1561" t="str">
            <v>採　用　金　額</v>
          </cell>
          <cell r="I1561">
            <v>2664700</v>
          </cell>
        </row>
      </sheetData>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AP020501"/>
      <sheetName val="複合単価表'02.05"/>
      <sheetName val="AP010501"/>
    </sheetNames>
    <sheetDataSet>
      <sheetData sheetId="0" refreshError="1"/>
      <sheetData sheetId="1" refreshError="1">
        <row r="1">
          <cell r="A1" t="str">
            <v>複単ｺｰﾄﾞ</v>
          </cell>
          <cell r="B1" t="str">
            <v>名　　　　　　　　　　称</v>
          </cell>
          <cell r="C1" t="str">
            <v>摘　　　　　　　　　　要</v>
          </cell>
          <cell r="D1" t="str">
            <v>単位</v>
          </cell>
          <cell r="E1" t="str">
            <v>複合単価</v>
          </cell>
        </row>
        <row r="2">
          <cell r="B2" t="str">
            <v>【　建築工事複合単価表　】</v>
          </cell>
        </row>
        <row r="3">
          <cell r="A3" t="str">
            <v>021001</v>
          </cell>
          <cell r="B3" t="str">
            <v>　　仮囲い（仮囲鉄板　Ｈ＝２．０ｍ）</v>
          </cell>
          <cell r="C3" t="str">
            <v>　６０日</v>
          </cell>
          <cell r="D3" t="str">
            <v>ｍ</v>
          </cell>
          <cell r="E3">
            <v>4030</v>
          </cell>
        </row>
        <row r="4">
          <cell r="A4" t="str">
            <v>021002</v>
          </cell>
          <cell r="B4" t="str">
            <v>　　仮囲い（仮囲鉄板　Ｈ＝２．０ｍ）</v>
          </cell>
          <cell r="C4" t="str">
            <v>　７５日</v>
          </cell>
          <cell r="D4" t="str">
            <v>ｍ</v>
          </cell>
          <cell r="E4">
            <v>4160</v>
          </cell>
        </row>
        <row r="5">
          <cell r="A5" t="str">
            <v>021003</v>
          </cell>
          <cell r="B5" t="str">
            <v>　　仮囲い（仮囲鉄板　Ｈ＝２．０ｍ）</v>
          </cell>
          <cell r="C5" t="str">
            <v>　９０日</v>
          </cell>
          <cell r="D5" t="str">
            <v>ｍ</v>
          </cell>
          <cell r="E5">
            <v>4290</v>
          </cell>
        </row>
        <row r="6">
          <cell r="A6" t="str">
            <v>021004</v>
          </cell>
          <cell r="B6" t="str">
            <v>　　仮囲い（仮囲鉄板　Ｈ＝２．０ｍ）</v>
          </cell>
          <cell r="C6" t="str">
            <v>１０５日</v>
          </cell>
          <cell r="D6" t="str">
            <v>ｍ</v>
          </cell>
          <cell r="E6">
            <v>4420</v>
          </cell>
        </row>
        <row r="7">
          <cell r="A7" t="str">
            <v>021005</v>
          </cell>
          <cell r="B7" t="str">
            <v>　　仮囲い（仮囲鉄板　Ｈ＝２．０ｍ）</v>
          </cell>
          <cell r="C7" t="str">
            <v>１２０日</v>
          </cell>
          <cell r="D7" t="str">
            <v>ｍ</v>
          </cell>
          <cell r="E7">
            <v>4550</v>
          </cell>
        </row>
        <row r="8">
          <cell r="A8" t="str">
            <v>021006</v>
          </cell>
          <cell r="B8" t="str">
            <v>　　仮囲い（仮囲鉄板　Ｈ＝２．０ｍ）</v>
          </cell>
          <cell r="C8" t="str">
            <v>１３５日</v>
          </cell>
          <cell r="D8" t="str">
            <v>ｍ</v>
          </cell>
          <cell r="E8">
            <v>4670</v>
          </cell>
        </row>
        <row r="9">
          <cell r="A9" t="str">
            <v>021007</v>
          </cell>
          <cell r="B9" t="str">
            <v>　　仮囲い（仮囲鉄板　Ｈ＝２．０ｍ）</v>
          </cell>
          <cell r="C9" t="str">
            <v>１５０日</v>
          </cell>
          <cell r="D9" t="str">
            <v>ｍ</v>
          </cell>
          <cell r="E9">
            <v>4790</v>
          </cell>
        </row>
        <row r="10">
          <cell r="A10" t="str">
            <v>021008</v>
          </cell>
          <cell r="B10" t="str">
            <v>　　仮囲い（仮囲鉄板　Ｈ＝２．０ｍ）</v>
          </cell>
          <cell r="C10" t="str">
            <v>１６５日</v>
          </cell>
          <cell r="D10" t="str">
            <v>ｍ</v>
          </cell>
          <cell r="E10">
            <v>4920</v>
          </cell>
        </row>
        <row r="11">
          <cell r="A11" t="str">
            <v>021009</v>
          </cell>
          <cell r="B11" t="str">
            <v>　　仮囲い（仮囲鉄板　Ｈ＝２．０ｍ）</v>
          </cell>
          <cell r="C11" t="str">
            <v>１８０日</v>
          </cell>
          <cell r="D11" t="str">
            <v>ｍ</v>
          </cell>
          <cell r="E11">
            <v>5050</v>
          </cell>
        </row>
        <row r="12">
          <cell r="A12" t="str">
            <v>021010</v>
          </cell>
          <cell r="B12" t="str">
            <v>　　仮囲い（仮囲鉄板　Ｈ＝２．０ｍ）</v>
          </cell>
          <cell r="C12" t="str">
            <v>１９５日</v>
          </cell>
          <cell r="D12" t="str">
            <v>ｍ</v>
          </cell>
          <cell r="E12">
            <v>5180</v>
          </cell>
        </row>
        <row r="13">
          <cell r="A13" t="str">
            <v>021011</v>
          </cell>
          <cell r="B13" t="str">
            <v>　　仮囲い（仮囲鉄板　Ｈ＝２．０ｍ）</v>
          </cell>
          <cell r="C13" t="str">
            <v>２１０日</v>
          </cell>
          <cell r="D13" t="str">
            <v>ｍ</v>
          </cell>
          <cell r="E13">
            <v>5310</v>
          </cell>
        </row>
        <row r="14">
          <cell r="A14" t="str">
            <v>021012</v>
          </cell>
          <cell r="B14" t="str">
            <v>　　仮囲い（仮囲鉄板　Ｈ＝２．０ｍ）</v>
          </cell>
          <cell r="C14" t="str">
            <v>２２５日</v>
          </cell>
          <cell r="D14" t="str">
            <v>ｍ</v>
          </cell>
          <cell r="E14">
            <v>5430</v>
          </cell>
        </row>
        <row r="15">
          <cell r="A15" t="str">
            <v>021013</v>
          </cell>
          <cell r="B15" t="str">
            <v>　　仮囲い（仮囲鉄板　Ｈ＝２．０ｍ）</v>
          </cell>
          <cell r="C15" t="str">
            <v>２４０日</v>
          </cell>
          <cell r="D15" t="str">
            <v>ｍ</v>
          </cell>
          <cell r="E15">
            <v>5550</v>
          </cell>
        </row>
        <row r="16">
          <cell r="A16" t="str">
            <v>021014</v>
          </cell>
          <cell r="B16" t="str">
            <v>　　仮囲い（仮囲鉄板　Ｈ＝２．０ｍ）</v>
          </cell>
          <cell r="C16" t="str">
            <v>２５５日</v>
          </cell>
          <cell r="D16" t="str">
            <v>ｍ</v>
          </cell>
          <cell r="E16">
            <v>5680</v>
          </cell>
        </row>
        <row r="17">
          <cell r="A17" t="str">
            <v>021015</v>
          </cell>
          <cell r="B17" t="str">
            <v>　　仮囲い（仮囲鉄板　Ｈ＝２．０ｍ）</v>
          </cell>
          <cell r="C17" t="str">
            <v>２７０日</v>
          </cell>
          <cell r="D17" t="str">
            <v>ｍ</v>
          </cell>
          <cell r="E17">
            <v>5810</v>
          </cell>
        </row>
        <row r="18">
          <cell r="A18" t="str">
            <v>021016</v>
          </cell>
          <cell r="B18" t="str">
            <v>　　仮囲い（仮囲鉄板　Ｈ＝２．０ｍ）</v>
          </cell>
          <cell r="C18" t="str">
            <v>２８５日</v>
          </cell>
          <cell r="D18" t="str">
            <v>ｍ</v>
          </cell>
          <cell r="E18">
            <v>5940</v>
          </cell>
        </row>
        <row r="19">
          <cell r="A19" t="str">
            <v>021017</v>
          </cell>
          <cell r="B19" t="str">
            <v>　　仮囲い（仮囲鉄板　Ｈ＝２．０ｍ）</v>
          </cell>
          <cell r="C19" t="str">
            <v>３００日</v>
          </cell>
          <cell r="D19" t="str">
            <v>ｍ</v>
          </cell>
          <cell r="E19">
            <v>6060</v>
          </cell>
        </row>
        <row r="20">
          <cell r="A20" t="str">
            <v>021018</v>
          </cell>
          <cell r="B20" t="str">
            <v>　　仮囲い（仮囲鉄板　Ｈ＝２．０ｍ）</v>
          </cell>
          <cell r="C20" t="str">
            <v>３１５日</v>
          </cell>
          <cell r="D20" t="str">
            <v>ｍ</v>
          </cell>
          <cell r="E20">
            <v>6190</v>
          </cell>
        </row>
        <row r="21">
          <cell r="A21" t="str">
            <v>021019</v>
          </cell>
          <cell r="B21" t="str">
            <v>　　仮囲い（仮囲鉄板　Ｈ＝２．０ｍ）</v>
          </cell>
          <cell r="C21" t="str">
            <v>３３０日</v>
          </cell>
          <cell r="D21" t="str">
            <v>ｍ</v>
          </cell>
          <cell r="E21">
            <v>6310</v>
          </cell>
        </row>
        <row r="22">
          <cell r="A22" t="str">
            <v>021020</v>
          </cell>
          <cell r="B22" t="str">
            <v>　　仮囲い（仮囲鉄板　Ｈ＝２．０ｍ）</v>
          </cell>
          <cell r="C22" t="str">
            <v>３４５日</v>
          </cell>
          <cell r="D22" t="str">
            <v>ｍ</v>
          </cell>
          <cell r="E22">
            <v>6440</v>
          </cell>
        </row>
        <row r="23">
          <cell r="A23" t="str">
            <v>021021</v>
          </cell>
          <cell r="B23" t="str">
            <v>　　仮囲い（仮囲鉄板　Ｈ＝２．０ｍ）</v>
          </cell>
          <cell r="C23" t="str">
            <v>３６０日</v>
          </cell>
          <cell r="D23" t="str">
            <v>ｍ</v>
          </cell>
          <cell r="E23">
            <v>6570</v>
          </cell>
        </row>
        <row r="24">
          <cell r="A24" t="str">
            <v>021101</v>
          </cell>
          <cell r="B24" t="str">
            <v>　　仮囲い（仮囲鉄板　Ｈ＝３．０ｍ）</v>
          </cell>
          <cell r="C24" t="str">
            <v>　６０日</v>
          </cell>
          <cell r="D24" t="str">
            <v>ｍ</v>
          </cell>
          <cell r="E24">
            <v>5220</v>
          </cell>
        </row>
        <row r="25">
          <cell r="A25" t="str">
            <v>021102</v>
          </cell>
          <cell r="B25" t="str">
            <v>　　仮囲い（仮囲鉄板　Ｈ＝３．０ｍ）</v>
          </cell>
          <cell r="C25" t="str">
            <v>　７５日</v>
          </cell>
          <cell r="D25" t="str">
            <v>ｍ</v>
          </cell>
          <cell r="E25">
            <v>5410</v>
          </cell>
        </row>
        <row r="26">
          <cell r="A26" t="str">
            <v>021103</v>
          </cell>
          <cell r="B26" t="str">
            <v>　　仮囲い（仮囲鉄板　Ｈ＝３．０ｍ）</v>
          </cell>
          <cell r="C26" t="str">
            <v>　９０日</v>
          </cell>
          <cell r="D26" t="str">
            <v>ｍ</v>
          </cell>
          <cell r="E26">
            <v>5600</v>
          </cell>
        </row>
        <row r="27">
          <cell r="A27" t="str">
            <v>021104</v>
          </cell>
          <cell r="B27" t="str">
            <v>　　仮囲い（仮囲鉄板　Ｈ＝３．０ｍ）</v>
          </cell>
          <cell r="C27" t="str">
            <v>１０５日</v>
          </cell>
          <cell r="D27" t="str">
            <v>ｍ</v>
          </cell>
          <cell r="E27">
            <v>5790</v>
          </cell>
        </row>
        <row r="28">
          <cell r="A28" t="str">
            <v>021105</v>
          </cell>
          <cell r="B28" t="str">
            <v>　　仮囲い（仮囲鉄板　Ｈ＝３．０ｍ）</v>
          </cell>
          <cell r="C28" t="str">
            <v>１２０日</v>
          </cell>
          <cell r="D28" t="str">
            <v>ｍ</v>
          </cell>
          <cell r="E28">
            <v>5980</v>
          </cell>
        </row>
        <row r="29">
          <cell r="A29" t="str">
            <v>021106</v>
          </cell>
          <cell r="B29" t="str">
            <v>　　仮囲い（仮囲鉄板　Ｈ＝３．０ｍ）</v>
          </cell>
          <cell r="C29" t="str">
            <v>１３５日</v>
          </cell>
          <cell r="D29" t="str">
            <v>ｍ</v>
          </cell>
          <cell r="E29">
            <v>6170</v>
          </cell>
        </row>
        <row r="30">
          <cell r="A30" t="str">
            <v>021107</v>
          </cell>
          <cell r="B30" t="str">
            <v>　　仮囲い（仮囲鉄板　Ｈ＝３．０ｍ）</v>
          </cell>
          <cell r="C30" t="str">
            <v>１５０日</v>
          </cell>
          <cell r="D30" t="str">
            <v>ｍ</v>
          </cell>
          <cell r="E30">
            <v>6360</v>
          </cell>
        </row>
        <row r="31">
          <cell r="A31" t="str">
            <v>021108</v>
          </cell>
          <cell r="B31" t="str">
            <v>　　仮囲い（仮囲鉄板　Ｈ＝３．０ｍ）</v>
          </cell>
          <cell r="C31" t="str">
            <v>１６５日</v>
          </cell>
          <cell r="D31" t="str">
            <v>ｍ</v>
          </cell>
          <cell r="E31">
            <v>6550</v>
          </cell>
        </row>
        <row r="32">
          <cell r="A32" t="str">
            <v>021109</v>
          </cell>
          <cell r="B32" t="str">
            <v>　　仮囲い（仮囲鉄板　Ｈ＝３．０ｍ）</v>
          </cell>
          <cell r="C32" t="str">
            <v>１８０日</v>
          </cell>
          <cell r="D32" t="str">
            <v>ｍ</v>
          </cell>
          <cell r="E32">
            <v>6740</v>
          </cell>
        </row>
        <row r="33">
          <cell r="A33" t="str">
            <v>021110</v>
          </cell>
          <cell r="B33" t="str">
            <v>　　仮囲い（仮囲鉄板　Ｈ＝３．０ｍ）</v>
          </cell>
          <cell r="C33" t="str">
            <v>１９５日</v>
          </cell>
          <cell r="D33" t="str">
            <v>ｍ</v>
          </cell>
          <cell r="E33">
            <v>6930</v>
          </cell>
        </row>
        <row r="34">
          <cell r="A34" t="str">
            <v>021111</v>
          </cell>
          <cell r="B34" t="str">
            <v>　　仮囲い（仮囲鉄板　Ｈ＝３．０ｍ）</v>
          </cell>
          <cell r="C34" t="str">
            <v>２１０日</v>
          </cell>
          <cell r="D34" t="str">
            <v>ｍ</v>
          </cell>
          <cell r="E34">
            <v>7120</v>
          </cell>
        </row>
        <row r="35">
          <cell r="A35" t="str">
            <v>021112</v>
          </cell>
          <cell r="B35" t="str">
            <v>　　仮囲い（仮囲鉄板　Ｈ＝３．０ｍ）</v>
          </cell>
          <cell r="C35" t="str">
            <v>２２５日</v>
          </cell>
          <cell r="D35" t="str">
            <v>ｍ</v>
          </cell>
          <cell r="E35">
            <v>7310</v>
          </cell>
        </row>
        <row r="36">
          <cell r="A36" t="str">
            <v>021113</v>
          </cell>
          <cell r="B36" t="str">
            <v>　　仮囲い（仮囲鉄板　Ｈ＝３．０ｍ）</v>
          </cell>
          <cell r="C36" t="str">
            <v>２４０日</v>
          </cell>
          <cell r="D36" t="str">
            <v>ｍ</v>
          </cell>
          <cell r="E36">
            <v>7500</v>
          </cell>
        </row>
        <row r="37">
          <cell r="A37" t="str">
            <v>021114</v>
          </cell>
          <cell r="B37" t="str">
            <v>　　仮囲い（仮囲鉄板　Ｈ＝３．０ｍ）</v>
          </cell>
          <cell r="C37" t="str">
            <v>２５５日</v>
          </cell>
          <cell r="D37" t="str">
            <v>ｍ</v>
          </cell>
          <cell r="E37">
            <v>7690</v>
          </cell>
        </row>
        <row r="38">
          <cell r="A38" t="str">
            <v>021115</v>
          </cell>
          <cell r="B38" t="str">
            <v>　　仮囲い（仮囲鉄板　Ｈ＝３．０ｍ）</v>
          </cell>
          <cell r="C38" t="str">
            <v>２７０日</v>
          </cell>
          <cell r="D38" t="str">
            <v>ｍ</v>
          </cell>
          <cell r="E38">
            <v>7880</v>
          </cell>
        </row>
        <row r="39">
          <cell r="A39" t="str">
            <v>021116</v>
          </cell>
          <cell r="B39" t="str">
            <v>　　仮囲い（仮囲鉄板　Ｈ＝３．０ｍ）</v>
          </cell>
          <cell r="C39" t="str">
            <v>２８５日</v>
          </cell>
          <cell r="D39" t="str">
            <v>ｍ</v>
          </cell>
          <cell r="E39">
            <v>8060</v>
          </cell>
        </row>
        <row r="40">
          <cell r="A40" t="str">
            <v>021117</v>
          </cell>
          <cell r="B40" t="str">
            <v>　　仮囲い（仮囲鉄板　Ｈ＝３．０ｍ）</v>
          </cell>
          <cell r="C40" t="str">
            <v>３００日</v>
          </cell>
          <cell r="D40" t="str">
            <v>ｍ</v>
          </cell>
          <cell r="E40">
            <v>8260</v>
          </cell>
        </row>
        <row r="41">
          <cell r="A41" t="str">
            <v>021118</v>
          </cell>
          <cell r="B41" t="str">
            <v>　　仮囲い（仮囲鉄板　Ｈ＝３．０ｍ）</v>
          </cell>
          <cell r="C41" t="str">
            <v>３１５日</v>
          </cell>
          <cell r="D41" t="str">
            <v>ｍ</v>
          </cell>
          <cell r="E41">
            <v>8450</v>
          </cell>
        </row>
        <row r="42">
          <cell r="A42" t="str">
            <v>021119</v>
          </cell>
          <cell r="B42" t="str">
            <v>　　仮囲い（仮囲鉄板　Ｈ＝３．０ｍ）</v>
          </cell>
          <cell r="C42" t="str">
            <v>３３０日</v>
          </cell>
          <cell r="D42" t="str">
            <v>ｍ</v>
          </cell>
          <cell r="E42">
            <v>8640</v>
          </cell>
        </row>
        <row r="43">
          <cell r="B43" t="str">
            <v>【　建築工事複合単価表　】</v>
          </cell>
        </row>
        <row r="44">
          <cell r="A44" t="str">
            <v>021120</v>
          </cell>
          <cell r="B44" t="str">
            <v>　　仮囲い（仮囲鉄板　Ｈ＝３．０ｍ）</v>
          </cell>
          <cell r="C44" t="str">
            <v>３４５日</v>
          </cell>
          <cell r="D44" t="str">
            <v>ｍ</v>
          </cell>
          <cell r="E44">
            <v>8820</v>
          </cell>
        </row>
        <row r="45">
          <cell r="A45" t="str">
            <v>021121</v>
          </cell>
          <cell r="B45" t="str">
            <v>　　仮囲い（仮囲鉄板　Ｈ＝３．０ｍ）</v>
          </cell>
          <cell r="C45" t="str">
            <v>３６０日</v>
          </cell>
          <cell r="D45" t="str">
            <v>ｍ</v>
          </cell>
          <cell r="E45">
            <v>9020</v>
          </cell>
        </row>
        <row r="46">
          <cell r="A46" t="str">
            <v>021206</v>
          </cell>
          <cell r="B46" t="str">
            <v>　　仮設鉄板敷き</v>
          </cell>
          <cell r="C46" t="str">
            <v>　６ヶ月以下</v>
          </cell>
          <cell r="D46" t="str">
            <v>m2</v>
          </cell>
          <cell r="E46">
            <v>2140</v>
          </cell>
        </row>
        <row r="47">
          <cell r="A47" t="str">
            <v>021212</v>
          </cell>
          <cell r="B47" t="str">
            <v>　　仮設鉄板敷き</v>
          </cell>
          <cell r="C47" t="str">
            <v>１２ヶ月以下</v>
          </cell>
          <cell r="D47" t="str">
            <v>m2</v>
          </cell>
          <cell r="E47">
            <v>2080</v>
          </cell>
        </row>
        <row r="48">
          <cell r="A48" t="str">
            <v>021224</v>
          </cell>
          <cell r="B48" t="str">
            <v>　　仮設鉄板敷き</v>
          </cell>
          <cell r="C48" t="str">
            <v>２４ヶ月以下</v>
          </cell>
          <cell r="D48" t="str">
            <v>m2</v>
          </cell>
          <cell r="E48">
            <v>2040</v>
          </cell>
        </row>
        <row r="49">
          <cell r="A49" t="str">
            <v>021236</v>
          </cell>
          <cell r="B49" t="str">
            <v>　　仮設鉄板敷き</v>
          </cell>
          <cell r="C49" t="str">
            <v>３６ヶ月以下</v>
          </cell>
          <cell r="D49" t="str">
            <v>m2</v>
          </cell>
          <cell r="E49">
            <v>2030</v>
          </cell>
        </row>
        <row r="50">
          <cell r="A50" t="str">
            <v>021504</v>
          </cell>
          <cell r="B50" t="str">
            <v>　　トラッククレーン運転</v>
          </cell>
          <cell r="C50" t="str">
            <v>油圧式　４．８～４．９ｔ吊</v>
          </cell>
          <cell r="D50" t="str">
            <v>ｈ</v>
          </cell>
          <cell r="E50">
            <v>4000</v>
          </cell>
        </row>
        <row r="51">
          <cell r="A51" t="str">
            <v>021510</v>
          </cell>
          <cell r="B51" t="str">
            <v>　　トラッククレーン運転</v>
          </cell>
          <cell r="C51" t="str">
            <v>油圧式　１０～１１ｔ吊</v>
          </cell>
          <cell r="D51" t="str">
            <v>ｈ</v>
          </cell>
          <cell r="E51">
            <v>4500</v>
          </cell>
        </row>
        <row r="52">
          <cell r="A52" t="str">
            <v>021515</v>
          </cell>
          <cell r="B52" t="str">
            <v>　　トラッククレーン運転</v>
          </cell>
          <cell r="C52" t="str">
            <v>油圧式　１５～１６ｔ吊</v>
          </cell>
          <cell r="D52" t="str">
            <v>ｈ</v>
          </cell>
          <cell r="E52">
            <v>5130</v>
          </cell>
        </row>
        <row r="53">
          <cell r="A53" t="str">
            <v>021520</v>
          </cell>
          <cell r="B53" t="str">
            <v>　　トラッククレーン運転</v>
          </cell>
          <cell r="C53" t="str">
            <v>油圧式　２０～２２ｔ吊</v>
          </cell>
          <cell r="D53" t="str">
            <v>ｈ</v>
          </cell>
          <cell r="E53">
            <v>5630</v>
          </cell>
        </row>
        <row r="54">
          <cell r="A54" t="str">
            <v>021525</v>
          </cell>
          <cell r="B54" t="str">
            <v>　　トラッククレーン運転</v>
          </cell>
          <cell r="C54" t="str">
            <v>油圧式　２５ｔ吊</v>
          </cell>
          <cell r="D54" t="str">
            <v>ｈ</v>
          </cell>
          <cell r="E54">
            <v>6750</v>
          </cell>
        </row>
        <row r="55">
          <cell r="A55" t="str">
            <v>021600</v>
          </cell>
          <cell r="B55" t="str">
            <v>　　仮囲い運搬</v>
          </cell>
          <cell r="C55" t="str">
            <v>Ｈ＝２ｍ　６ｔ車</v>
          </cell>
          <cell r="D55" t="str">
            <v>ｍ</v>
          </cell>
          <cell r="E55">
            <v>88</v>
          </cell>
        </row>
        <row r="56">
          <cell r="A56" t="str">
            <v>021610</v>
          </cell>
          <cell r="B56" t="str">
            <v>　　仮囲い運搬</v>
          </cell>
          <cell r="C56" t="str">
            <v>Ｈ＝３ｍ　６ｔ車</v>
          </cell>
          <cell r="D56" t="str">
            <v>ｍ</v>
          </cell>
          <cell r="E56">
            <v>130</v>
          </cell>
        </row>
        <row r="57">
          <cell r="A57" t="str">
            <v>022201</v>
          </cell>
          <cell r="B57" t="str">
            <v>　　外部枠組本足場　　　　　　　　　　　　　　　　　　</v>
          </cell>
          <cell r="C57" t="str">
            <v>枠組階段共　Ｈ＜１２ｍ　　平屋　　　６２日　　　　　　　　　　　　　　　　　</v>
          </cell>
          <cell r="D57" t="str">
            <v>　m2　</v>
          </cell>
          <cell r="E57">
            <v>1060</v>
          </cell>
        </row>
        <row r="58">
          <cell r="A58" t="str">
            <v>022202</v>
          </cell>
          <cell r="B58" t="str">
            <v>　　外部枠組本足場　　　　　　　　　　　　　　　　　　</v>
          </cell>
          <cell r="C58" t="str">
            <v>枠組階段共　Ｈ＜１２ｍ　　２ 階　　　８４日　　　　　　　　　　　　　　　　　</v>
          </cell>
          <cell r="D58" t="str">
            <v>　m2　</v>
          </cell>
          <cell r="E58">
            <v>1250</v>
          </cell>
        </row>
        <row r="59">
          <cell r="A59" t="str">
            <v>022203</v>
          </cell>
          <cell r="B59" t="str">
            <v>　　外部枠組本足場　　　　　　　　　　　　　　　　　　</v>
          </cell>
          <cell r="C59" t="str">
            <v>枠組階段共　Ｈ＜１２ｍ　　３ 階　　１０６日　　　　　　　　　　　　　　　　　</v>
          </cell>
          <cell r="D59" t="str">
            <v>　m2　</v>
          </cell>
          <cell r="E59">
            <v>1430</v>
          </cell>
        </row>
        <row r="60">
          <cell r="A60" t="str">
            <v>022303</v>
          </cell>
          <cell r="B60" t="str">
            <v>　　外部枠組本足場　　　　　　　　　　　　　　　　　　</v>
          </cell>
          <cell r="C60" t="str">
            <v>枠組階段共　Ｈ＜２２ｍ　　３ 階　　１０６日　　　　　　　　　　　　　　　　　</v>
          </cell>
          <cell r="D60" t="str">
            <v>　m2　</v>
          </cell>
          <cell r="E60">
            <v>1500</v>
          </cell>
        </row>
        <row r="61">
          <cell r="A61" t="str">
            <v>022304</v>
          </cell>
          <cell r="B61" t="str">
            <v>　　外部枠組本足場　　　　　　　　　　　　　　　　　　</v>
          </cell>
          <cell r="C61" t="str">
            <v>枠組階段共　Ｈ＜２２ｍ　　４ 階　　１２８日　　　　　　　　　　　　　　　　　</v>
          </cell>
          <cell r="D61" t="str">
            <v>　m2　</v>
          </cell>
          <cell r="E61">
            <v>1680</v>
          </cell>
        </row>
        <row r="62">
          <cell r="A62" t="str">
            <v>022305</v>
          </cell>
          <cell r="B62" t="str">
            <v>　　外部枠組本足場　　　　　　　　　　　　　　　　　　</v>
          </cell>
          <cell r="C62" t="str">
            <v>枠組階段共　Ｈ＜２２ｍ　　５ 階　　１５０日　　　　　　　　　　　　　　　　　</v>
          </cell>
          <cell r="D62" t="str">
            <v>　m2　</v>
          </cell>
          <cell r="E62">
            <v>1860</v>
          </cell>
        </row>
        <row r="63">
          <cell r="A63" t="str">
            <v>022306</v>
          </cell>
          <cell r="B63" t="str">
            <v>　　外部枠組本足場　　　　　　　　　　　　　　　　　　</v>
          </cell>
          <cell r="C63" t="str">
            <v>枠組階段共　Ｈ＜２２ｍ　　６ 階　　１７２日　　　　　　　　　　　　　　　　　</v>
          </cell>
          <cell r="D63" t="str">
            <v>　m2　</v>
          </cell>
          <cell r="E63">
            <v>2040</v>
          </cell>
        </row>
        <row r="64">
          <cell r="A64" t="str">
            <v>022405</v>
          </cell>
          <cell r="B64" t="str">
            <v>　　外部枠組本足場　　　　　　　　　　　　　　　　　　</v>
          </cell>
          <cell r="C64" t="str">
            <v>枠組階段共　２２ｍ≦Ｈ　　５ 階　　１５０日　　　　　　　　　　　　　　　　　</v>
          </cell>
          <cell r="D64" t="str">
            <v>　m2　</v>
          </cell>
          <cell r="E64">
            <v>1930</v>
          </cell>
        </row>
        <row r="65">
          <cell r="A65" t="str">
            <v>022406</v>
          </cell>
          <cell r="B65" t="str">
            <v>　　外部枠組本足場　　　　　　　　　　　　　　　　　　</v>
          </cell>
          <cell r="C65" t="str">
            <v>枠組階段共　２２ｍ≦Ｈ　　６ 階　　１７２日　　　　　　　　　　　　　　　　　</v>
          </cell>
          <cell r="D65" t="str">
            <v>　m2　</v>
          </cell>
          <cell r="E65">
            <v>2110</v>
          </cell>
        </row>
        <row r="66">
          <cell r="A66" t="str">
            <v>022407</v>
          </cell>
          <cell r="B66" t="str">
            <v>　　外部枠組本足場　　　　　　　　　　　　　　　　　　</v>
          </cell>
          <cell r="C66" t="str">
            <v>枠組階段共　２２ｍ≦Ｈ　　７ 階　　１９４日　　　　　　　　　　　　　　　　　</v>
          </cell>
          <cell r="D66" t="str">
            <v>　m2　</v>
          </cell>
          <cell r="E66">
            <v>2290</v>
          </cell>
        </row>
        <row r="67">
          <cell r="A67" t="str">
            <v>022408</v>
          </cell>
          <cell r="B67" t="str">
            <v>　　外部枠組本足場　　　　　　　　　　　　　　　　　　</v>
          </cell>
          <cell r="C67" t="str">
            <v>枠組階段共　２２ｍ≦Ｈ　　８ 階　　２１６日　　　　　　　　　　　　　　　　　</v>
          </cell>
          <cell r="D67" t="str">
            <v>　m2　</v>
          </cell>
          <cell r="E67">
            <v>2470</v>
          </cell>
        </row>
        <row r="68">
          <cell r="A68" t="str">
            <v>022409</v>
          </cell>
          <cell r="B68" t="str">
            <v>　　外部枠組本足場　　　　　　　　　　　　　　　　　　</v>
          </cell>
          <cell r="C68" t="str">
            <v>枠組階段共　２２ｍ≦Ｈ　　９ 階　　２３８日　　　　　　　　　　　　　　　　　</v>
          </cell>
          <cell r="D68" t="str">
            <v>　m2　</v>
          </cell>
          <cell r="E68">
            <v>2650</v>
          </cell>
        </row>
        <row r="69">
          <cell r="A69" t="str">
            <v>022410</v>
          </cell>
          <cell r="B69" t="str">
            <v>　　外部枠組本足場　　　　　　　　　　　　　　　　　　</v>
          </cell>
          <cell r="C69" t="str">
            <v>枠組階段共　２２ｍ≦Ｈ　１０ 階　　２６０日　　　　　　　　　　　　　　　　　</v>
          </cell>
          <cell r="D69" t="str">
            <v>　m2　</v>
          </cell>
          <cell r="E69">
            <v>2830</v>
          </cell>
        </row>
        <row r="70">
          <cell r="A70" t="str">
            <v>023501</v>
          </cell>
          <cell r="B70" t="str">
            <v>　　安全手すり　　　　　　　　　　　　　　　　　　　</v>
          </cell>
          <cell r="C70" t="str">
            <v>枠組足場用　　　　　　　　　平屋　　　６２日　　　　　　　　　　　　　　　　　</v>
          </cell>
          <cell r="D70" t="str">
            <v>　ｍ　</v>
          </cell>
          <cell r="E70">
            <v>530</v>
          </cell>
        </row>
        <row r="71">
          <cell r="A71" t="str">
            <v>023502</v>
          </cell>
          <cell r="B71" t="str">
            <v>　　安全手すり　　　　　　　　　　　　　　　　　　　</v>
          </cell>
          <cell r="C71" t="str">
            <v>枠組足場用　　　　　　　　　２ 階　　　８４日　　　　　　　　　　　　　　　　　</v>
          </cell>
          <cell r="D71" t="str">
            <v>　ｍ　</v>
          </cell>
          <cell r="E71">
            <v>580</v>
          </cell>
        </row>
        <row r="72">
          <cell r="A72" t="str">
            <v>023503</v>
          </cell>
          <cell r="B72" t="str">
            <v>　　安全手すり　　　　　　　　　　　　　　　　　　　</v>
          </cell>
          <cell r="C72" t="str">
            <v>枠組足場用　　　　　　　　　３ 階　　１０６日　　　　　　　　　　　　　　　　　</v>
          </cell>
          <cell r="D72" t="str">
            <v>　ｍ　</v>
          </cell>
          <cell r="E72">
            <v>640</v>
          </cell>
        </row>
        <row r="73">
          <cell r="A73" t="str">
            <v>023504</v>
          </cell>
          <cell r="B73" t="str">
            <v>　　安全手すり　　　　　　　　　　　　　　　　　　　</v>
          </cell>
          <cell r="C73" t="str">
            <v>枠組足場用　　　　　　　　　４ 階　　１２８日　　　　　　　　　　　　　　　　　</v>
          </cell>
          <cell r="D73" t="str">
            <v>　ｍ　</v>
          </cell>
          <cell r="E73">
            <v>690</v>
          </cell>
        </row>
        <row r="74">
          <cell r="A74" t="str">
            <v>023505</v>
          </cell>
          <cell r="B74" t="str">
            <v>　　安全手すり　　　　　　　　　　　　　　　　　　　</v>
          </cell>
          <cell r="C74" t="str">
            <v>枠組足場用　　　　　　　　　５ 階　　１５０日　　　　　　　　　　　　　　　　　</v>
          </cell>
          <cell r="D74" t="str">
            <v>　ｍ　</v>
          </cell>
          <cell r="E74">
            <v>750</v>
          </cell>
        </row>
        <row r="75">
          <cell r="A75" t="str">
            <v>023506</v>
          </cell>
          <cell r="B75" t="str">
            <v>　　安全手すり　　　　　　　　　　　　　　　　　　　</v>
          </cell>
          <cell r="C75" t="str">
            <v>枠組足場用　　　　　　　　　６ 階　　１７２日　　　　　　　　　　　　　　　　　</v>
          </cell>
          <cell r="D75" t="str">
            <v>　ｍ　</v>
          </cell>
          <cell r="E75">
            <v>810</v>
          </cell>
        </row>
        <row r="76">
          <cell r="A76" t="str">
            <v>023507</v>
          </cell>
          <cell r="B76" t="str">
            <v>　　安全手すり　　　　　　　　　　　　　　　　　　　</v>
          </cell>
          <cell r="C76" t="str">
            <v>枠組足場用　　　　　　　　　７ 階　　１９４日　　　　　　　　　　　　　　　　　</v>
          </cell>
          <cell r="D76" t="str">
            <v>　ｍ　</v>
          </cell>
          <cell r="E76">
            <v>870</v>
          </cell>
        </row>
        <row r="77">
          <cell r="A77" t="str">
            <v>023508</v>
          </cell>
          <cell r="B77" t="str">
            <v>　　安全手すり　　　　　　　　　　　　　　　　　　　</v>
          </cell>
          <cell r="C77" t="str">
            <v>枠組足場用　　　　　　　　　８ 階　　２１６日　　　　　　　　　　　　　　　　　</v>
          </cell>
          <cell r="D77" t="str">
            <v>　ｍ　</v>
          </cell>
          <cell r="E77">
            <v>920</v>
          </cell>
        </row>
        <row r="78">
          <cell r="A78" t="str">
            <v>023509</v>
          </cell>
          <cell r="B78" t="str">
            <v>　　安全手すり　　　　　　　　　　　　　　　　　　　</v>
          </cell>
          <cell r="C78" t="str">
            <v>枠組足場用　　　　　　　　　９ 階　　２３８日　　　　　　　　　　　　　　　　　</v>
          </cell>
          <cell r="D78" t="str">
            <v>　ｍ　</v>
          </cell>
          <cell r="E78">
            <v>980</v>
          </cell>
        </row>
        <row r="79">
          <cell r="A79" t="str">
            <v>023510</v>
          </cell>
          <cell r="B79" t="str">
            <v>　　安全手すり　　　　　　　　　　　　　　　　　　　</v>
          </cell>
          <cell r="C79" t="str">
            <v>枠組足場用　　　　　　　　１０ 階　　２６０日　　　　　　　　　　　　　　　　　</v>
          </cell>
          <cell r="D79" t="str">
            <v>　ｍ　</v>
          </cell>
          <cell r="E79">
            <v>1030</v>
          </cell>
        </row>
        <row r="80">
          <cell r="A80" t="str">
            <v>024003</v>
          </cell>
          <cell r="B80" t="str">
            <v>　　内部仕上足場</v>
          </cell>
          <cell r="C80" t="str">
            <v>架台足場　   階高４．０ｍ未満</v>
          </cell>
          <cell r="D80" t="str">
            <v>　m2　</v>
          </cell>
          <cell r="E80">
            <v>370</v>
          </cell>
        </row>
        <row r="81">
          <cell r="A81" t="str">
            <v>024040</v>
          </cell>
          <cell r="B81" t="str">
            <v>　　内部仕上足場</v>
          </cell>
          <cell r="C81" t="str">
            <v>枠組棚足場　階高４．０ｍ以上５．０ｍ未満</v>
          </cell>
          <cell r="D81" t="str">
            <v>　m2　</v>
          </cell>
          <cell r="E81">
            <v>1740</v>
          </cell>
        </row>
        <row r="82">
          <cell r="A82" t="str">
            <v>024050</v>
          </cell>
          <cell r="B82" t="str">
            <v>　　内部仕上足場</v>
          </cell>
          <cell r="C82" t="str">
            <v>枠組棚足場　階高５．０ｍ以上５．７ｍ未満</v>
          </cell>
          <cell r="D82" t="str">
            <v>　m2　</v>
          </cell>
          <cell r="E82">
            <v>1750</v>
          </cell>
        </row>
        <row r="83">
          <cell r="A83" t="str">
            <v>024057</v>
          </cell>
          <cell r="B83" t="str">
            <v>　　内部仕上足場</v>
          </cell>
          <cell r="C83" t="str">
            <v>枠組棚足場　階高５．７ｍ以上７．４ｍ未満</v>
          </cell>
          <cell r="D83" t="str">
            <v>　m2　</v>
          </cell>
          <cell r="E83">
            <v>2020</v>
          </cell>
        </row>
        <row r="84">
          <cell r="B84" t="str">
            <v>【　建築工事複合単価表　】</v>
          </cell>
        </row>
        <row r="85">
          <cell r="A85" t="str">
            <v>024074</v>
          </cell>
          <cell r="B85" t="str">
            <v>　　内部仕上足場</v>
          </cell>
          <cell r="C85" t="str">
            <v>枠組棚足場　階高７．４ｍ以上９．１ｍ未満</v>
          </cell>
          <cell r="D85" t="str">
            <v>　m2　</v>
          </cell>
          <cell r="E85">
            <v>2520</v>
          </cell>
        </row>
        <row r="86">
          <cell r="A86" t="str">
            <v>024091</v>
          </cell>
          <cell r="B86" t="str">
            <v>　　内部仕上足場</v>
          </cell>
          <cell r="C86" t="str">
            <v>枠組棚足場　階高９．１ｍ以上１０．８ｍ未満</v>
          </cell>
          <cell r="D86" t="str">
            <v>　m2　</v>
          </cell>
          <cell r="E86">
            <v>3000</v>
          </cell>
        </row>
        <row r="87">
          <cell r="A87" t="str">
            <v>024108</v>
          </cell>
          <cell r="B87" t="str">
            <v>　　内部仕上足場</v>
          </cell>
          <cell r="C87" t="str">
            <v>枠組棚足場　階高１０．８ｍ以上１２．５ｍ未満</v>
          </cell>
          <cell r="D87" t="str">
            <v>　m2　</v>
          </cell>
          <cell r="E87">
            <v>3300</v>
          </cell>
        </row>
        <row r="88">
          <cell r="A88" t="str">
            <v>024200</v>
          </cell>
          <cell r="B88" t="str">
            <v>　　内部仕上足場</v>
          </cell>
          <cell r="C88" t="str">
            <v>階段足場</v>
          </cell>
          <cell r="D88" t="str">
            <v>　m2　</v>
          </cell>
          <cell r="E88">
            <v>1510</v>
          </cell>
        </row>
        <row r="89">
          <cell r="A89" t="str">
            <v>024210</v>
          </cell>
          <cell r="B89" t="str">
            <v>　　内部仕上足場</v>
          </cell>
          <cell r="C89" t="str">
            <v>シャフト内足場</v>
          </cell>
          <cell r="D89" t="str">
            <v>　m2　</v>
          </cell>
          <cell r="E89">
            <v>3020</v>
          </cell>
        </row>
        <row r="90">
          <cell r="A90" t="str">
            <v>025000</v>
          </cell>
          <cell r="B90" t="str">
            <v>　　地足場</v>
          </cell>
          <cell r="C90" t="str">
            <v>　　　　　　　　　　　　　　　　　　　　　　　　　　　　　　　　　　</v>
          </cell>
          <cell r="D90" t="str">
            <v>　建m2　</v>
          </cell>
          <cell r="E90">
            <v>830</v>
          </cell>
        </row>
        <row r="91">
          <cell r="A91" t="str">
            <v>025039</v>
          </cell>
          <cell r="B91" t="str">
            <v>　　内部躯体足場</v>
          </cell>
          <cell r="C91" t="str">
            <v>架台足場　階高４．０ｍ未満</v>
          </cell>
          <cell r="D91" t="str">
            <v>　m2　</v>
          </cell>
          <cell r="E91">
            <v>190</v>
          </cell>
        </row>
        <row r="92">
          <cell r="A92" t="str">
            <v>025040</v>
          </cell>
          <cell r="B92" t="str">
            <v>　　内部躯体足場</v>
          </cell>
          <cell r="C92" t="str">
            <v>枠組棚足場　階高４．０ｍ以上５．０ｍ未満</v>
          </cell>
          <cell r="D92" t="str">
            <v>　m2　</v>
          </cell>
          <cell r="E92">
            <v>980</v>
          </cell>
        </row>
        <row r="93">
          <cell r="A93" t="str">
            <v>025050</v>
          </cell>
          <cell r="B93" t="str">
            <v>　　内部躯体足場</v>
          </cell>
          <cell r="C93" t="str">
            <v>枠組棚足場　階高５．０ｍ以上５．７ｍ未満</v>
          </cell>
          <cell r="D93" t="str">
            <v>　m2　</v>
          </cell>
          <cell r="E93">
            <v>2380</v>
          </cell>
        </row>
        <row r="94">
          <cell r="A94" t="str">
            <v>025057</v>
          </cell>
          <cell r="B94" t="str">
            <v>　　内部躯体足場</v>
          </cell>
          <cell r="C94" t="str">
            <v>枠組棚足場　階高５．７ｍ以上７．４ｍ未満</v>
          </cell>
          <cell r="D94" t="str">
            <v>　m2　</v>
          </cell>
          <cell r="E94">
            <v>3030</v>
          </cell>
        </row>
        <row r="95">
          <cell r="A95" t="str">
            <v>025074</v>
          </cell>
          <cell r="B95" t="str">
            <v>　　内部躯体足場</v>
          </cell>
          <cell r="C95" t="str">
            <v>枠組棚足場　階高７．４ｍ以上９．１ｍ未満</v>
          </cell>
          <cell r="D95" t="str">
            <v>　m2　</v>
          </cell>
          <cell r="E95">
            <v>3620</v>
          </cell>
        </row>
        <row r="96">
          <cell r="A96" t="str">
            <v>025091</v>
          </cell>
          <cell r="B96" t="str">
            <v>　　内部躯体足場</v>
          </cell>
          <cell r="C96" t="str">
            <v>枠組棚足場　階高９．１ｍ以上１０．８ｍ未満</v>
          </cell>
          <cell r="D96" t="str">
            <v>　m2　</v>
          </cell>
          <cell r="E96">
            <v>4950</v>
          </cell>
        </row>
        <row r="97">
          <cell r="A97" t="str">
            <v>025103</v>
          </cell>
          <cell r="B97" t="str">
            <v>　　内部躯体足場</v>
          </cell>
          <cell r="C97" t="str">
            <v>枠組棚足場　階高１０．８ｍ以上１２．５ｍ未満</v>
          </cell>
          <cell r="D97" t="str">
            <v>　m2　</v>
          </cell>
          <cell r="E97">
            <v>5560</v>
          </cell>
        </row>
        <row r="98">
          <cell r="A98" t="str">
            <v>025201</v>
          </cell>
          <cell r="B98" t="str">
            <v>　　災害防止用養生シート　　　　　　　　　　　　　　</v>
          </cell>
          <cell r="C98" t="str">
            <v xml:space="preserve"> 平屋　　６２日　　　　　　　　　　　　　　　　　　　　　　　　　　　　　　　</v>
          </cell>
          <cell r="D98" t="str">
            <v>　m2　</v>
          </cell>
          <cell r="E98">
            <v>510</v>
          </cell>
        </row>
        <row r="99">
          <cell r="A99" t="str">
            <v>025202</v>
          </cell>
          <cell r="B99" t="str">
            <v>　　災害防止用養生シート　　　　　　　　　　　　　　</v>
          </cell>
          <cell r="C99" t="str">
            <v>　２階　　８４日　　　　　　　　　　　　　　　　　　　　　　　　　　　　　　　</v>
          </cell>
          <cell r="D99" t="str">
            <v>　m2　</v>
          </cell>
          <cell r="E99">
            <v>530</v>
          </cell>
        </row>
        <row r="100">
          <cell r="A100" t="str">
            <v>025203</v>
          </cell>
          <cell r="B100" t="str">
            <v>　　災害防止用養生シート　　　　　　　　　　　　　　</v>
          </cell>
          <cell r="C100" t="str">
            <v>　３階　１０６日　　　　　　　　　　　　　　　　　　　　　　　　　　　　　　　</v>
          </cell>
          <cell r="D100" t="str">
            <v>　m2　</v>
          </cell>
          <cell r="E100">
            <v>550</v>
          </cell>
        </row>
        <row r="101">
          <cell r="A101" t="str">
            <v>025204</v>
          </cell>
          <cell r="B101" t="str">
            <v>　　災害防止用養生シート　　　　　　　　　　　　　　</v>
          </cell>
          <cell r="C101" t="str">
            <v>　４階　１２８日　　　　　　　　　　　　　　　　　　　　　　　　　　　　　　　</v>
          </cell>
          <cell r="D101" t="str">
            <v>　m2　</v>
          </cell>
          <cell r="E101">
            <v>570</v>
          </cell>
        </row>
        <row r="102">
          <cell r="A102" t="str">
            <v>025205</v>
          </cell>
          <cell r="B102" t="str">
            <v>　　災害防止用養生シート　　　　　　　　　　　　　　</v>
          </cell>
          <cell r="C102" t="str">
            <v>　５階　１５０日　　　　　　　　　　　　　　　　　　　　　　　　　　　　　　</v>
          </cell>
          <cell r="D102" t="str">
            <v>　m2　</v>
          </cell>
          <cell r="E102">
            <v>590</v>
          </cell>
        </row>
        <row r="103">
          <cell r="A103" t="str">
            <v>025206</v>
          </cell>
          <cell r="B103" t="str">
            <v>　　災害防止用養生シート　　　　　　　　　　　　　　</v>
          </cell>
          <cell r="C103" t="str">
            <v>　６階　１７２日　　　　　　　　　　　　　　　　　　　　　　　　　　　　　　</v>
          </cell>
          <cell r="D103" t="str">
            <v>　m2　</v>
          </cell>
          <cell r="E103">
            <v>600</v>
          </cell>
        </row>
        <row r="104">
          <cell r="A104" t="str">
            <v>025207</v>
          </cell>
          <cell r="B104" t="str">
            <v>　　災害防止用養生シート　　　　　　　　　　　　　　</v>
          </cell>
          <cell r="C104" t="str">
            <v>　７階　１９４日　　　　　　　　　　　　　　　　　　　　　　　　　　　　　　</v>
          </cell>
          <cell r="D104" t="str">
            <v>　m2　</v>
          </cell>
          <cell r="E104">
            <v>620</v>
          </cell>
        </row>
        <row r="105">
          <cell r="A105" t="str">
            <v>025208</v>
          </cell>
          <cell r="B105" t="str">
            <v>　　災害防止用養生シート　　　　　　　　　　　　　　</v>
          </cell>
          <cell r="C105" t="str">
            <v>　８階　２１６日　　　　　　　　　　　　　　　　　　　　　　　　　　　　　　</v>
          </cell>
          <cell r="D105" t="str">
            <v>　m2　</v>
          </cell>
          <cell r="E105">
            <v>640</v>
          </cell>
        </row>
        <row r="106">
          <cell r="A106" t="str">
            <v>025209</v>
          </cell>
          <cell r="B106" t="str">
            <v>　　災害防止用養生シート　　　　　　　　　　　　　　</v>
          </cell>
          <cell r="C106" t="str">
            <v>　９階　２３８日　　　　　　　　　　　　　　　　　　　　　　　　　　　　　　</v>
          </cell>
          <cell r="D106" t="str">
            <v>　m2　</v>
          </cell>
          <cell r="E106">
            <v>660</v>
          </cell>
        </row>
        <row r="107">
          <cell r="A107" t="str">
            <v>025210</v>
          </cell>
          <cell r="B107" t="str">
            <v>　　災害防止用養生シート　　　　　　　　　　　　　　</v>
          </cell>
          <cell r="C107" t="str">
            <v>１０階　２６０日　　　　　　　　　　　　　　　　　　　　　　　　　　　　　　</v>
          </cell>
          <cell r="D107" t="str">
            <v>　m2　</v>
          </cell>
          <cell r="E107">
            <v>680</v>
          </cell>
        </row>
        <row r="108">
          <cell r="A108" t="str">
            <v>025301</v>
          </cell>
          <cell r="B108" t="str">
            <v>　　災害防止用ネット状養生　　シート　　　　　　　　</v>
          </cell>
          <cell r="C108" t="str">
            <v xml:space="preserve"> 平屋　　６２日　　　　　　　　　　　　　　　　　　　　　　　　　　　　　　　</v>
          </cell>
          <cell r="D108" t="str">
            <v>　m2　</v>
          </cell>
          <cell r="E108">
            <v>460</v>
          </cell>
        </row>
        <row r="109">
          <cell r="A109" t="str">
            <v>025302</v>
          </cell>
          <cell r="B109" t="str">
            <v>　　災害防止用ネット状養生　　シート　　　　　　　　</v>
          </cell>
          <cell r="C109" t="str">
            <v>　２階　　８４日　　　　　　　　　　　　　　　　　　　　　　　　　　　　　　　</v>
          </cell>
          <cell r="D109" t="str">
            <v>　m2　</v>
          </cell>
          <cell r="E109">
            <v>490</v>
          </cell>
        </row>
        <row r="110">
          <cell r="A110" t="str">
            <v>025303</v>
          </cell>
          <cell r="B110" t="str">
            <v>　　災害防止用ネット状養生　　シート　　　　　　　　</v>
          </cell>
          <cell r="C110" t="str">
            <v>　３階　１０６日　　　　　　　　　　　　　　　　　　　　　　　　　　　　　　　</v>
          </cell>
          <cell r="D110" t="str">
            <v>　m2　</v>
          </cell>
          <cell r="E110">
            <v>520</v>
          </cell>
        </row>
        <row r="111">
          <cell r="A111" t="str">
            <v>025304</v>
          </cell>
          <cell r="B111" t="str">
            <v>　　災害防止用ネット状養生　　シート　　　　　　　　</v>
          </cell>
          <cell r="C111" t="str">
            <v>　４階　１２８日　　　　　　　　　　　　　　　　　　　　　　　　　　　　　　　</v>
          </cell>
          <cell r="D111" t="str">
            <v>　m2　</v>
          </cell>
          <cell r="E111">
            <v>550</v>
          </cell>
        </row>
        <row r="112">
          <cell r="A112" t="str">
            <v>025305</v>
          </cell>
          <cell r="B112" t="str">
            <v>　　災害防止用ネット状養生　　シート　　　　　　　　</v>
          </cell>
          <cell r="C112" t="str">
            <v>　５階　１５０日　　　　　　　　　　　　　　　　　　　　　　　　　　　　　　</v>
          </cell>
          <cell r="D112" t="str">
            <v>　m2　</v>
          </cell>
          <cell r="E112">
            <v>580</v>
          </cell>
        </row>
        <row r="113">
          <cell r="A113" t="str">
            <v>025306</v>
          </cell>
          <cell r="B113" t="str">
            <v>　　災害防止用ネット状養生　　シート　　　　　　　　</v>
          </cell>
          <cell r="C113" t="str">
            <v>　６階　１７２日　　　　　　　　　　　　　　　　　　　　　　　　　　　　　　</v>
          </cell>
          <cell r="D113" t="str">
            <v>　m2　</v>
          </cell>
          <cell r="E113">
            <v>610</v>
          </cell>
        </row>
        <row r="114">
          <cell r="A114" t="str">
            <v>025307</v>
          </cell>
          <cell r="B114" t="str">
            <v>　　災害防止用ネット状養生　　シート　　　　　　　　</v>
          </cell>
          <cell r="C114" t="str">
            <v>　７階　１９４日　　　　　　　　　　　　　　　　　　　　　　　　　　　　　　</v>
          </cell>
          <cell r="D114" t="str">
            <v>　m2　</v>
          </cell>
          <cell r="E114">
            <v>640</v>
          </cell>
        </row>
        <row r="115">
          <cell r="A115" t="str">
            <v>025308</v>
          </cell>
          <cell r="B115" t="str">
            <v>　　災害防止用ネット状養生　　シート　　　　　　　　</v>
          </cell>
          <cell r="C115" t="str">
            <v>　８階　２１６日　　　　　　　　　　　　　　　　　　　　　　　　　　　　　　</v>
          </cell>
          <cell r="D115" t="str">
            <v>　m2　</v>
          </cell>
          <cell r="E115">
            <v>670</v>
          </cell>
        </row>
        <row r="116">
          <cell r="A116" t="str">
            <v>025309</v>
          </cell>
          <cell r="B116" t="str">
            <v>　　災害防止用ネット状養生　　シート　　　　　　　　</v>
          </cell>
          <cell r="C116" t="str">
            <v>　９階　２３８日　　　　　　　　　　　　　　　　　　　　　　　　　　　　　　</v>
          </cell>
          <cell r="D116" t="str">
            <v>　m2　</v>
          </cell>
          <cell r="E116">
            <v>700</v>
          </cell>
        </row>
        <row r="117">
          <cell r="A117" t="str">
            <v>025310</v>
          </cell>
          <cell r="B117" t="str">
            <v>　　災害防止用ネット状養生　　シート　　　　　　　　</v>
          </cell>
          <cell r="C117" t="str">
            <v>１０階　２６０日　　　　　　　　　　　　　　　　　　　　　　　　　　　　　　</v>
          </cell>
          <cell r="D117" t="str">
            <v>　m2　</v>
          </cell>
          <cell r="E117">
            <v>730</v>
          </cell>
        </row>
        <row r="118">
          <cell r="A118" t="str">
            <v>029001</v>
          </cell>
          <cell r="B118" t="str">
            <v>　　直接仮設運搬（外部足場）</v>
          </cell>
          <cell r="C118" t="str">
            <v>枠組足場（階段手摺共）＜搬入・搬出の場合は２倍する＞</v>
          </cell>
          <cell r="D118" t="str">
            <v>架m2</v>
          </cell>
          <cell r="E118">
            <v>38</v>
          </cell>
        </row>
        <row r="119">
          <cell r="A119" t="str">
            <v>029002</v>
          </cell>
          <cell r="B119" t="str">
            <v>　　直接仮設運搬（安全手すり）</v>
          </cell>
          <cell r="C119" t="str">
            <v>安全手すり　枠組足場用</v>
          </cell>
          <cell r="D119" t="str">
            <v>ｍ</v>
          </cell>
          <cell r="E119">
            <v>9</v>
          </cell>
        </row>
        <row r="120">
          <cell r="A120" t="str">
            <v>029003</v>
          </cell>
          <cell r="B120" t="str">
            <v>　　直接仮設運搬（内部仕上足場　架台足場）</v>
          </cell>
          <cell r="C120" t="str">
            <v xml:space="preserve"> 平屋建＜搬入・搬出の場合は２倍する＞</v>
          </cell>
          <cell r="D120" t="str">
            <v>m2</v>
          </cell>
          <cell r="E120">
            <v>14</v>
          </cell>
        </row>
        <row r="121">
          <cell r="A121" t="str">
            <v>029004</v>
          </cell>
          <cell r="B121" t="str">
            <v>　　直接仮設運搬（内部仕上足場　架台足場）</v>
          </cell>
          <cell r="C121" t="str">
            <v xml:space="preserve">  ２階建＜搬入・搬出の場合は２倍する＞</v>
          </cell>
          <cell r="D121" t="str">
            <v>m2</v>
          </cell>
          <cell r="E121">
            <v>11</v>
          </cell>
        </row>
        <row r="122">
          <cell r="A122" t="str">
            <v>029005</v>
          </cell>
          <cell r="B122" t="str">
            <v>　　直接仮設運搬（内部仕上足場　架台足場）</v>
          </cell>
          <cell r="C122" t="str">
            <v xml:space="preserve">  ３階建＜搬入・搬出の場合は２倍する＞</v>
          </cell>
          <cell r="D122" t="str">
            <v>m2</v>
          </cell>
          <cell r="E122">
            <v>9</v>
          </cell>
        </row>
        <row r="123">
          <cell r="A123" t="str">
            <v>029006</v>
          </cell>
          <cell r="B123" t="str">
            <v>　　直接仮設運搬（内部仕上足場　架台足場）</v>
          </cell>
          <cell r="C123" t="str">
            <v xml:space="preserve">  ４階建＜搬入・搬出の場合は２倍する＞</v>
          </cell>
          <cell r="D123" t="str">
            <v>m2</v>
          </cell>
          <cell r="E123">
            <v>7</v>
          </cell>
        </row>
        <row r="124">
          <cell r="A124" t="str">
            <v>029007</v>
          </cell>
          <cell r="B124" t="str">
            <v>　　直接仮設運搬（内部仕上足場　架台足場）</v>
          </cell>
          <cell r="C124" t="str">
            <v xml:space="preserve">  ５階建＜搬入・搬出の場合は２倍する＞</v>
          </cell>
          <cell r="D124" t="str">
            <v>m2</v>
          </cell>
          <cell r="E124">
            <v>6</v>
          </cell>
        </row>
        <row r="125">
          <cell r="B125" t="str">
            <v>【　建築工事複合単価表　】</v>
          </cell>
        </row>
        <row r="126">
          <cell r="A126" t="str">
            <v>029008</v>
          </cell>
          <cell r="B126" t="str">
            <v>　　直接仮設運搬（内部仕上足場　架台足場）</v>
          </cell>
          <cell r="C126" t="str">
            <v xml:space="preserve">  ６階建＜搬入・搬出の場合は２倍する＞</v>
          </cell>
          <cell r="D126" t="str">
            <v>m2</v>
          </cell>
          <cell r="E126">
            <v>5</v>
          </cell>
        </row>
        <row r="127">
          <cell r="A127" t="str">
            <v>029009</v>
          </cell>
          <cell r="B127" t="str">
            <v>　　直接仮設運搬（内部仕上足場　架台足場）</v>
          </cell>
          <cell r="C127" t="str">
            <v xml:space="preserve">  ７階建＜搬入・搬出の場合は２倍する＞</v>
          </cell>
          <cell r="D127" t="str">
            <v>m2</v>
          </cell>
          <cell r="E127">
            <v>4</v>
          </cell>
        </row>
        <row r="128">
          <cell r="A128" t="str">
            <v>029010</v>
          </cell>
          <cell r="B128" t="str">
            <v>　　直接仮設運搬（内部仕上足場　架台足場）</v>
          </cell>
          <cell r="C128" t="str">
            <v xml:space="preserve">  ８階建＜搬入・搬出の場合は２倍する＞</v>
          </cell>
          <cell r="D128" t="str">
            <v>m2</v>
          </cell>
          <cell r="E128">
            <v>4</v>
          </cell>
        </row>
        <row r="129">
          <cell r="A129" t="str">
            <v>029011</v>
          </cell>
          <cell r="B129" t="str">
            <v>　　直接仮設運搬（内部仕上足場　架台足場）</v>
          </cell>
          <cell r="C129" t="str">
            <v xml:space="preserve">  ９階建＜搬入・搬出の場合は２倍する＞</v>
          </cell>
          <cell r="D129" t="str">
            <v>m2</v>
          </cell>
          <cell r="E129">
            <v>3</v>
          </cell>
        </row>
        <row r="130">
          <cell r="A130" t="str">
            <v>029012</v>
          </cell>
          <cell r="B130" t="str">
            <v>　　直接仮設運搬（内部仕上足場　架台足場）</v>
          </cell>
          <cell r="C130" t="str">
            <v>１０階建＜搬入・搬出の場合は２倍する＞</v>
          </cell>
          <cell r="D130" t="str">
            <v>m2</v>
          </cell>
          <cell r="E130">
            <v>3</v>
          </cell>
        </row>
        <row r="131">
          <cell r="A131" t="str">
            <v>029013</v>
          </cell>
          <cell r="B131" t="str">
            <v>　　直接仮設運搬（内部仕上足場　枠組棚足場）</v>
          </cell>
          <cell r="C131" t="str">
            <v>　４．０ｍを越え　５．０ｍ以下＜搬入・搬出の場合は２倍する＞</v>
          </cell>
          <cell r="D131" t="str">
            <v>m2</v>
          </cell>
          <cell r="E131">
            <v>55</v>
          </cell>
        </row>
        <row r="132">
          <cell r="A132" t="str">
            <v>029014</v>
          </cell>
          <cell r="B132" t="str">
            <v>　　直接仮設運搬（内部仕上足場　枠組棚足場）</v>
          </cell>
          <cell r="C132" t="str">
            <v>　５．０ｍを越え　５．７ｍ以下＜搬入・搬出の場合は２倍する＞</v>
          </cell>
          <cell r="D132" t="str">
            <v>m2</v>
          </cell>
          <cell r="E132">
            <v>55</v>
          </cell>
        </row>
        <row r="133">
          <cell r="A133" t="str">
            <v>029015</v>
          </cell>
          <cell r="B133" t="str">
            <v>　　直接仮設運搬（内部仕上足場　枠組棚足場）</v>
          </cell>
          <cell r="C133" t="str">
            <v>　５．７ｍを越え　７．４ｍ以下＜搬入・搬出の場合は２倍する＞</v>
          </cell>
          <cell r="D133" t="str">
            <v>m2</v>
          </cell>
          <cell r="E133">
            <v>70</v>
          </cell>
        </row>
        <row r="134">
          <cell r="A134" t="str">
            <v>029016</v>
          </cell>
          <cell r="B134" t="str">
            <v>　　直接仮設運搬（内部仕上足場　枠組棚足場）</v>
          </cell>
          <cell r="C134" t="str">
            <v>　７．４ｍを越え　９．１ｍ以下＜搬入・搬出の場合は２倍する＞</v>
          </cell>
          <cell r="D134" t="str">
            <v>m2</v>
          </cell>
          <cell r="E134">
            <v>85</v>
          </cell>
        </row>
        <row r="135">
          <cell r="A135" t="str">
            <v>029017</v>
          </cell>
          <cell r="B135" t="str">
            <v>　　直接仮設運搬（内部仕上足場　枠組棚足場）</v>
          </cell>
          <cell r="C135" t="str">
            <v>　９．１ｍを越え１０．８ｍ以下＜搬入・搬出の場合は２倍する＞</v>
          </cell>
          <cell r="D135" t="str">
            <v>m2</v>
          </cell>
          <cell r="E135">
            <v>100</v>
          </cell>
        </row>
        <row r="136">
          <cell r="A136" t="str">
            <v>029018</v>
          </cell>
          <cell r="B136" t="str">
            <v>　　直接仮設運搬（内部仕上足場　枠組棚足場）</v>
          </cell>
          <cell r="C136" t="str">
            <v>１０．８ｍを越え１２．５ｍ以下＜搬入・搬出の場合は２倍する＞</v>
          </cell>
          <cell r="D136" t="str">
            <v>m2</v>
          </cell>
          <cell r="E136">
            <v>110</v>
          </cell>
        </row>
        <row r="137">
          <cell r="A137" t="str">
            <v>029019</v>
          </cell>
          <cell r="B137" t="str">
            <v>　　直接仮設運搬（内部仕上足場　階段足場）</v>
          </cell>
          <cell r="C137" t="str">
            <v>＜搬入・搬出の場合は２倍する＞</v>
          </cell>
          <cell r="D137" t="str">
            <v>m2</v>
          </cell>
          <cell r="E137">
            <v>53</v>
          </cell>
        </row>
        <row r="138">
          <cell r="A138" t="str">
            <v>029020</v>
          </cell>
          <cell r="B138" t="str">
            <v>　　直接仮設運搬（内部仕上足場　シャフト内足場）</v>
          </cell>
          <cell r="C138" t="str">
            <v>＜搬入・搬出の場合は２倍する＞</v>
          </cell>
          <cell r="D138" t="str">
            <v>m2</v>
          </cell>
          <cell r="E138">
            <v>76</v>
          </cell>
        </row>
        <row r="139">
          <cell r="A139" t="str">
            <v>029021</v>
          </cell>
          <cell r="B139" t="str">
            <v>　　直接仮設運搬（地足場）</v>
          </cell>
          <cell r="C139" t="str">
            <v>＜搬入・搬出の場合は２倍する＞</v>
          </cell>
          <cell r="D139" t="str">
            <v>建m2</v>
          </cell>
          <cell r="E139">
            <v>33</v>
          </cell>
        </row>
        <row r="140">
          <cell r="A140" t="str">
            <v>029022</v>
          </cell>
          <cell r="B140" t="str">
            <v>　　直接仮設運搬（内部く体足場）</v>
          </cell>
          <cell r="C140" t="str">
            <v>　４．０ｍを越え　５．０ｍ以下＜搬入・搬出の場合は２倍する＞</v>
          </cell>
          <cell r="D140" t="str">
            <v>m2</v>
          </cell>
          <cell r="E140">
            <v>26</v>
          </cell>
        </row>
        <row r="141">
          <cell r="A141" t="str">
            <v>029023</v>
          </cell>
          <cell r="B141" t="str">
            <v>　　直接仮設運搬（内部く体足場）</v>
          </cell>
          <cell r="C141" t="str">
            <v>　５．０ｍを越え　５．７ｍ以下＜搬入・搬出の場合は２倍する＞</v>
          </cell>
          <cell r="D141" t="str">
            <v>m2</v>
          </cell>
          <cell r="E141">
            <v>64</v>
          </cell>
        </row>
        <row r="142">
          <cell r="A142" t="str">
            <v>029024</v>
          </cell>
          <cell r="B142" t="str">
            <v>　　直接仮設運搬（内部く体足場）</v>
          </cell>
          <cell r="C142" t="str">
            <v>　５．７ｍを越え　７．４ｍ以下＜搬入・搬出の場合は２倍する＞</v>
          </cell>
          <cell r="D142" t="str">
            <v>m2</v>
          </cell>
          <cell r="E142">
            <v>83</v>
          </cell>
        </row>
        <row r="143">
          <cell r="A143" t="str">
            <v>029025</v>
          </cell>
          <cell r="B143" t="str">
            <v>　　直接仮設運搬（内部く体足場）</v>
          </cell>
          <cell r="C143" t="str">
            <v>　７．４ｍを越え　９．１ｍ以下＜搬入・搬出の場合は２倍する＞</v>
          </cell>
          <cell r="D143" t="str">
            <v>m2</v>
          </cell>
          <cell r="E143">
            <v>100</v>
          </cell>
        </row>
        <row r="144">
          <cell r="A144" t="str">
            <v>029026</v>
          </cell>
          <cell r="B144" t="str">
            <v>　　直接仮設運搬（内部く体足場）</v>
          </cell>
          <cell r="C144" t="str">
            <v>　９．１ｍを越え１０．８ｍ以下＜搬入・搬出の場合は２倍する＞</v>
          </cell>
          <cell r="D144" t="str">
            <v>m2</v>
          </cell>
          <cell r="E144">
            <v>130</v>
          </cell>
        </row>
        <row r="145">
          <cell r="A145" t="str">
            <v>029027</v>
          </cell>
          <cell r="B145" t="str">
            <v>　　直接仮設運搬（内部く体足場）</v>
          </cell>
          <cell r="C145" t="str">
            <v>１０．８ｍを越え１２．５ｍ以下＜搬入・搬出の場合は２倍する＞</v>
          </cell>
          <cell r="D145" t="str">
            <v>m2</v>
          </cell>
          <cell r="E145">
            <v>150</v>
          </cell>
        </row>
        <row r="146">
          <cell r="A146" t="str">
            <v>029028</v>
          </cell>
          <cell r="B146" t="str">
            <v>　　直接仮設運搬（災害防止）</v>
          </cell>
          <cell r="C146" t="str">
            <v>養生シート・ネット状シート</v>
          </cell>
          <cell r="D146" t="str">
            <v>ｍ</v>
          </cell>
          <cell r="E146">
            <v>1</v>
          </cell>
        </row>
        <row r="147">
          <cell r="A147" t="str">
            <v>031700</v>
          </cell>
          <cell r="B147" t="str">
            <v>　　土工機械分解組立　　　　　　　　　　　　　　　　</v>
          </cell>
          <cell r="C147" t="str">
            <v>バックホウ１．４m3　　　　　　　　　　　　　　　　　　　　　　　　　</v>
          </cell>
          <cell r="D147" t="str">
            <v>　一式</v>
          </cell>
          <cell r="E147">
            <v>109000</v>
          </cell>
        </row>
        <row r="148">
          <cell r="A148" t="str">
            <v>031800</v>
          </cell>
          <cell r="B148" t="str">
            <v>　　土工機械分解組立　　　　　　　　　　　　　　　　</v>
          </cell>
          <cell r="C148" t="str">
            <v>クラムシェル分解組立０．８ｍ3</v>
          </cell>
          <cell r="D148" t="str">
            <v>　一式</v>
          </cell>
          <cell r="E148">
            <v>193540</v>
          </cell>
        </row>
        <row r="149">
          <cell r="A149" t="str">
            <v>032800</v>
          </cell>
          <cell r="B149" t="str">
            <v>　　土　砂　運　搬　　　　　　　　　　　　　　　　　</v>
          </cell>
          <cell r="C149" t="str">
            <v>１０ｔ車　ＤＩＤ区間有　バックホウ　０．８m3　　０．３ｋｍ以下　　　</v>
          </cell>
          <cell r="D149" t="str">
            <v>　m3　</v>
          </cell>
          <cell r="E149">
            <v>260</v>
          </cell>
        </row>
        <row r="150">
          <cell r="A150" t="str">
            <v>032801</v>
          </cell>
          <cell r="B150" t="str">
            <v>　　土　砂　運　搬　　　　　　　　　　　　　　　　　</v>
          </cell>
          <cell r="C150" t="str">
            <v>１０ｔ車　ＤＩＤ区間有　バックホウ　０．８m3　　０．５ｋｍ以下　　　</v>
          </cell>
          <cell r="D150" t="str">
            <v>　m3　</v>
          </cell>
          <cell r="E150">
            <v>300</v>
          </cell>
        </row>
        <row r="151">
          <cell r="A151" t="str">
            <v>032802</v>
          </cell>
          <cell r="B151" t="str">
            <v>　　土　砂　運　搬　　　　　　　　　　　　　　　　　</v>
          </cell>
          <cell r="C151" t="str">
            <v>１０ｔ車　ＤＩＤ区間有　バックホウ　０．８m3　　１．０ｋｍ以下　　　</v>
          </cell>
          <cell r="D151" t="str">
            <v>　m3　</v>
          </cell>
          <cell r="E151">
            <v>340</v>
          </cell>
        </row>
        <row r="152">
          <cell r="A152" t="str">
            <v>032803</v>
          </cell>
          <cell r="B152" t="str">
            <v>　　土　砂　運　搬　　　　　　　　　　　　　　　　　</v>
          </cell>
          <cell r="C152" t="str">
            <v>１０ｔ車　ＤＩＤ区間有　バックホウ　０．８m3　　１．５ｋｍ以下　　　</v>
          </cell>
          <cell r="D152" t="str">
            <v>　m3　</v>
          </cell>
          <cell r="E152">
            <v>400</v>
          </cell>
        </row>
        <row r="153">
          <cell r="A153" t="str">
            <v>032804</v>
          </cell>
          <cell r="B153" t="str">
            <v>　　土　砂　運　搬　　　　　　　　　　　　　　　　　</v>
          </cell>
          <cell r="C153" t="str">
            <v>１０ｔ車　ＤＩＤ区間有　バックホウ　０．８m3　　２．０ｋｍ以下　　　</v>
          </cell>
          <cell r="D153" t="str">
            <v>　m3　</v>
          </cell>
          <cell r="E153">
            <v>430</v>
          </cell>
        </row>
        <row r="154">
          <cell r="A154" t="str">
            <v>032805</v>
          </cell>
          <cell r="B154" t="str">
            <v>　　土　砂　運　搬　　　　　　　　　　　　　　　　　</v>
          </cell>
          <cell r="C154" t="str">
            <v>１０ｔ車　ＤＩＤ区間有　バックホウ　０．８m3　　３．０ｋｍ以下　　　</v>
          </cell>
          <cell r="D154" t="str">
            <v>　m3　</v>
          </cell>
          <cell r="E154">
            <v>510</v>
          </cell>
        </row>
        <row r="155">
          <cell r="A155" t="str">
            <v>032806</v>
          </cell>
          <cell r="B155" t="str">
            <v>　　土　砂　運　搬　　　　　　　　　　　　　　　　　</v>
          </cell>
          <cell r="C155" t="str">
            <v>１０ｔ車　ＤＩＤ区間有　バックホウ　０．８m3　　３．５ｋｍ以下　　　</v>
          </cell>
          <cell r="D155" t="str">
            <v>　m3　</v>
          </cell>
          <cell r="E155">
            <v>610</v>
          </cell>
        </row>
        <row r="156">
          <cell r="A156" t="str">
            <v>032807</v>
          </cell>
          <cell r="B156" t="str">
            <v>　　土　砂　運　搬　　　　　　　　　　　　　　　　　</v>
          </cell>
          <cell r="C156" t="str">
            <v>１０ｔ車　ＤＩＤ区間有　バックホウ　０．８m3　　５．０ｋｍ以下　　　</v>
          </cell>
          <cell r="D156" t="str">
            <v>　m3　</v>
          </cell>
          <cell r="E156">
            <v>730</v>
          </cell>
        </row>
        <row r="157">
          <cell r="A157" t="str">
            <v>032808</v>
          </cell>
          <cell r="B157" t="str">
            <v>　　土　砂　運　搬　　　　　　　　　　　　　　　　　</v>
          </cell>
          <cell r="C157" t="str">
            <v>１０ｔ車　ＤＩＤ区間有　バックホウ　０．８m3　　６．０ｋｍ以下　　　</v>
          </cell>
          <cell r="D157" t="str">
            <v>　m3　</v>
          </cell>
          <cell r="E157">
            <v>860</v>
          </cell>
        </row>
        <row r="158">
          <cell r="A158" t="str">
            <v>032809</v>
          </cell>
          <cell r="B158" t="str">
            <v>　　土　砂　運　搬　　　　　　　　　　　　　　　　　</v>
          </cell>
          <cell r="C158" t="str">
            <v>１０ｔ車　ＤＩＤ区間有　バックホウ　０．８m3　　７．０ｋｍ以下　　　</v>
          </cell>
          <cell r="D158" t="str">
            <v>　m3　</v>
          </cell>
          <cell r="E158">
            <v>1000</v>
          </cell>
        </row>
        <row r="159">
          <cell r="A159" t="str">
            <v>032810</v>
          </cell>
          <cell r="B159" t="str">
            <v>　　土　砂　運　搬　　　　　　　　　　　　　　　　　</v>
          </cell>
          <cell r="C159" t="str">
            <v>１０ｔ車　ＤＩＤ区間有　バックホウ　０．８m3　　８．５ｋｍ以下　　　</v>
          </cell>
          <cell r="D159" t="str">
            <v>　m3　</v>
          </cell>
          <cell r="E159">
            <v>1140</v>
          </cell>
        </row>
        <row r="160">
          <cell r="A160" t="str">
            <v>032812</v>
          </cell>
          <cell r="B160" t="str">
            <v>　　土　砂　運　搬　　　　　　　　　　　　　　　　　</v>
          </cell>
          <cell r="C160" t="str">
            <v>１０ｔ車　ＤＩＤ区間有　バックホウ　０．８m3　１１．０ｋｍ以下　　　</v>
          </cell>
          <cell r="D160" t="str">
            <v>　m3　</v>
          </cell>
          <cell r="E160">
            <v>1300</v>
          </cell>
        </row>
        <row r="161">
          <cell r="A161" t="str">
            <v>032816</v>
          </cell>
          <cell r="B161" t="str">
            <v>　　土　砂　運　搬　　　　　　　　　　　　　　　　　</v>
          </cell>
          <cell r="C161" t="str">
            <v>１０ｔ車　ＤＩＤ区間有　バックホウ　０．８m3　１４．０ｋｍ以下　　　</v>
          </cell>
          <cell r="D161" t="str">
            <v>　m3　</v>
          </cell>
          <cell r="E161">
            <v>1550</v>
          </cell>
        </row>
        <row r="162">
          <cell r="A162" t="str">
            <v>032820</v>
          </cell>
          <cell r="B162" t="str">
            <v>　　土　砂　運　搬　　　　　　　　　　　　　　　　　</v>
          </cell>
          <cell r="C162" t="str">
            <v>１０ｔ車　ＤＩＤ区間有　バックホウ　０．８m3　１９．５ｋｍ以下　　　</v>
          </cell>
          <cell r="D162" t="str">
            <v>　m3　</v>
          </cell>
          <cell r="E162">
            <v>1940</v>
          </cell>
        </row>
        <row r="163">
          <cell r="A163" t="str">
            <v>032831</v>
          </cell>
          <cell r="B163" t="str">
            <v>　　土　砂　運　搬　　　　　　　　　　　　　　　　　</v>
          </cell>
          <cell r="C163" t="str">
            <v>１０ｔ車　ＤＩＤ区間有　バックホウ　０．８m3　３１．５ｋｍ以下　　　</v>
          </cell>
          <cell r="D163" t="str">
            <v>　m3　</v>
          </cell>
          <cell r="E163">
            <v>2630</v>
          </cell>
        </row>
        <row r="164">
          <cell r="A164" t="str">
            <v>032840</v>
          </cell>
          <cell r="B164" t="str">
            <v>　　土　砂　運　搬　　　　　　　　　　　　　　　　　</v>
          </cell>
          <cell r="C164" t="str">
            <v>１０ｔ車　ＤＩＤ区間有　バックホウ　０．８m3　６０．０ｋｍ以下　　　</v>
          </cell>
          <cell r="D164" t="str">
            <v>　m3　</v>
          </cell>
          <cell r="E164">
            <v>3920</v>
          </cell>
        </row>
        <row r="165">
          <cell r="A165" t="str">
            <v>032900</v>
          </cell>
          <cell r="B165" t="str">
            <v>　　土　砂　運　搬　　　　　　　　　　　　　　　　　</v>
          </cell>
          <cell r="C165" t="str">
            <v>１０ｔ車　ＤＩＤ区間無　バックホウ　０．８m3　　０．３ｋｍ以下　　　</v>
          </cell>
          <cell r="D165" t="str">
            <v>　m3　</v>
          </cell>
          <cell r="E165">
            <v>260</v>
          </cell>
        </row>
        <row r="166">
          <cell r="B166" t="str">
            <v>【　建築工事複合単価表　】</v>
          </cell>
        </row>
        <row r="167">
          <cell r="A167" t="str">
            <v>032901</v>
          </cell>
          <cell r="B167" t="str">
            <v>　　土　砂　運　搬　　　　　　　　　　　　　　　　　</v>
          </cell>
          <cell r="C167" t="str">
            <v>１０ｔ車　ＤＩＤ区間無　バックホウ　０．８m3　　０．５ｋｍ以下　　　</v>
          </cell>
          <cell r="D167" t="str">
            <v>　m3　</v>
          </cell>
          <cell r="E167">
            <v>300</v>
          </cell>
        </row>
        <row r="168">
          <cell r="A168" t="str">
            <v>032902</v>
          </cell>
          <cell r="B168" t="str">
            <v>　　土　砂　運　搬　　　　　　　　　　　　　　　　　</v>
          </cell>
          <cell r="C168" t="str">
            <v>１０ｔ車　ＤＩＤ区間無　バックホウ　０．８m3　　１．０ｋｍ以下　　　</v>
          </cell>
          <cell r="D168" t="str">
            <v>　m3　</v>
          </cell>
          <cell r="E168">
            <v>340</v>
          </cell>
        </row>
        <row r="169">
          <cell r="A169" t="str">
            <v>032903</v>
          </cell>
          <cell r="B169" t="str">
            <v>　　土　砂　運　搬　　　　　　　　　　　　　　　　　</v>
          </cell>
          <cell r="C169" t="str">
            <v>１０ｔ車　ＤＩＤ区間無　バックホウ　０．８m3　　１．５ｋｍ以下　　　</v>
          </cell>
          <cell r="D169" t="str">
            <v>　m3　</v>
          </cell>
          <cell r="E169">
            <v>400</v>
          </cell>
        </row>
        <row r="170">
          <cell r="A170" t="str">
            <v>032904</v>
          </cell>
          <cell r="B170" t="str">
            <v>　　土　砂　運　搬　　　　　　　　　　　　　　　　　</v>
          </cell>
          <cell r="C170" t="str">
            <v>１０ｔ車　ＤＩＤ区間無　バックホウ　０．８m3　　２．０ｋｍ以下　　　</v>
          </cell>
          <cell r="D170" t="str">
            <v>　m3　</v>
          </cell>
          <cell r="E170">
            <v>430</v>
          </cell>
        </row>
        <row r="171">
          <cell r="A171" t="str">
            <v>032905</v>
          </cell>
          <cell r="B171" t="str">
            <v>　　土　砂　運　搬　　　　　　　　　　　　　　　　　</v>
          </cell>
          <cell r="C171" t="str">
            <v>１０ｔ車　ＤＩＤ区間無　バックホウ　０．８m3　　３．０ｋｍ以下　　　</v>
          </cell>
          <cell r="D171" t="str">
            <v>　m3　</v>
          </cell>
          <cell r="E171">
            <v>510</v>
          </cell>
        </row>
        <row r="172">
          <cell r="A172" t="str">
            <v>032906</v>
          </cell>
          <cell r="B172" t="str">
            <v>　　土　砂　運　搬　　　　　　　　　　　　　　　　　</v>
          </cell>
          <cell r="C172" t="str">
            <v>１０ｔ車　ＤＩＤ区間無　バックホウ　０．８m3　　４．０ｋｍ以下　　　</v>
          </cell>
          <cell r="D172" t="str">
            <v>　m3　</v>
          </cell>
          <cell r="E172">
            <v>610</v>
          </cell>
        </row>
        <row r="173">
          <cell r="A173" t="str">
            <v>032907</v>
          </cell>
          <cell r="B173" t="str">
            <v>　　土　砂　運　搬　　　　　　　　　　　　　　　　　</v>
          </cell>
          <cell r="C173" t="str">
            <v>１０ｔ車　ＤＩＤ区間無　バックホウ　０．８m3　　５．５ｋｍ以下　　　</v>
          </cell>
          <cell r="D173" t="str">
            <v>　m3　</v>
          </cell>
          <cell r="E173">
            <v>730</v>
          </cell>
        </row>
        <row r="174">
          <cell r="A174" t="str">
            <v>032908</v>
          </cell>
          <cell r="B174" t="str">
            <v>　　土　砂　運　搬　　　　　　　　　　　　　　　　　</v>
          </cell>
          <cell r="C174" t="str">
            <v>１０ｔ車　ＤＩＤ区間無　バックホウ　０．８m3　　６．５ｋｍ以下　　　</v>
          </cell>
          <cell r="D174" t="str">
            <v>　m3　</v>
          </cell>
          <cell r="E174">
            <v>860</v>
          </cell>
        </row>
        <row r="175">
          <cell r="A175" t="str">
            <v>032909</v>
          </cell>
          <cell r="B175" t="str">
            <v>　　土　砂　運　搬　　　　　　　　　　　　　　　　　</v>
          </cell>
          <cell r="C175" t="str">
            <v>１０ｔ車　ＤＩＤ区間無　バックホウ　０．８m3　　７．５ｋｍ以下　　　</v>
          </cell>
          <cell r="D175" t="str">
            <v>　m3　</v>
          </cell>
          <cell r="E175">
            <v>1000</v>
          </cell>
        </row>
        <row r="176">
          <cell r="A176" t="str">
            <v>032912</v>
          </cell>
          <cell r="B176" t="str">
            <v>　　土　砂　運　搬　　　　　　　　　　　　　　　　　</v>
          </cell>
          <cell r="C176" t="str">
            <v>１０ｔ車　ＤＩＤ区間無　バックホウ　０．８m3　　９．５ｋｍ以下　　　</v>
          </cell>
          <cell r="D176" t="str">
            <v>　m3　</v>
          </cell>
          <cell r="E176">
            <v>1140</v>
          </cell>
        </row>
        <row r="177">
          <cell r="A177" t="str">
            <v>032913</v>
          </cell>
          <cell r="B177" t="str">
            <v>　　土　砂　運　搬　　　　　　　　　　　　　　　　　</v>
          </cell>
          <cell r="C177" t="str">
            <v>１０ｔ車　ＤＩＤ区間無　バックホウ　０．８m3　１１．５ｋｍ以下　　　</v>
          </cell>
          <cell r="D177" t="str">
            <v>　m3　</v>
          </cell>
          <cell r="E177">
            <v>1300</v>
          </cell>
        </row>
        <row r="178">
          <cell r="A178" t="str">
            <v>032916</v>
          </cell>
          <cell r="B178" t="str">
            <v>　　土　砂　運　搬　　　　　　　　　　　　　　　　　</v>
          </cell>
          <cell r="C178" t="str">
            <v>１０ｔ車　ＤＩＤ区間無　バックホウ　０．８m3　１５．５ｋｍ以下　　　</v>
          </cell>
          <cell r="D178" t="str">
            <v>　m3　</v>
          </cell>
          <cell r="E178">
            <v>1550</v>
          </cell>
        </row>
        <row r="179">
          <cell r="A179" t="str">
            <v>032925</v>
          </cell>
          <cell r="B179" t="str">
            <v>　　土　砂　運　搬　　　　　　　　　　　　　　　　　</v>
          </cell>
          <cell r="C179" t="str">
            <v>１０ｔ車　ＤＩＤ区間無　バックホウ　０．８m3　２２．５ｋｍ以下　　　</v>
          </cell>
          <cell r="D179" t="str">
            <v>　m3　</v>
          </cell>
          <cell r="E179">
            <v>1940</v>
          </cell>
        </row>
        <row r="180">
          <cell r="A180" t="str">
            <v>032933</v>
          </cell>
          <cell r="B180" t="str">
            <v>　　土　砂　運　搬　　　　　　　　　　　　　　　　　</v>
          </cell>
          <cell r="C180" t="str">
            <v>１０ｔ車　ＤＩＤ区間無　バックホウ　０．８m3　４９．５ｋｍ以下　　　</v>
          </cell>
          <cell r="D180" t="str">
            <v>　m3　</v>
          </cell>
          <cell r="E180">
            <v>2630</v>
          </cell>
        </row>
        <row r="181">
          <cell r="A181" t="str">
            <v>032940</v>
          </cell>
          <cell r="B181" t="str">
            <v>　　土　砂　運　搬　　　　　　　　　　　　　　　　　</v>
          </cell>
          <cell r="C181" t="str">
            <v>１０ｔ車　ＤＩＤ区間無　バックホウ　０．８m3　６０．０ｋｍ以下　　　</v>
          </cell>
          <cell r="D181" t="str">
            <v>　m3　</v>
          </cell>
          <cell r="E181">
            <v>3920</v>
          </cell>
        </row>
        <row r="182">
          <cell r="A182" t="str">
            <v>033000</v>
          </cell>
          <cell r="B182" t="str">
            <v>　　土　砂　運　搬　　　　　　　　　　　　　　　　　</v>
          </cell>
          <cell r="C182" t="str">
            <v>１０ｔ車　ＤＩＤ区間有　バックホウ　１．４m3　　０．３ｋｍ以下　　　</v>
          </cell>
          <cell r="D182" t="str">
            <v>　m3　</v>
          </cell>
          <cell r="E182">
            <v>210</v>
          </cell>
        </row>
        <row r="183">
          <cell r="A183" t="str">
            <v>033001</v>
          </cell>
          <cell r="B183" t="str">
            <v>　　土　砂　運　搬　　　　　　　　　　　　　　　　　</v>
          </cell>
          <cell r="C183" t="str">
            <v>１０ｔ車　ＤＩＤ区間有　バックホウ　１．４m3　　０．５ｋｍ以下　　　</v>
          </cell>
          <cell r="D183" t="str">
            <v>　m3　</v>
          </cell>
          <cell r="E183">
            <v>260</v>
          </cell>
        </row>
        <row r="184">
          <cell r="A184" t="str">
            <v>033002</v>
          </cell>
          <cell r="B184" t="str">
            <v>　　土　砂　運　搬　　　　　　　　　　　　　　　　　</v>
          </cell>
          <cell r="C184" t="str">
            <v>１０ｔ車　ＤＩＤ区間有　バックホウ　１．４m3　　１．０ｋｍ以下　　　</v>
          </cell>
          <cell r="D184" t="str">
            <v>　m3　</v>
          </cell>
          <cell r="E184">
            <v>300</v>
          </cell>
        </row>
        <row r="185">
          <cell r="A185" t="str">
            <v>033003</v>
          </cell>
          <cell r="B185" t="str">
            <v>　　土　砂　運　搬　　　　　　　　　　　　　　　　　</v>
          </cell>
          <cell r="C185" t="str">
            <v>１０ｔ車　ＤＩＤ区間有　バックホウ　１．４m3　　１．５ｋｍ以下　　　</v>
          </cell>
          <cell r="D185" t="str">
            <v>　m3　</v>
          </cell>
          <cell r="E185">
            <v>340</v>
          </cell>
        </row>
        <row r="186">
          <cell r="A186" t="str">
            <v>033004</v>
          </cell>
          <cell r="B186" t="str">
            <v>　　土　砂　運　搬　　　　　　　　　　　　　　　　　</v>
          </cell>
          <cell r="C186" t="str">
            <v>１０ｔ車　ＤＩＤ区間有　バックホウ　１．４m3　　２．０ｋｍ以下　　　</v>
          </cell>
          <cell r="D186" t="str">
            <v>　m3　</v>
          </cell>
          <cell r="E186">
            <v>400</v>
          </cell>
        </row>
        <row r="187">
          <cell r="A187" t="str">
            <v>033005</v>
          </cell>
          <cell r="B187" t="str">
            <v>　　土　砂　運　搬　　　　　　　　　　　　　　　　　</v>
          </cell>
          <cell r="C187" t="str">
            <v>１０ｔ車　ＤＩＤ区間有　バックホウ　１．４m3　　２．５ｋｍ以下　　　</v>
          </cell>
          <cell r="D187" t="str">
            <v>　m3　</v>
          </cell>
          <cell r="E187">
            <v>430</v>
          </cell>
        </row>
        <row r="188">
          <cell r="A188" t="str">
            <v>033006</v>
          </cell>
          <cell r="B188" t="str">
            <v>　　土　砂　運　搬　　　　　　　　　　　　　　　　　</v>
          </cell>
          <cell r="C188" t="str">
            <v>１０ｔ車　ＤＩＤ区間有　バックホウ　１．４m3　　３．０ｋｍ以下　　　</v>
          </cell>
          <cell r="D188" t="str">
            <v>　m3　</v>
          </cell>
          <cell r="E188">
            <v>480</v>
          </cell>
        </row>
        <row r="189">
          <cell r="A189" t="str">
            <v>033007</v>
          </cell>
          <cell r="B189" t="str">
            <v>　　土　砂　運　搬　　　　　　　　　　　　　　　　　</v>
          </cell>
          <cell r="C189" t="str">
            <v>１０ｔ車　ＤＩＤ区間有　バックホウ　１．４m3　　３．５ｋｍ以下　　　</v>
          </cell>
          <cell r="D189" t="str">
            <v>　m3　</v>
          </cell>
          <cell r="E189">
            <v>510</v>
          </cell>
        </row>
        <row r="190">
          <cell r="A190" t="str">
            <v>033008</v>
          </cell>
          <cell r="B190" t="str">
            <v>　　土　砂　運　搬　　　　　　　　　　　　　　　　　</v>
          </cell>
          <cell r="C190" t="str">
            <v>１０ｔ車　ＤＩＤ区間有　バックホウ　１．４m3　　４．５ｋｍ以下　　　</v>
          </cell>
          <cell r="D190" t="str">
            <v>　m3　</v>
          </cell>
          <cell r="E190">
            <v>610</v>
          </cell>
        </row>
        <row r="191">
          <cell r="A191" t="str">
            <v>033009</v>
          </cell>
          <cell r="B191" t="str">
            <v>　　土　砂　運　搬　　　　　　　　　　　　　　　　　</v>
          </cell>
          <cell r="C191" t="str">
            <v>１０ｔ車　ＤＩＤ区間有　バックホウ　１．４m3　　５．５ｋｍ以下　　　</v>
          </cell>
          <cell r="D191" t="str">
            <v>　m3　</v>
          </cell>
          <cell r="E191">
            <v>730</v>
          </cell>
        </row>
        <row r="192">
          <cell r="A192" t="str">
            <v>033010</v>
          </cell>
          <cell r="B192" t="str">
            <v>　　土　砂　運　搬　　　　　　　　　　　　　　　　　</v>
          </cell>
          <cell r="C192" t="str">
            <v>１０ｔ車　ＤＩＤ区間有　バックホウ　１．０m3　　６．５ｋｍ以下　　　</v>
          </cell>
          <cell r="D192" t="str">
            <v>　m3　</v>
          </cell>
          <cell r="E192">
            <v>860</v>
          </cell>
        </row>
        <row r="193">
          <cell r="A193" t="str">
            <v>033011</v>
          </cell>
          <cell r="B193" t="str">
            <v>　　土　砂　運　搬　　　　　　　　　　　　　　　　　</v>
          </cell>
          <cell r="C193" t="str">
            <v>１０ｔ車　ＤＩＤ区間有　バックホウ　１．４m3　　８．０ｋｍ以下　　　</v>
          </cell>
          <cell r="D193" t="str">
            <v>　m3　</v>
          </cell>
          <cell r="E193">
            <v>1000</v>
          </cell>
        </row>
        <row r="194">
          <cell r="A194" t="str">
            <v>033012</v>
          </cell>
          <cell r="B194" t="str">
            <v>　　土　砂　運　搬　　　　　　　　　　　　　　　　　</v>
          </cell>
          <cell r="C194" t="str">
            <v>１０ｔ車　ＤＩＤ区間有　バックホウ　１．４m3　　９．５ｋｍ以下　　　</v>
          </cell>
          <cell r="D194" t="str">
            <v>　m3　</v>
          </cell>
          <cell r="E194">
            <v>1140</v>
          </cell>
        </row>
        <row r="195">
          <cell r="A195" t="str">
            <v>033013</v>
          </cell>
          <cell r="B195" t="str">
            <v>　　土　砂　運　搬　　　　　　　　　　　　　　　　　</v>
          </cell>
          <cell r="C195" t="str">
            <v>１０ｔ車　ＤＩＤ区間有　バックホウ　１．４m3　１１．５ｋｍ以下　　　</v>
          </cell>
          <cell r="D195" t="str">
            <v>　m3　</v>
          </cell>
          <cell r="E195">
            <v>1300</v>
          </cell>
        </row>
        <row r="196">
          <cell r="A196" t="str">
            <v>033014</v>
          </cell>
          <cell r="B196" t="str">
            <v>　　土　砂　運　搬　　　　　　　　　　　　　　　　　</v>
          </cell>
          <cell r="C196" t="str">
            <v>１０ｔ車　ＤＩＤ区間有　バックホウ　１．４m3　１５．０ｋｍ以下　　　</v>
          </cell>
          <cell r="D196" t="str">
            <v>　m3　</v>
          </cell>
          <cell r="E196">
            <v>1550</v>
          </cell>
        </row>
        <row r="197">
          <cell r="A197" t="str">
            <v>033015</v>
          </cell>
          <cell r="B197" t="str">
            <v>　　土　砂　運　搬　　　　　　　　　　　　　　　　　</v>
          </cell>
          <cell r="C197" t="str">
            <v>１０ｔ車　ＤＩＤ区間有　バックホウ　１．４m3　２０．５ｋｍ以下　　　</v>
          </cell>
          <cell r="D197" t="str">
            <v>　m3　</v>
          </cell>
          <cell r="E197">
            <v>1940</v>
          </cell>
        </row>
        <row r="198">
          <cell r="A198" t="str">
            <v>033016</v>
          </cell>
          <cell r="B198" t="str">
            <v>　　土　砂　運　搬　　　　　　　　　　　　　　　　　</v>
          </cell>
          <cell r="C198" t="str">
            <v>１０ｔ車　ＤＩＤ区間有　バックホウ　１．４m3　３３．０ｋｍ以下　　　</v>
          </cell>
          <cell r="D198" t="str">
            <v>　m3　</v>
          </cell>
          <cell r="E198">
            <v>2630</v>
          </cell>
        </row>
        <row r="199">
          <cell r="A199" t="str">
            <v>033017</v>
          </cell>
          <cell r="B199" t="str">
            <v>　　土　砂　運　搬　　　　　　　　　　　　　　　　　</v>
          </cell>
          <cell r="C199" t="str">
            <v>１０ｔ車　ＤＩＤ区間有　バックホウ　１．４m3　６０．０ｋｍ以下　　　</v>
          </cell>
          <cell r="D199" t="str">
            <v>　m3　</v>
          </cell>
          <cell r="E199">
            <v>3920</v>
          </cell>
        </row>
        <row r="200">
          <cell r="A200" t="str">
            <v>033100</v>
          </cell>
          <cell r="B200" t="str">
            <v>　　土　砂　運　搬　　　　　　　　　　　　　　　　　</v>
          </cell>
          <cell r="C200" t="str">
            <v>１０ｔ車　ＤＩＤ区間無　バックホウ　１．４m3　　０．３ｋｍ以下　　　</v>
          </cell>
          <cell r="D200" t="str">
            <v>　m3　</v>
          </cell>
          <cell r="E200">
            <v>210</v>
          </cell>
        </row>
        <row r="201">
          <cell r="A201" t="str">
            <v>033101</v>
          </cell>
          <cell r="B201" t="str">
            <v>　　土　砂　運　搬　　　　　　　　　　　　　　　　　</v>
          </cell>
          <cell r="C201" t="str">
            <v>１０ｔ車　ＤＩＤ区間無　バックホウ　１．４m3　　０．５ｋｍ以下　　　</v>
          </cell>
          <cell r="D201" t="str">
            <v>　m3　</v>
          </cell>
          <cell r="E201">
            <v>260</v>
          </cell>
        </row>
        <row r="202">
          <cell r="A202" t="str">
            <v>033102</v>
          </cell>
          <cell r="B202" t="str">
            <v>　　土　砂　運　搬　　　　　　　　　　　　　　　　　</v>
          </cell>
          <cell r="C202" t="str">
            <v>１０ｔ車　ＤＩＤ区間無　バックホウ　１．４m3　　１．０ｋｍ以下　　　</v>
          </cell>
          <cell r="D202" t="str">
            <v>　m3　</v>
          </cell>
          <cell r="E202">
            <v>300</v>
          </cell>
        </row>
        <row r="203">
          <cell r="A203" t="str">
            <v>033103</v>
          </cell>
          <cell r="B203" t="str">
            <v>　　土　砂　運　搬　　　　　　　　　　　　　　　　　</v>
          </cell>
          <cell r="C203" t="str">
            <v>１０ｔ車　ＤＩＤ区間無　バックホウ　１．４m3　　１．５ｋｍ以下　　　</v>
          </cell>
          <cell r="D203" t="str">
            <v>　m3　</v>
          </cell>
          <cell r="E203">
            <v>340</v>
          </cell>
        </row>
        <row r="204">
          <cell r="A204" t="str">
            <v>033104</v>
          </cell>
          <cell r="B204" t="str">
            <v>　　土　砂　運　搬　　　　　　　　　　　　　　　　　</v>
          </cell>
          <cell r="C204" t="str">
            <v>１０ｔ車　ＤＩＤ区間無　バックホウ　１．４m3　　２．０ｋｍ以下　　　</v>
          </cell>
          <cell r="D204" t="str">
            <v>　m3　</v>
          </cell>
          <cell r="E204">
            <v>400</v>
          </cell>
        </row>
        <row r="205">
          <cell r="A205" t="str">
            <v>033105</v>
          </cell>
          <cell r="B205" t="str">
            <v>　　土　砂　運　搬　　　　　　　　　　　　　　　　　</v>
          </cell>
          <cell r="C205" t="str">
            <v>１０ｔ車　ＤＩＤ区間無　バックホウ　１．４m3　　２．５ｋｍ以下　　　</v>
          </cell>
          <cell r="D205" t="str">
            <v>　m3　</v>
          </cell>
          <cell r="E205">
            <v>430</v>
          </cell>
        </row>
        <row r="206">
          <cell r="A206" t="str">
            <v>033106</v>
          </cell>
          <cell r="B206" t="str">
            <v>　　土　砂　運　搬　　　　　　　　　　　　　　　　　</v>
          </cell>
          <cell r="C206" t="str">
            <v>１０ｔ車　ＤＩＤ区間無　バックホウ　１．４m3　　３．０ｋｍ以下　　　</v>
          </cell>
          <cell r="D206" t="str">
            <v>　m3　</v>
          </cell>
          <cell r="E206">
            <v>480</v>
          </cell>
        </row>
        <row r="207">
          <cell r="B207" t="str">
            <v>【　建築工事複合単価表　】</v>
          </cell>
        </row>
        <row r="208">
          <cell r="A208" t="str">
            <v>033107</v>
          </cell>
          <cell r="B208" t="str">
            <v>　　土　砂　運　搬　　　　　　　　　　　　　　　　　</v>
          </cell>
          <cell r="C208" t="str">
            <v>１０ｔ車　ＤＩＤ区間無　バックホウ　１．４m3　　３．５ｋｍ以下　　　</v>
          </cell>
          <cell r="D208" t="str">
            <v>　m3　</v>
          </cell>
          <cell r="E208">
            <v>510</v>
          </cell>
        </row>
        <row r="209">
          <cell r="A209" t="str">
            <v>033108</v>
          </cell>
          <cell r="B209" t="str">
            <v>　　土　砂　運　搬　　　　　　　　　　　　　　　　　</v>
          </cell>
          <cell r="C209" t="str">
            <v>１０ｔ車　ＤＩＤ区間無　バックホウ　１．４m3　　４．５ｋｍ以下　　　</v>
          </cell>
          <cell r="D209" t="str">
            <v>　m3　</v>
          </cell>
          <cell r="E209">
            <v>610</v>
          </cell>
        </row>
        <row r="210">
          <cell r="A210" t="str">
            <v>033109</v>
          </cell>
          <cell r="B210" t="str">
            <v>　　土　砂　運　搬　　　　　　　　　　　　　　　　　</v>
          </cell>
          <cell r="C210" t="str">
            <v>１０ｔ車　ＤＩＤ区間無　バックホウ　１．４m3　　６．０ｋｍ以下　　　</v>
          </cell>
          <cell r="D210" t="str">
            <v>　m3　</v>
          </cell>
          <cell r="E210">
            <v>730</v>
          </cell>
        </row>
        <row r="211">
          <cell r="A211" t="str">
            <v>033110</v>
          </cell>
          <cell r="B211" t="str">
            <v>　　土　砂　運　搬　　　　　　　　　　　　　　　　　</v>
          </cell>
          <cell r="C211" t="str">
            <v>１０ｔ車　ＤＩＤ区間無　バックホウ　１．４m3　　７．０ｋｍ以下　　　</v>
          </cell>
          <cell r="D211" t="str">
            <v>　m3　</v>
          </cell>
          <cell r="E211">
            <v>860</v>
          </cell>
        </row>
        <row r="212">
          <cell r="A212" t="str">
            <v>033111</v>
          </cell>
          <cell r="B212" t="str">
            <v>　　土　砂　運　搬　　　　　　　　　　　　　　　　　</v>
          </cell>
          <cell r="C212" t="str">
            <v>１０ｔ車　ＤＩＤ区間無　バックホウ　１．４m3　　８．５ｋｍ以下　　　</v>
          </cell>
          <cell r="D212" t="str">
            <v>　m3　</v>
          </cell>
          <cell r="E212">
            <v>1000</v>
          </cell>
        </row>
        <row r="213">
          <cell r="A213" t="str">
            <v>033112</v>
          </cell>
          <cell r="B213" t="str">
            <v>　　土　砂　運　搬　　　　　　　　　　　　　　　　　</v>
          </cell>
          <cell r="C213" t="str">
            <v>１０ｔ車　ＤＩＤ区間無　バックホウ　１．４m3　１０．０ｋｍ以下　　　</v>
          </cell>
          <cell r="D213" t="str">
            <v>　m3　</v>
          </cell>
          <cell r="E213">
            <v>1140</v>
          </cell>
        </row>
        <row r="214">
          <cell r="A214" t="str">
            <v>033113</v>
          </cell>
          <cell r="B214" t="str">
            <v>　　土　砂　運　搬　　　　　　　　　　　　　　　　　</v>
          </cell>
          <cell r="C214" t="str">
            <v>１０ｔ車　ＤＩＤ区間無　バックホウ　１．４m3　１２．５ｋｍ以下　　　</v>
          </cell>
          <cell r="D214" t="str">
            <v>　m3　</v>
          </cell>
          <cell r="E214">
            <v>1300</v>
          </cell>
        </row>
        <row r="215">
          <cell r="A215" t="str">
            <v>033114</v>
          </cell>
          <cell r="B215" t="str">
            <v>　　土　砂　運　搬　　　　　　　　　　　　　　　　　</v>
          </cell>
          <cell r="C215" t="str">
            <v>１０ｔ車　ＤＩＤ区間無　バックホウ　１．４m3　１６．５ｋｍ以下　　　</v>
          </cell>
          <cell r="D215" t="str">
            <v>　m3　</v>
          </cell>
          <cell r="E215">
            <v>1550</v>
          </cell>
        </row>
        <row r="216">
          <cell r="A216" t="str">
            <v>033115</v>
          </cell>
          <cell r="B216" t="str">
            <v>　　土　砂　運　搬　　　　　　　　　　　　　　　　　</v>
          </cell>
          <cell r="C216" t="str">
            <v>１０ｔ車　ＤＩＤ区間無　バックホウ　１．４m3　２３．５ｋｍ以下　　　</v>
          </cell>
          <cell r="D216" t="str">
            <v>　m3　</v>
          </cell>
          <cell r="E216">
            <v>1940</v>
          </cell>
        </row>
        <row r="217">
          <cell r="A217" t="str">
            <v>033116</v>
          </cell>
          <cell r="B217" t="str">
            <v>　　土　砂　運　搬　　　　　　　　　　　　　　　　　</v>
          </cell>
          <cell r="C217" t="str">
            <v>１０ｔ車　ＤＩＤ区間無　バックホウ　１．４m3　５１．５ｋｍ以下　　　</v>
          </cell>
          <cell r="D217" t="str">
            <v>　m3　</v>
          </cell>
          <cell r="E217">
            <v>2630</v>
          </cell>
        </row>
        <row r="218">
          <cell r="A218" t="str">
            <v>033117</v>
          </cell>
          <cell r="B218" t="str">
            <v>　　土　砂　運　搬　　　　　　　　　　　　　　　　　</v>
          </cell>
          <cell r="C218" t="str">
            <v>１０ｔ車　ＤＩＤ区間無　バックホウ　１．４m3　６０．０ｋｍ以下　　　</v>
          </cell>
          <cell r="D218" t="str">
            <v>　m3　</v>
          </cell>
          <cell r="E218">
            <v>3920</v>
          </cell>
        </row>
        <row r="219">
          <cell r="A219" t="str">
            <v>040130</v>
          </cell>
          <cell r="B219" t="str">
            <v>　　杭　頭　処　理　　　　　　　　　　　　　　　　　</v>
          </cell>
          <cell r="C219" t="str">
            <v>径３００　　　　　　　　　　　　　　　　　　　　　　　　　　　　　　</v>
          </cell>
          <cell r="D219" t="str">
            <v>　本　</v>
          </cell>
          <cell r="E219">
            <v>2240</v>
          </cell>
        </row>
        <row r="220">
          <cell r="A220" t="str">
            <v>040135</v>
          </cell>
          <cell r="B220" t="str">
            <v>　　杭　頭　処　理　　　　　　　　　　　　　　　　　</v>
          </cell>
          <cell r="C220" t="str">
            <v>径３５０　　　　　　　　　　　　　　　　　　　　　　　　　　　　　　</v>
          </cell>
          <cell r="D220" t="str">
            <v>　本　</v>
          </cell>
          <cell r="E220">
            <v>2990</v>
          </cell>
        </row>
        <row r="221">
          <cell r="A221" t="str">
            <v>040140</v>
          </cell>
          <cell r="B221" t="str">
            <v>　　杭　頭　処　理　　　　　　　　　　　　　　　　　</v>
          </cell>
          <cell r="C221" t="str">
            <v>径４００　　　　　　　　　　　　　　　　　　　　　　　　　　　　　　</v>
          </cell>
          <cell r="D221" t="str">
            <v>　本　</v>
          </cell>
          <cell r="E221">
            <v>3740</v>
          </cell>
        </row>
        <row r="222">
          <cell r="A222" t="str">
            <v>040145</v>
          </cell>
          <cell r="B222" t="str">
            <v>　　杭　頭　処　理　　　　　　　　　　　　　　　　　</v>
          </cell>
          <cell r="C222" t="str">
            <v>径４５０　　　　　　　　　　　　　　　　　　　　　　　　　　　　　　</v>
          </cell>
          <cell r="D222" t="str">
            <v>　本　</v>
          </cell>
          <cell r="E222">
            <v>4680</v>
          </cell>
        </row>
        <row r="223">
          <cell r="A223" t="str">
            <v>040150</v>
          </cell>
          <cell r="B223" t="str">
            <v>　　杭　頭　処　理　　　　　　　　　　　　　　　　　</v>
          </cell>
          <cell r="C223" t="str">
            <v>径５００　　　　　　　　　　　　　　　　　　　　　　　　　　　　　　</v>
          </cell>
          <cell r="D223" t="str">
            <v>　本　</v>
          </cell>
          <cell r="E223">
            <v>5610</v>
          </cell>
        </row>
        <row r="224">
          <cell r="A224" t="str">
            <v>040160</v>
          </cell>
          <cell r="B224" t="str">
            <v>　　杭　頭　処　理　　　　　　　　　　　　　　　　　</v>
          </cell>
          <cell r="C224" t="str">
            <v>径６００　　　　　　　　　　　　　　　　　　　　　　　　　　　　　　</v>
          </cell>
          <cell r="D224" t="str">
            <v>　本　</v>
          </cell>
          <cell r="E224">
            <v>7670</v>
          </cell>
        </row>
        <row r="225">
          <cell r="A225" t="str">
            <v>040530</v>
          </cell>
          <cell r="B225" t="str">
            <v>　　杭　頭　補　強　　　　　　　　　　　　　　　　　</v>
          </cell>
          <cell r="C225" t="str">
            <v>径３００　　　　　　　　　　　　　　　　　　　　　　　　　　　　　　</v>
          </cell>
          <cell r="D225" t="str">
            <v>　箇所</v>
          </cell>
          <cell r="E225">
            <v>2520</v>
          </cell>
        </row>
        <row r="226">
          <cell r="A226" t="str">
            <v>040535</v>
          </cell>
          <cell r="B226" t="str">
            <v>　　杭　頭　補　強　　　　　　　　　　　　　　　　　</v>
          </cell>
          <cell r="C226" t="str">
            <v>径３５０　　　　　　　　　　　　　　　　　　　　　　　　　　　　　　</v>
          </cell>
          <cell r="D226" t="str">
            <v>　箇所</v>
          </cell>
          <cell r="E226">
            <v>2910</v>
          </cell>
        </row>
        <row r="227">
          <cell r="A227" t="str">
            <v>040540</v>
          </cell>
          <cell r="B227" t="str">
            <v>　　杭　頭　補　強　　　　　　　　　　　　　　　　　</v>
          </cell>
          <cell r="C227" t="str">
            <v>径４００　　　　　　　　　　　　　　　　　　　　　　　　　　　　　　</v>
          </cell>
          <cell r="D227" t="str">
            <v>　箇所</v>
          </cell>
          <cell r="E227">
            <v>3770</v>
          </cell>
        </row>
        <row r="228">
          <cell r="A228" t="str">
            <v>040545</v>
          </cell>
          <cell r="B228" t="str">
            <v>　　杭　頭　補　強　　　　　　　　　　　　　　　　　</v>
          </cell>
          <cell r="C228" t="str">
            <v>径４５０　　　　　　　　　　　　　　　　　　　　　　　　　　　　　　</v>
          </cell>
          <cell r="D228" t="str">
            <v>　箇所</v>
          </cell>
          <cell r="E228">
            <v>5510</v>
          </cell>
        </row>
        <row r="229">
          <cell r="A229" t="str">
            <v>040550</v>
          </cell>
          <cell r="B229" t="str">
            <v>　　杭　頭　補　強　　　　　　　　　　　　　　　　　</v>
          </cell>
          <cell r="C229" t="str">
            <v>径５００　　　　　　　　　　　　　　　　　　　　　　　　　　　　　　</v>
          </cell>
          <cell r="D229" t="str">
            <v>　箇所</v>
          </cell>
          <cell r="E229">
            <v>6130</v>
          </cell>
        </row>
        <row r="230">
          <cell r="A230" t="str">
            <v>040560</v>
          </cell>
          <cell r="B230" t="str">
            <v>　　杭　頭　補　強　　　　　　　　　　　　　　　　　</v>
          </cell>
          <cell r="C230" t="str">
            <v>径６００　　　　　　　　　　　　　　　　　　　　　　　　　　　　　　</v>
          </cell>
          <cell r="D230" t="str">
            <v>　箇所</v>
          </cell>
          <cell r="E230">
            <v>9680</v>
          </cell>
        </row>
        <row r="231">
          <cell r="A231" t="str">
            <v>041040</v>
          </cell>
          <cell r="B231" t="str">
            <v>　　砕　石　地　業　　　　　　　　　　　　　　　　　</v>
          </cell>
          <cell r="C231" t="str">
            <v>＜砕石材料費×１．１を加算する＞　　　　　　　　　　　　　　　　　　</v>
          </cell>
          <cell r="D231" t="str">
            <v>　m3　</v>
          </cell>
          <cell r="E231">
            <v>3470</v>
          </cell>
        </row>
        <row r="232">
          <cell r="A232" t="str">
            <v>041140</v>
          </cell>
          <cell r="B232" t="str">
            <v>　　砕　石　敷　き　　　　　　　　　　　　　　　　　</v>
          </cell>
          <cell r="C232" t="str">
            <v>＜砕石材料費×１．０５を加算する＞　　　　　　　　　　　　　　　　　</v>
          </cell>
          <cell r="D232" t="str">
            <v>　m3　</v>
          </cell>
          <cell r="E232">
            <v>2950</v>
          </cell>
        </row>
        <row r="233">
          <cell r="A233" t="str">
            <v>041200</v>
          </cell>
          <cell r="B233" t="str">
            <v>　　床下防湿層敷き</v>
          </cell>
          <cell r="C233" t="str">
            <v>ポリエチレンシート　０．１５ｍｍ</v>
          </cell>
          <cell r="D233" t="str">
            <v>　m2　</v>
          </cell>
          <cell r="E233">
            <v>190</v>
          </cell>
        </row>
        <row r="234">
          <cell r="A234" t="str">
            <v>050103</v>
          </cell>
          <cell r="B234" t="str">
            <v>　　コンクリートポンプ運転　　　　　　　　　　　</v>
          </cell>
          <cell r="C234" t="str">
            <v>配管型　　　５０m3未満　　　　　　　　　　　　</v>
          </cell>
          <cell r="D234" t="str">
            <v>　m3　</v>
          </cell>
          <cell r="E234">
            <v>32</v>
          </cell>
        </row>
        <row r="235">
          <cell r="A235" t="str">
            <v>050105</v>
          </cell>
          <cell r="B235" t="str">
            <v>　　コンクリートポンプ運転　　　　　　　　　　　</v>
          </cell>
          <cell r="C235" t="str">
            <v>配管型　　　５０m3以上１００m3未満　　　　　　</v>
          </cell>
          <cell r="D235" t="str">
            <v>　m3　</v>
          </cell>
          <cell r="E235">
            <v>32</v>
          </cell>
        </row>
        <row r="236">
          <cell r="A236" t="str">
            <v>050107</v>
          </cell>
          <cell r="B236" t="str">
            <v>　　コンクリートポンプ運転　　　　　　　　　　　</v>
          </cell>
          <cell r="C236" t="str">
            <v>配管型　　１００m3以上１７０m3未満　　　　　</v>
          </cell>
          <cell r="D236" t="str">
            <v>　m3　</v>
          </cell>
          <cell r="E236">
            <v>660</v>
          </cell>
        </row>
        <row r="237">
          <cell r="A237" t="str">
            <v>050109</v>
          </cell>
          <cell r="B237" t="str">
            <v>　　コンクリートポンプ運転　　　　　　　　　　　</v>
          </cell>
          <cell r="C237" t="str">
            <v>配管型　　１７０m3以上　　　　　　　　　　　</v>
          </cell>
          <cell r="D237" t="str">
            <v>　m3　</v>
          </cell>
          <cell r="E237">
            <v>610</v>
          </cell>
        </row>
        <row r="238">
          <cell r="A238" t="str">
            <v>050222</v>
          </cell>
          <cell r="B238" t="str">
            <v>　　コンクリートポンプ組立　　　　　　　　　　　　　</v>
          </cell>
          <cell r="C238" t="str">
            <v>配管型　　　５０m3未満　　　　　　　　　　　　　　　　　　　　　　　　　</v>
          </cell>
          <cell r="D238" t="str">
            <v>　台　</v>
          </cell>
          <cell r="E238">
            <v>70190</v>
          </cell>
        </row>
        <row r="239">
          <cell r="A239" t="str">
            <v>050224</v>
          </cell>
          <cell r="B239" t="str">
            <v>　　コンクリートポンプ組立　　　　　　　　　　　　　</v>
          </cell>
          <cell r="C239" t="str">
            <v>配管型　　　５０m3以上１００m3未満　　　　　　　　　　　　　　　　　　　</v>
          </cell>
          <cell r="D239" t="str">
            <v>　台　</v>
          </cell>
          <cell r="E239">
            <v>97820</v>
          </cell>
        </row>
        <row r="240">
          <cell r="A240" t="str">
            <v>050226</v>
          </cell>
          <cell r="B240" t="str">
            <v>　　コンクリートポンプ組立　　　　　　　　　　　　　</v>
          </cell>
          <cell r="C240" t="str">
            <v>配管型　　１００m3以上１７０m3未満　　　　　　　　　　　　　　　　　　</v>
          </cell>
          <cell r="D240" t="str">
            <v>　台　</v>
          </cell>
          <cell r="E240">
            <v>42550</v>
          </cell>
        </row>
        <row r="241">
          <cell r="A241" t="str">
            <v>050228</v>
          </cell>
          <cell r="B241" t="str">
            <v>　　コンクリートポンプ組立　　　　　　　　　　　　　</v>
          </cell>
          <cell r="C241" t="str">
            <v>配管型　　１７０m3以上　　　　　　　　　　　　　　　　　　　　　　　　</v>
          </cell>
          <cell r="D241" t="str">
            <v>　台　</v>
          </cell>
          <cell r="E241">
            <v>48920</v>
          </cell>
        </row>
        <row r="242">
          <cell r="A242" t="str">
            <v>050301</v>
          </cell>
          <cell r="B242" t="str">
            <v>　　コンクリート足場　　　　　　　　　　　　　　　　</v>
          </cell>
          <cell r="C242" t="str">
            <v>一般階　　　　　　　　　　　　　　　　　　　　　　　　　　　　　　　</v>
          </cell>
          <cell r="D242" t="str">
            <v>　m2　</v>
          </cell>
          <cell r="E242">
            <v>110</v>
          </cell>
        </row>
        <row r="243">
          <cell r="A243" t="str">
            <v>050400</v>
          </cell>
          <cell r="B243" t="str">
            <v>　　コンクリート養生　　　　　　　　　　　　　　　　</v>
          </cell>
          <cell r="C243" t="str">
            <v>一般　　　　　　　　　　　　　　　　　　　　　　　　　　　　　　　　</v>
          </cell>
          <cell r="D243" t="str">
            <v>　m2　</v>
          </cell>
          <cell r="E243">
            <v>42</v>
          </cell>
        </row>
        <row r="244">
          <cell r="A244" t="str">
            <v>076000</v>
          </cell>
          <cell r="B244" t="str">
            <v>　　鉄　骨　足　場　　　　　　　　　　　　　　　　　</v>
          </cell>
          <cell r="C244" t="str">
            <v>　　　　　　　　　　　　　　　　　　　　　　　　　　　　　　　　　　</v>
          </cell>
          <cell r="D244" t="str">
            <v>　m2　</v>
          </cell>
          <cell r="E244">
            <v>730</v>
          </cell>
        </row>
        <row r="245">
          <cell r="A245" t="str">
            <v>077000</v>
          </cell>
          <cell r="B245" t="str">
            <v>　　災　害　防　止　　　　　　　　　　　　　　　　　</v>
          </cell>
          <cell r="C245" t="str">
            <v>安全ネット　　　　　　　　　　　　　　　　　　　　　　　　　　　　　</v>
          </cell>
          <cell r="D245" t="str">
            <v>架m2　</v>
          </cell>
          <cell r="E245">
            <v>490</v>
          </cell>
        </row>
        <row r="246">
          <cell r="A246" t="str">
            <v>091000</v>
          </cell>
          <cell r="B246" t="str">
            <v>　　ゴムアスファルト系　　　　シール材　　　　　　　</v>
          </cell>
          <cell r="C246" t="str">
            <v>　　　　　　　　　　　　　　　　　　　　　　　　　　　　　　　　　　</v>
          </cell>
          <cell r="D246" t="str">
            <v>　ｍ　</v>
          </cell>
          <cell r="E246">
            <v>110</v>
          </cell>
        </row>
        <row r="247">
          <cell r="A247" t="str">
            <v>093000</v>
          </cell>
          <cell r="B247" t="str">
            <v>　　防根用シート敷き　　　　　　　　　　　　　　　　</v>
          </cell>
          <cell r="C247" t="str">
            <v>ポリエチレンシート　０．３ｍｍ　　　　　　　　　　　　　　　　　　　</v>
          </cell>
          <cell r="D247" t="str">
            <v>　m2　</v>
          </cell>
          <cell r="E247">
            <v>460</v>
          </cell>
        </row>
        <row r="248">
          <cell r="B248" t="str">
            <v>【　建築工事複合単価表　】</v>
          </cell>
        </row>
        <row r="249">
          <cell r="A249" t="str">
            <v>094000</v>
          </cell>
          <cell r="B249" t="str">
            <v>　　ポリサルファイドシーリング　　　　　　</v>
          </cell>
          <cell r="C249" t="str">
            <v>軽微なもの　　　　　　　　　　　　　　　　　　　　　　　　　　　　　</v>
          </cell>
          <cell r="D249" t="str">
            <v>　ｍ　</v>
          </cell>
          <cell r="E249">
            <v>540</v>
          </cell>
        </row>
        <row r="250">
          <cell r="A250" t="str">
            <v>094010</v>
          </cell>
          <cell r="B250" t="str">
            <v>　　ポリサルファイドシーリング　　　　　　</v>
          </cell>
          <cell r="C250" t="str">
            <v>１０×７ｍｍ　　　　　　　　　　　　　　　　　　　　　　　　　　　　</v>
          </cell>
          <cell r="D250" t="str">
            <v>　ｍ　</v>
          </cell>
          <cell r="E250">
            <v>620</v>
          </cell>
        </row>
        <row r="251">
          <cell r="A251" t="str">
            <v>094020</v>
          </cell>
          <cell r="B251" t="str">
            <v>　　ポリサルファイドシーリング　　　　　　</v>
          </cell>
          <cell r="C251" t="str">
            <v>１０×１０ｍｍ　　　　　　　　　　　　　　　　　　　　　　　　　　　</v>
          </cell>
          <cell r="D251" t="str">
            <v>　ｍ　</v>
          </cell>
          <cell r="E251">
            <v>680</v>
          </cell>
        </row>
        <row r="252">
          <cell r="A252" t="str">
            <v>094030</v>
          </cell>
          <cell r="B252" t="str">
            <v>　　ポリサルファイドシーリング　　　　　　</v>
          </cell>
          <cell r="C252" t="str">
            <v>１５×１０ｍｍ　　　　　　　　　　　　　　　　　　　　　　　　　　　</v>
          </cell>
          <cell r="D252" t="str">
            <v>　ｍ　</v>
          </cell>
          <cell r="E252">
            <v>850</v>
          </cell>
        </row>
        <row r="253">
          <cell r="A253" t="str">
            <v>094040</v>
          </cell>
          <cell r="B253" t="str">
            <v>　　ポリサルファイドシーリング　　　　　　</v>
          </cell>
          <cell r="C253" t="str">
            <v>１５×１５ｍｍ　　　　　　　　　　　　　　　　　　　　　　　　　　　</v>
          </cell>
          <cell r="D253" t="str">
            <v>　ｍ　</v>
          </cell>
          <cell r="E253">
            <v>990</v>
          </cell>
        </row>
        <row r="254">
          <cell r="A254" t="str">
            <v>094050</v>
          </cell>
          <cell r="B254" t="str">
            <v>　　ポリサルファイドシーリング　　　　　　</v>
          </cell>
          <cell r="C254" t="str">
            <v>２０×１０ｍｍ　　　　　　　　　　　　　　　　　　　　　　　　　　　</v>
          </cell>
          <cell r="D254" t="str">
            <v>　ｍ　</v>
          </cell>
          <cell r="E254">
            <v>1030</v>
          </cell>
        </row>
        <row r="255">
          <cell r="A255" t="str">
            <v>094060</v>
          </cell>
          <cell r="B255" t="str">
            <v>　　ポリサルファイドシーリング　　　　　　</v>
          </cell>
          <cell r="C255" t="str">
            <v>２０×１５ｍｍ　　　　　　　　　　　　　　　　　　　　　　　　　　　</v>
          </cell>
          <cell r="D255" t="str">
            <v>　ｍ　</v>
          </cell>
          <cell r="E255">
            <v>1220</v>
          </cell>
        </row>
        <row r="256">
          <cell r="A256" t="str">
            <v>094070</v>
          </cell>
          <cell r="B256" t="str">
            <v>　　ポリサルファイドシーリング　　　　　　</v>
          </cell>
          <cell r="C256" t="str">
            <v>２０×２０ｍｍ　　　　　　　　　　　　　　　　　　　　　　　　　　　</v>
          </cell>
          <cell r="D256" t="str">
            <v>　ｍ　</v>
          </cell>
          <cell r="E256">
            <v>1400</v>
          </cell>
        </row>
        <row r="257">
          <cell r="A257" t="str">
            <v>094080</v>
          </cell>
          <cell r="B257" t="str">
            <v>　　ポリサルファイドシーリング　　　　　　</v>
          </cell>
          <cell r="C257" t="str">
            <v>２５×１５ｍｍ　　　　　　　　　　　　　　　　　　　　　　　　　　　</v>
          </cell>
          <cell r="D257" t="str">
            <v>　ｍ　</v>
          </cell>
          <cell r="E257">
            <v>1430</v>
          </cell>
        </row>
        <row r="258">
          <cell r="A258" t="str">
            <v>094090</v>
          </cell>
          <cell r="B258" t="str">
            <v>　　ポリサルファイドシーリング　　　　　　</v>
          </cell>
          <cell r="C258" t="str">
            <v>２５×２０ｍｍ　　　　　　　　　　　　　　　　　　　　　　　　　　　</v>
          </cell>
          <cell r="D258" t="str">
            <v>　ｍ　</v>
          </cell>
          <cell r="E258">
            <v>1670</v>
          </cell>
        </row>
        <row r="259">
          <cell r="A259" t="str">
            <v>094100</v>
          </cell>
          <cell r="B259" t="str">
            <v>　　ポリサルファイドシーリング　　　　　　</v>
          </cell>
          <cell r="C259" t="str">
            <v>２５×２５ｍｍ　　　　　　　　　　　　　　　　　　　　　　　　　　　</v>
          </cell>
          <cell r="D259" t="str">
            <v>　ｍ　</v>
          </cell>
          <cell r="E259">
            <v>1900</v>
          </cell>
        </row>
        <row r="260">
          <cell r="A260" t="str">
            <v>094110</v>
          </cell>
          <cell r="B260" t="str">
            <v>　　ポリサルファイドシーリング　　　　　　</v>
          </cell>
          <cell r="C260" t="str">
            <v>３０×１５ｍｍ　　　　　　　　　　　　　　　　　　　　　　　　　　　</v>
          </cell>
          <cell r="D260" t="str">
            <v>　ｍ　</v>
          </cell>
          <cell r="E260">
            <v>1660</v>
          </cell>
        </row>
        <row r="261">
          <cell r="A261" t="str">
            <v>094120</v>
          </cell>
          <cell r="B261" t="str">
            <v>　　ポリサルファイドシーリング　　　　　　</v>
          </cell>
          <cell r="C261" t="str">
            <v>３０×２０ｍｍ　　　　　　　　　　　　　　　　　　　　　　　　　　　</v>
          </cell>
          <cell r="D261" t="str">
            <v>　ｍ　</v>
          </cell>
          <cell r="E261">
            <v>1940</v>
          </cell>
        </row>
        <row r="262">
          <cell r="A262" t="str">
            <v>094130</v>
          </cell>
          <cell r="B262" t="str">
            <v>　　ポリサルファイドシーリング　　　　　　</v>
          </cell>
          <cell r="C262" t="str">
            <v>３０×２５ｍｍ　　　　　　　　　　　　　　　　　　　　　　　　　　　</v>
          </cell>
          <cell r="D262" t="str">
            <v>　ｍ　</v>
          </cell>
          <cell r="E262">
            <v>2220</v>
          </cell>
        </row>
        <row r="263">
          <cell r="A263" t="str">
            <v>094200</v>
          </cell>
          <cell r="B263" t="str">
            <v>　　シリコーンシーリング　　　　　　　　　　　　　　</v>
          </cell>
          <cell r="C263" t="str">
            <v>軽微なもの　　　　　　　　　　　　　　　　　　　　　　　　　　　　　</v>
          </cell>
          <cell r="D263" t="str">
            <v>　ｍ　</v>
          </cell>
          <cell r="E263">
            <v>550</v>
          </cell>
        </row>
        <row r="264">
          <cell r="A264" t="str">
            <v>094210</v>
          </cell>
          <cell r="B264" t="str">
            <v>　　シリコーンシーリング　　　　　　　　　　　　　　</v>
          </cell>
          <cell r="C264" t="str">
            <v>１０×７ｍｍ　　　　　　　　　　　　　　　　　　　　　　　　　　　　</v>
          </cell>
          <cell r="D264" t="str">
            <v>　ｍ　</v>
          </cell>
          <cell r="E264">
            <v>660</v>
          </cell>
        </row>
        <row r="265">
          <cell r="A265" t="str">
            <v>094220</v>
          </cell>
          <cell r="B265" t="str">
            <v>　　シリコーンシーリング　　　　　　　　　　　　　　</v>
          </cell>
          <cell r="C265" t="str">
            <v>１０×１０ｍｍ　　　　　　　　　　　　　　　　　　　　　　　　　　　</v>
          </cell>
          <cell r="D265" t="str">
            <v>　ｍ　</v>
          </cell>
          <cell r="E265">
            <v>730</v>
          </cell>
        </row>
        <row r="266">
          <cell r="A266" t="str">
            <v>094230</v>
          </cell>
          <cell r="B266" t="str">
            <v>　　シリコーンシーリング　　　　　　　　　　　　　　</v>
          </cell>
          <cell r="C266" t="str">
            <v>１５×１０ｍｍ　　　　　　　　　　　　　　　　　　　　　　　　　　　</v>
          </cell>
          <cell r="D266" t="str">
            <v>　ｍ　</v>
          </cell>
          <cell r="E266">
            <v>940</v>
          </cell>
        </row>
        <row r="267">
          <cell r="A267" t="str">
            <v>094240</v>
          </cell>
          <cell r="B267" t="str">
            <v>　　シリコーンシーリング　　　　　　　　　　　　　　</v>
          </cell>
          <cell r="C267" t="str">
            <v>１５×１５ｍｍ　　　　　　　　　　　　　　　　　　　　　　　　　　　</v>
          </cell>
          <cell r="D267" t="str">
            <v>　ｍ　</v>
          </cell>
          <cell r="E267">
            <v>1120</v>
          </cell>
        </row>
        <row r="268">
          <cell r="A268" t="str">
            <v>094250</v>
          </cell>
          <cell r="B268" t="str">
            <v>　　シリコーンシーリング　　　　　　　　　　　　　　</v>
          </cell>
          <cell r="C268" t="str">
            <v>２０×１０ｍｍ　　　　　　　　　　　　　　　　　　　　　　　　　　　</v>
          </cell>
          <cell r="D268" t="str">
            <v>　ｍ　</v>
          </cell>
          <cell r="E268">
            <v>1150</v>
          </cell>
        </row>
        <row r="269">
          <cell r="A269" t="str">
            <v>094260</v>
          </cell>
          <cell r="B269" t="str">
            <v>　　シリコーンシーリング　　　　　　　　　　　　　　</v>
          </cell>
          <cell r="C269" t="str">
            <v>２０×１５ｍｍ　　　　　　　　　　　　　　　　　　　　　　　　　　　</v>
          </cell>
          <cell r="D269" t="str">
            <v>　ｍ　</v>
          </cell>
          <cell r="E269">
            <v>1390</v>
          </cell>
        </row>
        <row r="270">
          <cell r="A270" t="str">
            <v>094270</v>
          </cell>
          <cell r="B270" t="str">
            <v>　　シリコーンシーリング　　　　　　　　　　　　　　</v>
          </cell>
          <cell r="C270" t="str">
            <v>２０×２０ｍｍ　　　　　　　　　　　　　　　　　　　　　　　　　　　</v>
          </cell>
          <cell r="D270" t="str">
            <v>　ｍ　</v>
          </cell>
          <cell r="E270">
            <v>1630</v>
          </cell>
        </row>
        <row r="271">
          <cell r="A271" t="str">
            <v>094280</v>
          </cell>
          <cell r="B271" t="str">
            <v>　　シリコーンシーリング　　　　　　　　　　　　　　</v>
          </cell>
          <cell r="C271" t="str">
            <v>２５×１５ｍｍ　　　　　　　　　　　　　　　　　　　　　　　　　　　</v>
          </cell>
          <cell r="D271" t="str">
            <v>　ｍ　</v>
          </cell>
          <cell r="E271">
            <v>1650</v>
          </cell>
        </row>
        <row r="272">
          <cell r="A272" t="str">
            <v>094290</v>
          </cell>
          <cell r="B272" t="str">
            <v>　　シリコーンシーリング　　　　　　　　　　　　　　</v>
          </cell>
          <cell r="C272" t="str">
            <v>２５×２０ｍｍ　　　　　　　　　　　　　　　　　　　　　　　　　　　</v>
          </cell>
          <cell r="D272" t="str">
            <v>　ｍ　</v>
          </cell>
          <cell r="E272">
            <v>1960</v>
          </cell>
        </row>
        <row r="273">
          <cell r="A273" t="str">
            <v>094300</v>
          </cell>
          <cell r="B273" t="str">
            <v>　　シリコーンシーリング　　　　　　　　　　　　　　</v>
          </cell>
          <cell r="C273" t="str">
            <v>２５×２５ｍｍ　　　　　　　　　　　　　　　　　　　　　　　　　　　</v>
          </cell>
          <cell r="D273" t="str">
            <v>　ｍ　</v>
          </cell>
          <cell r="E273">
            <v>2260</v>
          </cell>
        </row>
        <row r="274">
          <cell r="A274" t="str">
            <v>094310</v>
          </cell>
          <cell r="B274" t="str">
            <v>　　シリコーンシーリング　　　　　　　　　　　　　　</v>
          </cell>
          <cell r="C274" t="str">
            <v>３０×１５ｍｍ　　　　　　　　　　　　　　　　　　　　　　　　　　　</v>
          </cell>
          <cell r="D274" t="str">
            <v>　ｍ　</v>
          </cell>
          <cell r="E274">
            <v>1930</v>
          </cell>
        </row>
        <row r="275">
          <cell r="A275" t="str">
            <v>094320</v>
          </cell>
          <cell r="B275" t="str">
            <v>　　シリコーンシーリング　　　　　　　　　　　　　　</v>
          </cell>
          <cell r="C275" t="str">
            <v>３０×２０ｍｍ　　　　　　　　　　　　　　　　　　　　　　　　　　　</v>
          </cell>
          <cell r="D275" t="str">
            <v>　ｍ　</v>
          </cell>
          <cell r="E275">
            <v>2290</v>
          </cell>
        </row>
        <row r="276">
          <cell r="A276" t="str">
            <v>094330</v>
          </cell>
          <cell r="B276" t="str">
            <v>　　シリコーンシーリング　　　　　　　　　　　　　　</v>
          </cell>
          <cell r="C276" t="str">
            <v>３０×２５ｍｍ　　　　　　　　　　　　　　　　　　　　　　　　　　　</v>
          </cell>
          <cell r="D276" t="str">
            <v>　ｍ　</v>
          </cell>
          <cell r="E276">
            <v>2660</v>
          </cell>
        </row>
        <row r="277">
          <cell r="A277" t="str">
            <v>094400</v>
          </cell>
          <cell r="B277" t="str">
            <v>　　変成シリコーンシーリング　　　　　　</v>
          </cell>
          <cell r="C277" t="str">
            <v>軽微なもの　　　　　　　　　　　　　　　　　　　　　　　　　　　　　</v>
          </cell>
          <cell r="D277" t="str">
            <v>　ｍ　</v>
          </cell>
          <cell r="E277">
            <v>540</v>
          </cell>
        </row>
        <row r="278">
          <cell r="A278" t="str">
            <v>094410</v>
          </cell>
          <cell r="B278" t="str">
            <v>　　変成シリコーンシーリング　　　　　　</v>
          </cell>
          <cell r="C278" t="str">
            <v>１０×７ｍｍ　　　　　　　　　　　　　　　　　　　　　　　　　　　　</v>
          </cell>
          <cell r="D278" t="str">
            <v>　ｍ　</v>
          </cell>
          <cell r="E278">
            <v>620</v>
          </cell>
        </row>
        <row r="279">
          <cell r="A279" t="str">
            <v>094420</v>
          </cell>
          <cell r="B279" t="str">
            <v>　　変成シリコーンシーリング　　　　　　</v>
          </cell>
          <cell r="C279" t="str">
            <v>１０×１０ｍｍ　　　　　　　　　　　　　　　　　　　　　　　　　　　</v>
          </cell>
          <cell r="D279" t="str">
            <v>　ｍ　</v>
          </cell>
          <cell r="E279">
            <v>680</v>
          </cell>
        </row>
        <row r="280">
          <cell r="A280" t="str">
            <v>094430</v>
          </cell>
          <cell r="B280" t="str">
            <v>　　変成シリコーンシーリング　　　　　　</v>
          </cell>
          <cell r="C280" t="str">
            <v>１５×１０ｍｍ　　　　　　　　　　　　　　　　　　　　　　　　　　　</v>
          </cell>
          <cell r="D280" t="str">
            <v>　ｍ　</v>
          </cell>
          <cell r="E280">
            <v>850</v>
          </cell>
        </row>
        <row r="281">
          <cell r="A281" t="str">
            <v>094440</v>
          </cell>
          <cell r="B281" t="str">
            <v>　　変成シリコーンシーリング　　　　　　</v>
          </cell>
          <cell r="C281" t="str">
            <v>１５×１５ｍｍ　　　　　　　　　　　　　　　　　　　　　　　　　　　</v>
          </cell>
          <cell r="D281" t="str">
            <v>　ｍ　</v>
          </cell>
          <cell r="E281">
            <v>990</v>
          </cell>
        </row>
        <row r="282">
          <cell r="A282" t="str">
            <v>094450</v>
          </cell>
          <cell r="B282" t="str">
            <v>　　変成シリコーンシーリング　　　　　　</v>
          </cell>
          <cell r="C282" t="str">
            <v>２０×１０ｍｍ　　　　　　　　　　　　　　　　　　　　　　　　　　　</v>
          </cell>
          <cell r="D282" t="str">
            <v>　ｍ　</v>
          </cell>
          <cell r="E282">
            <v>1030</v>
          </cell>
        </row>
        <row r="283">
          <cell r="A283" t="str">
            <v>094460</v>
          </cell>
          <cell r="B283" t="str">
            <v>　　変成シリコーンシーリング　　　　　　</v>
          </cell>
          <cell r="C283" t="str">
            <v>２０×１５ｍｍ　　　　　　　　　　　　　　　　　　　　　　　　　　　</v>
          </cell>
          <cell r="D283" t="str">
            <v>　ｍ　</v>
          </cell>
          <cell r="E283">
            <v>1220</v>
          </cell>
        </row>
        <row r="284">
          <cell r="A284" t="str">
            <v>094470</v>
          </cell>
          <cell r="B284" t="str">
            <v>　　変成シリコーンシーリング　　　　　　</v>
          </cell>
          <cell r="C284" t="str">
            <v>２０×２０ｍｍ　　　　　　　　　　　　　　　　　　　　　　　　　　　</v>
          </cell>
          <cell r="D284" t="str">
            <v>　ｍ　</v>
          </cell>
          <cell r="E284">
            <v>1400</v>
          </cell>
        </row>
        <row r="285">
          <cell r="A285" t="str">
            <v>094480</v>
          </cell>
          <cell r="B285" t="str">
            <v>　　変成シリコーンシーリング　　　　　　</v>
          </cell>
          <cell r="C285" t="str">
            <v>２５×１５ｍｍ　　　　　　　　　　　　　　　　　　　　　　　　　　　</v>
          </cell>
          <cell r="D285" t="str">
            <v>　ｍ　</v>
          </cell>
          <cell r="E285">
            <v>1430</v>
          </cell>
        </row>
        <row r="286">
          <cell r="A286" t="str">
            <v>094490</v>
          </cell>
          <cell r="B286" t="str">
            <v>　　変成シリコーンシーリング　　　　　　</v>
          </cell>
          <cell r="C286" t="str">
            <v>２５×２０ｍｍ　　　　　　　　　　　　　　　　　　　　　　　　　　　</v>
          </cell>
          <cell r="D286" t="str">
            <v>　ｍ　</v>
          </cell>
          <cell r="E286">
            <v>1670</v>
          </cell>
        </row>
        <row r="287">
          <cell r="A287" t="str">
            <v>094500</v>
          </cell>
          <cell r="B287" t="str">
            <v>　　変成シリコーンシーリング　　　　　　</v>
          </cell>
          <cell r="C287" t="str">
            <v>２５×２５ｍｍ　　　　　　　　　　　　　　　　　　　　　　　　　　　</v>
          </cell>
          <cell r="D287" t="str">
            <v>　ｍ　</v>
          </cell>
          <cell r="E287">
            <v>1900</v>
          </cell>
        </row>
        <row r="288">
          <cell r="A288" t="str">
            <v>094510</v>
          </cell>
          <cell r="B288" t="str">
            <v>　　変成シリコーンシーリング　　　　　　</v>
          </cell>
          <cell r="C288" t="str">
            <v>３０×１５ｍｍ　　　　　　　　　　　　　　　　　　　　　　　　　　　</v>
          </cell>
          <cell r="D288" t="str">
            <v>　ｍ　</v>
          </cell>
          <cell r="E288">
            <v>1660</v>
          </cell>
        </row>
        <row r="289">
          <cell r="B289" t="str">
            <v>【　建築工事複合単価表　】</v>
          </cell>
        </row>
        <row r="290">
          <cell r="A290" t="str">
            <v>094520</v>
          </cell>
          <cell r="B290" t="str">
            <v>　　変成シリコーンシーリング　　　　　　</v>
          </cell>
          <cell r="C290" t="str">
            <v>３０×２０ｍｍ　　　　　　　　　　　　　　　　　　　　　　　　　　　</v>
          </cell>
          <cell r="D290" t="str">
            <v>　ｍ　</v>
          </cell>
          <cell r="E290">
            <v>1940</v>
          </cell>
        </row>
        <row r="291">
          <cell r="A291" t="str">
            <v>094530</v>
          </cell>
          <cell r="B291" t="str">
            <v>　　変成シリコーンシーリング　　　　　　</v>
          </cell>
          <cell r="C291" t="str">
            <v>３０×２５ｍｍ　　　　　　　　　　　　　　　　　　　　　　　　　　　</v>
          </cell>
          <cell r="D291" t="str">
            <v>　ｍ　</v>
          </cell>
          <cell r="E291">
            <v>2220</v>
          </cell>
        </row>
        <row r="292">
          <cell r="A292" t="str">
            <v>120190</v>
          </cell>
          <cell r="B292" t="str">
            <v>　　画桟取付け　　　　　　　　　　　　　　　　　　　</v>
          </cell>
          <cell r="C292" t="str">
            <v>施工費　　　　　　　　　　　　　　　　　　　　　　　　　　　　　　　</v>
          </cell>
          <cell r="D292" t="str">
            <v>　ｍ　</v>
          </cell>
          <cell r="E292">
            <v>1720</v>
          </cell>
        </row>
        <row r="293">
          <cell r="A293" t="str">
            <v>120240</v>
          </cell>
          <cell r="B293" t="str">
            <v>　　屋根下地板張り　　　　　　　　　　　　　　　　　</v>
          </cell>
          <cell r="C293" t="str">
            <v>施工費　　　　　　　　　　　　　　　　　　　　　　　　　　　　　　　</v>
          </cell>
          <cell r="D293" t="str">
            <v>　m2　</v>
          </cell>
          <cell r="E293">
            <v>670</v>
          </cell>
        </row>
        <row r="294">
          <cell r="A294" t="str">
            <v>120420</v>
          </cell>
          <cell r="B294" t="str">
            <v>　　階段笠木取付け　　　　　　　　　　　　　　　　　</v>
          </cell>
          <cell r="C294" t="str">
            <v>６０×１００ｍｍ程度　施工費　　　　　　　　　　　　　　　　　　　　</v>
          </cell>
          <cell r="D294" t="str">
            <v>　ｍ　</v>
          </cell>
          <cell r="E294">
            <v>2970</v>
          </cell>
        </row>
        <row r="295">
          <cell r="A295" t="str">
            <v>120440</v>
          </cell>
          <cell r="B295" t="str">
            <v>　　化粧柱取付け　　　　　　　　　　　　　　　　　　</v>
          </cell>
          <cell r="C295" t="str">
            <v>施工費　　　　　　　　　　　　　　　　　　　　　　　　　　　　　　　</v>
          </cell>
          <cell r="D295" t="str">
            <v>　本　</v>
          </cell>
          <cell r="E295">
            <v>7600</v>
          </cell>
        </row>
        <row r="296">
          <cell r="A296" t="str">
            <v>130400</v>
          </cell>
          <cell r="B296" t="str">
            <v>　　ルーフドレン　　　　　　　　　　　　　　　　　　</v>
          </cell>
          <cell r="C296" t="str">
            <v>＜ルーフドレン×１．１０を加算＞　　　　　　　　　　　　　　　　　　</v>
          </cell>
          <cell r="D296" t="str">
            <v>　箇所</v>
          </cell>
          <cell r="E296">
            <v>3950</v>
          </cell>
        </row>
        <row r="297">
          <cell r="A297" t="str">
            <v>130410</v>
          </cell>
          <cell r="B297" t="str">
            <v>　　フロアードレン　　　　　　　　　　　　　　　　　</v>
          </cell>
          <cell r="C297" t="str">
            <v>＜フロアードレン×１．１０を加算＞　　　　　　　　　　　　　　　　　</v>
          </cell>
          <cell r="D297" t="str">
            <v>　箇所</v>
          </cell>
          <cell r="E297">
            <v>3950</v>
          </cell>
        </row>
        <row r="298">
          <cell r="A298" t="str">
            <v>130506</v>
          </cell>
          <cell r="B298" t="str">
            <v>　　た　て　ど　い　　　　　　　　　　　　　　　　　</v>
          </cell>
          <cell r="C298" t="str">
            <v>鋼管　径６５ｍｍ　　　　　　　　　　　　　　　　　　　　　　　　　　</v>
          </cell>
          <cell r="D298" t="str">
            <v>　ｍ　</v>
          </cell>
          <cell r="E298">
            <v>4200</v>
          </cell>
        </row>
        <row r="299">
          <cell r="A299" t="str">
            <v>130508</v>
          </cell>
          <cell r="B299" t="str">
            <v>　　た　て　ど　い　　　　　　　　　　　　　　　　　</v>
          </cell>
          <cell r="C299" t="str">
            <v>鋼管　径８０ｍｍ　　　　　　　　　　　　　　　　　　　　　　　　　　</v>
          </cell>
          <cell r="D299" t="str">
            <v>　ｍ　</v>
          </cell>
          <cell r="E299">
            <v>4740</v>
          </cell>
        </row>
        <row r="300">
          <cell r="A300" t="str">
            <v>130510</v>
          </cell>
          <cell r="B300" t="str">
            <v>　　た　て　ど　い　　　　　　　　　　　　　　　　　</v>
          </cell>
          <cell r="C300" t="str">
            <v>鋼管　径１００ｍｍ　　　　　　　　　　　　　　　　　　　　　　　　　</v>
          </cell>
          <cell r="D300" t="str">
            <v>　ｍ　</v>
          </cell>
          <cell r="E300">
            <v>5460</v>
          </cell>
        </row>
        <row r="301">
          <cell r="A301" t="str">
            <v>130512</v>
          </cell>
          <cell r="B301" t="str">
            <v>　　た　て　ど　い　　　　　　　　　　　　　　　　　</v>
          </cell>
          <cell r="C301" t="str">
            <v>鋼管　径１２５ｍｍ　　　　　　　　　　　　　　　　　　　　　　　　　</v>
          </cell>
          <cell r="D301" t="str">
            <v>　ｍ　</v>
          </cell>
          <cell r="E301">
            <v>6910</v>
          </cell>
        </row>
        <row r="302">
          <cell r="A302" t="str">
            <v>130515</v>
          </cell>
          <cell r="B302" t="str">
            <v>　　た　て　ど　い　　　　　　　　　　　　　　　　　</v>
          </cell>
          <cell r="C302" t="str">
            <v>鋼管　径１５０ｍｍ　　　　　　　　　　　　　　　　　　　　　　　　　</v>
          </cell>
          <cell r="D302" t="str">
            <v>　ｍ　</v>
          </cell>
          <cell r="E302">
            <v>7990</v>
          </cell>
        </row>
        <row r="303">
          <cell r="A303" t="str">
            <v>140000</v>
          </cell>
          <cell r="B303" t="str">
            <v>　　鋳鉄製マンホールふた　　　　　　　　　　　　　　</v>
          </cell>
          <cell r="C303" t="str">
            <v>＜マンホールふた×１．１０を加算＞　　　　　　　　　　　　　　　　　</v>
          </cell>
          <cell r="D303" t="str">
            <v>　箇所</v>
          </cell>
          <cell r="E303">
            <v>6300</v>
          </cell>
        </row>
        <row r="304">
          <cell r="A304" t="str">
            <v>140400</v>
          </cell>
          <cell r="B304" t="str">
            <v>　　コーナービート　　　　　　　　　　　　　　　　　</v>
          </cell>
          <cell r="C304" t="str">
            <v>＜コーナービート×１．１０を加算＞　　　　　　　　　　　　　　　　　</v>
          </cell>
          <cell r="D304" t="str">
            <v>　ｍ　</v>
          </cell>
          <cell r="E304">
            <v>430</v>
          </cell>
        </row>
        <row r="305">
          <cell r="A305" t="str">
            <v>140500</v>
          </cell>
          <cell r="B305" t="str">
            <v>　　床目地金物　　　　　　　　　　　　　　　　　　　</v>
          </cell>
          <cell r="C305" t="str">
            <v>＜床目地金物×１．１０を加算する＞　　　　　　　　　　　　　　　　　</v>
          </cell>
          <cell r="D305" t="str">
            <v>　ｍ　</v>
          </cell>
          <cell r="E305">
            <v>430</v>
          </cell>
        </row>
        <row r="306">
          <cell r="A306" t="str">
            <v>140600</v>
          </cell>
          <cell r="B306" t="str">
            <v>　　防水層端部金物　　　　　　　　　　　　　　　　　</v>
          </cell>
          <cell r="C306" t="str">
            <v>＜防水層端部金物×１．１６を加算＞　　　　　　　　　　　　　　　　　</v>
          </cell>
          <cell r="D306" t="str">
            <v>　ｍ　</v>
          </cell>
          <cell r="E306">
            <v>580</v>
          </cell>
        </row>
        <row r="307">
          <cell r="A307" t="str">
            <v>141001</v>
          </cell>
          <cell r="B307" t="str">
            <v>　　ます用鋼製グレーチング　　　　　　　　　　　　　</v>
          </cell>
          <cell r="C307" t="str">
            <v>枠付き  ＜グレーチング×１．１０を加算＞　</v>
          </cell>
          <cell r="D307" t="str">
            <v>　箇所</v>
          </cell>
          <cell r="E307">
            <v>5290</v>
          </cell>
        </row>
        <row r="308">
          <cell r="A308" t="str">
            <v>141010</v>
          </cell>
          <cell r="B308" t="str">
            <v>　　排水溝用　　鋼製グレーチング　　　</v>
          </cell>
          <cell r="C308" t="str">
            <v>枠なし  ＜グレーチング×１．１０を加算＞　</v>
          </cell>
          <cell r="D308" t="str">
            <v>　ｍ　</v>
          </cell>
          <cell r="E308">
            <v>630</v>
          </cell>
        </row>
        <row r="309">
          <cell r="A309" t="str">
            <v>141011</v>
          </cell>
          <cell r="B309" t="str">
            <v>　　排水溝用　　鋼製グレーチング　　　</v>
          </cell>
          <cell r="C309" t="str">
            <v>枠付き  ＜グレーチング×１．１０を加算＞　</v>
          </cell>
          <cell r="D309" t="str">
            <v>　ｍ　</v>
          </cell>
          <cell r="E309">
            <v>2750</v>
          </cell>
        </row>
        <row r="310">
          <cell r="A310" t="str">
            <v>141100</v>
          </cell>
          <cell r="B310" t="str">
            <v>　　ます用　　　 鋳鉄製グレーチング　　</v>
          </cell>
          <cell r="C310" t="str">
            <v>枠なし  ＜グレーチング×１．１０を加算＞　</v>
          </cell>
          <cell r="D310" t="str">
            <v>　箇所</v>
          </cell>
          <cell r="E310">
            <v>1060</v>
          </cell>
        </row>
        <row r="311">
          <cell r="A311" t="str">
            <v>141101</v>
          </cell>
          <cell r="B311" t="str">
            <v>　　ます用　　　 鋳鉄製グレーチング　　</v>
          </cell>
          <cell r="C311" t="str">
            <v>枠付き  ＜グレーチング×１．１０を加算＞　</v>
          </cell>
          <cell r="D311" t="str">
            <v>　箇所</v>
          </cell>
          <cell r="E311">
            <v>5410</v>
          </cell>
        </row>
        <row r="312">
          <cell r="A312" t="str">
            <v>141110</v>
          </cell>
          <cell r="B312" t="str">
            <v>　　排水溝用　　鋳鉄製グレーチング　　</v>
          </cell>
          <cell r="C312" t="str">
            <v>枠なし  ＜グレーチング×１．１０を加算＞　</v>
          </cell>
          <cell r="D312" t="str">
            <v>　ｍ　</v>
          </cell>
          <cell r="E312">
            <v>630</v>
          </cell>
        </row>
        <row r="313">
          <cell r="A313" t="str">
            <v>143000</v>
          </cell>
          <cell r="B313" t="str">
            <v>　　天井下地用インサート　　　　　　　　　　　　　　</v>
          </cell>
          <cell r="C313" t="str">
            <v>鉄製　　　　　　　　　　　　　　　　　　　　　　　　　　　　　　　　</v>
          </cell>
          <cell r="D313" t="str">
            <v>　m2　</v>
          </cell>
          <cell r="E313">
            <v>140</v>
          </cell>
        </row>
        <row r="314">
          <cell r="A314" t="str">
            <v>172000</v>
          </cell>
          <cell r="B314" t="str">
            <v>　　ガラス清掃　　（両面）　　　　　　　　　　　　　　　</v>
          </cell>
          <cell r="C314" t="str">
            <v>　　　　　　　　　　　　　　　　　　　　　　　　　　　　　　　　　　</v>
          </cell>
          <cell r="D314" t="str">
            <v>　m2　</v>
          </cell>
          <cell r="E314">
            <v>510</v>
          </cell>
        </row>
        <row r="315">
          <cell r="A315" t="str">
            <v>173000</v>
          </cell>
          <cell r="B315" t="str">
            <v>　　ガラス留め材取付け　　　　　　　　　　　　　　　　　</v>
          </cell>
          <cell r="C315" t="str">
            <v>ガスケット取付</v>
          </cell>
          <cell r="D315" t="str">
            <v>　ｍ　</v>
          </cell>
          <cell r="E315">
            <v>180</v>
          </cell>
        </row>
        <row r="316">
          <cell r="A316" t="str">
            <v>173010</v>
          </cell>
          <cell r="B316" t="str">
            <v>　　ガラス留め材取付け　　　　　　　　　　　　　　　　　</v>
          </cell>
          <cell r="C316" t="str">
            <v>ポリサルファイドシーリング　　（両面）</v>
          </cell>
          <cell r="D316" t="str">
            <v>　ｍ　</v>
          </cell>
          <cell r="E316">
            <v>770</v>
          </cell>
        </row>
        <row r="317">
          <cell r="A317" t="str">
            <v>173020</v>
          </cell>
          <cell r="B317" t="str">
            <v>　　ガラス留め材取付け　　　　　　　　　　　　　　　　　</v>
          </cell>
          <cell r="C317" t="str">
            <v>シリコーンシーリング　　（両面）</v>
          </cell>
          <cell r="D317" t="str">
            <v>　ｍ　</v>
          </cell>
          <cell r="E317">
            <v>780</v>
          </cell>
        </row>
        <row r="318">
          <cell r="A318" t="str">
            <v>202009</v>
          </cell>
          <cell r="B318" t="str">
            <v>　　壁せっこうボード張り　　　　　　　　　　　　　　</v>
          </cell>
          <cell r="C318" t="str">
            <v>準不燃　厚９．５　突付け　　　　　　　　　　　　　　　　　　　　　　</v>
          </cell>
          <cell r="D318" t="str">
            <v>　m2　</v>
          </cell>
          <cell r="E318">
            <v>1050</v>
          </cell>
        </row>
        <row r="319">
          <cell r="A319" t="str">
            <v>202012</v>
          </cell>
          <cell r="B319" t="str">
            <v>　　壁せっこうボード張り　　　　　　　　　　　　　　</v>
          </cell>
          <cell r="C319" t="str">
            <v>不燃　 厚１２．５　突付け　　　　　　　　　　　　　　　　　　　　　　</v>
          </cell>
          <cell r="D319" t="str">
            <v>　m2　</v>
          </cell>
          <cell r="E319">
            <v>1120</v>
          </cell>
        </row>
        <row r="320">
          <cell r="A320" t="str">
            <v>202109</v>
          </cell>
          <cell r="B320" t="str">
            <v>　　壁せっこうボード張り　　　　　　　　　　　　　　</v>
          </cell>
          <cell r="C320" t="str">
            <v>準不燃　厚９．５　目透し　　　　　　　　　　　　　　　　　　　　　　</v>
          </cell>
          <cell r="D320" t="str">
            <v>　m2　</v>
          </cell>
          <cell r="E320">
            <v>1140</v>
          </cell>
        </row>
        <row r="321">
          <cell r="A321" t="str">
            <v>202112</v>
          </cell>
          <cell r="B321" t="str">
            <v>　　壁せっこうボード張り　　　　　　　　　　　　　　</v>
          </cell>
          <cell r="C321" t="str">
            <v>不燃　 厚１２．５　目透し　　　　　　　　　　　　　　　　　　　　　　</v>
          </cell>
          <cell r="D321" t="str">
            <v>　m2　</v>
          </cell>
          <cell r="E321">
            <v>1210</v>
          </cell>
        </row>
        <row r="322">
          <cell r="A322" t="str">
            <v>202209</v>
          </cell>
          <cell r="B322" t="str">
            <v>　　壁せっこうボード張り　　　　　　　　　　　　　　</v>
          </cell>
          <cell r="C322" t="str">
            <v>準不燃　厚９．５　継目処理工法</v>
          </cell>
          <cell r="D322" t="str">
            <v>　m2　</v>
          </cell>
          <cell r="E322">
            <v>1460</v>
          </cell>
        </row>
        <row r="323">
          <cell r="A323" t="str">
            <v>202212</v>
          </cell>
          <cell r="B323" t="str">
            <v>　　壁せっこうボード張り　　　　　　　　　　　　　　</v>
          </cell>
          <cell r="C323" t="str">
            <v>不燃　 厚１２．５　継目処理工法</v>
          </cell>
          <cell r="D323" t="str">
            <v>　m2　</v>
          </cell>
          <cell r="E323">
            <v>1530</v>
          </cell>
        </row>
        <row r="324">
          <cell r="A324" t="str">
            <v>202309</v>
          </cell>
          <cell r="B324" t="str">
            <v>　　壁せっこうボード張り　　　　　　　　　　　　　　</v>
          </cell>
          <cell r="C324" t="str">
            <v>準不燃　厚９．５　直張り工法</v>
          </cell>
          <cell r="D324" t="str">
            <v>　m2　</v>
          </cell>
          <cell r="E324">
            <v>1400</v>
          </cell>
        </row>
        <row r="325">
          <cell r="A325" t="str">
            <v>202312</v>
          </cell>
          <cell r="B325" t="str">
            <v>　　壁せっこうボード張り　　　　　　　　　　　　　　</v>
          </cell>
          <cell r="C325" t="str">
            <v>不燃　 厚１２．５　直張り工法</v>
          </cell>
          <cell r="D325" t="str">
            <v>　m2　</v>
          </cell>
          <cell r="E325">
            <v>1470</v>
          </cell>
        </row>
        <row r="326">
          <cell r="A326" t="str">
            <v>202409</v>
          </cell>
          <cell r="B326" t="str">
            <v>　　壁せっこうボード張り　　　　　　　　　　　　　　</v>
          </cell>
          <cell r="C326" t="str">
            <v>準不燃　厚９．５　直張り・継目処理工法</v>
          </cell>
          <cell r="D326" t="str">
            <v>　m2　</v>
          </cell>
          <cell r="E326">
            <v>1980</v>
          </cell>
        </row>
        <row r="327">
          <cell r="A327" t="str">
            <v>202412</v>
          </cell>
          <cell r="B327" t="str">
            <v>　　壁せっこうボード張り　　　　　　　　　　　　　　</v>
          </cell>
          <cell r="C327" t="str">
            <v>不燃　 厚１２．５　直張り・継目処理工法</v>
          </cell>
          <cell r="D327" t="str">
            <v>　m2　</v>
          </cell>
          <cell r="E327">
            <v>2050</v>
          </cell>
        </row>
        <row r="328">
          <cell r="A328" t="str">
            <v>203112</v>
          </cell>
          <cell r="B328" t="str">
            <v>　　壁せっこうボード二重張り　　　　　　　　　</v>
          </cell>
          <cell r="C328" t="str">
            <v>下地　不撚　厚１２．５　仕上　準不燃　厚９．５　突付け　　</v>
          </cell>
          <cell r="D328" t="str">
            <v>　m2　</v>
          </cell>
          <cell r="E328">
            <v>2120</v>
          </cell>
        </row>
        <row r="329">
          <cell r="A329" t="str">
            <v>203312</v>
          </cell>
          <cell r="B329" t="str">
            <v>　　壁せっこうボード二重張り　　　　　　　　　</v>
          </cell>
          <cell r="C329" t="str">
            <v>下地　不燃　厚１２．５　仕上　準不燃　厚９．５　ジョイント工法</v>
          </cell>
          <cell r="D329" t="str">
            <v>　m2　</v>
          </cell>
          <cell r="E329">
            <v>2530</v>
          </cell>
        </row>
        <row r="330">
          <cell r="B330" t="str">
            <v>【　建築工事複合単価表　】</v>
          </cell>
        </row>
        <row r="331">
          <cell r="A331" t="str">
            <v>203409</v>
          </cell>
          <cell r="B331" t="str">
            <v>　　壁せっこうボード下地張り　　　　　　　　　</v>
          </cell>
          <cell r="C331" t="str">
            <v>準不燃　厚９．５　　　　　　　　　　　　　　　　　　　　　　　　　　</v>
          </cell>
          <cell r="D331" t="str">
            <v>　m2　</v>
          </cell>
          <cell r="E331">
            <v>870</v>
          </cell>
        </row>
        <row r="332">
          <cell r="A332" t="str">
            <v>203512</v>
          </cell>
          <cell r="B332" t="str">
            <v>　　壁せっこうボード下地張り　　　　　　　　　</v>
          </cell>
          <cell r="C332" t="str">
            <v>不燃　 厚１２．５　　　　　　　　　　　　　　　　　　　　　　　　　　</v>
          </cell>
          <cell r="D332" t="str">
            <v>　m2　</v>
          </cell>
          <cell r="E332">
            <v>940</v>
          </cell>
        </row>
        <row r="333">
          <cell r="A333" t="str">
            <v>204150</v>
          </cell>
          <cell r="B333" t="str">
            <v>　　天井ボード切込み</v>
          </cell>
          <cell r="C333" t="str">
            <v>１５０角（１５０φ）以下</v>
          </cell>
          <cell r="D333" t="str">
            <v>箇所</v>
          </cell>
          <cell r="E333">
            <v>230</v>
          </cell>
        </row>
        <row r="334">
          <cell r="A334" t="str">
            <v>204300</v>
          </cell>
          <cell r="B334" t="str">
            <v>　　天井ボード切込み</v>
          </cell>
          <cell r="C334" t="str">
            <v>３００角（３００φ）以下</v>
          </cell>
          <cell r="D334" t="str">
            <v>箇所</v>
          </cell>
          <cell r="E334">
            <v>270</v>
          </cell>
        </row>
        <row r="335">
          <cell r="A335" t="str">
            <v>204450</v>
          </cell>
          <cell r="B335" t="str">
            <v>　　天井ボード切込み</v>
          </cell>
          <cell r="C335" t="str">
            <v>４５０角（４５０φ）以下</v>
          </cell>
          <cell r="D335" t="str">
            <v>箇所</v>
          </cell>
          <cell r="E335">
            <v>340</v>
          </cell>
        </row>
        <row r="336">
          <cell r="A336" t="str">
            <v>204650</v>
          </cell>
          <cell r="B336" t="str">
            <v>　　天井ボード切込み</v>
          </cell>
          <cell r="C336" t="str">
            <v>６５０角（６５０φ）以下</v>
          </cell>
          <cell r="D336" t="str">
            <v>箇所</v>
          </cell>
          <cell r="E336">
            <v>410</v>
          </cell>
        </row>
        <row r="337">
          <cell r="A337" t="str">
            <v>204900</v>
          </cell>
          <cell r="B337" t="str">
            <v>　　天井ボード切込み</v>
          </cell>
          <cell r="C337" t="str">
            <v>９００角（９００φ）以下</v>
          </cell>
          <cell r="D337" t="str">
            <v>箇所</v>
          </cell>
          <cell r="E337">
            <v>500</v>
          </cell>
        </row>
        <row r="338">
          <cell r="A338" t="str">
            <v>205300</v>
          </cell>
          <cell r="B338" t="str">
            <v>　　天井ボード切込み</v>
          </cell>
          <cell r="C338" t="str">
            <v>１３００角（１３００φ）以下</v>
          </cell>
          <cell r="D338" t="str">
            <v>箇所</v>
          </cell>
          <cell r="E338">
            <v>640</v>
          </cell>
        </row>
        <row r="339">
          <cell r="A339" t="str">
            <v>205400</v>
          </cell>
          <cell r="B339" t="str">
            <v>　　天井ボード切込み</v>
          </cell>
          <cell r="C339" t="str">
            <v>３００×１３００以下</v>
          </cell>
          <cell r="D339" t="str">
            <v>箇所</v>
          </cell>
          <cell r="E339">
            <v>460</v>
          </cell>
        </row>
        <row r="340">
          <cell r="A340" t="str">
            <v>205500</v>
          </cell>
          <cell r="B340" t="str">
            <v>　　天井ボード切込み</v>
          </cell>
          <cell r="C340" t="str">
            <v>３００×２５００以下</v>
          </cell>
          <cell r="D340" t="str">
            <v>箇所</v>
          </cell>
          <cell r="E340">
            <v>680</v>
          </cell>
        </row>
        <row r="341">
          <cell r="A341" t="str">
            <v>205600</v>
          </cell>
          <cell r="B341" t="str">
            <v>　　天井ボード切込み</v>
          </cell>
          <cell r="C341" t="str">
            <v>３００×３７００以下</v>
          </cell>
          <cell r="D341" t="str">
            <v>箇所</v>
          </cell>
          <cell r="E341">
            <v>890</v>
          </cell>
        </row>
        <row r="342">
          <cell r="A342" t="str">
            <v>207020</v>
          </cell>
          <cell r="B342" t="str">
            <v>　　壁合成樹脂発泡材打込み　　　　　　　　　　　　　</v>
          </cell>
          <cell r="C342" t="str">
            <v>ポリスチレンフォーム　厚２０　　　　　　　　　　　　　　　　　　　　</v>
          </cell>
          <cell r="D342" t="str">
            <v>　m2　</v>
          </cell>
          <cell r="E342">
            <v>1270</v>
          </cell>
        </row>
        <row r="343">
          <cell r="A343" t="str">
            <v>207025</v>
          </cell>
          <cell r="B343" t="str">
            <v>　　壁合成樹脂発泡材打込み　　　　　　　　　　　　　</v>
          </cell>
          <cell r="C343" t="str">
            <v>ポリスチレンフォーム　厚２５　　　　　　　　　　　　　　　　　　　　</v>
          </cell>
          <cell r="D343" t="str">
            <v>　m2　</v>
          </cell>
          <cell r="E343">
            <v>1380</v>
          </cell>
        </row>
        <row r="344">
          <cell r="A344" t="str">
            <v>207030</v>
          </cell>
          <cell r="B344" t="str">
            <v>　　壁合成樹脂発泡材打込み　　　　　　　　　　　　　</v>
          </cell>
          <cell r="C344" t="str">
            <v>ポリスチレンフォーム　厚３０　　　　　　　　　　　　　　　　　　　　</v>
          </cell>
          <cell r="D344" t="str">
            <v>　m2　</v>
          </cell>
          <cell r="E344">
            <v>1490</v>
          </cell>
        </row>
        <row r="345">
          <cell r="A345" t="str">
            <v>207040</v>
          </cell>
          <cell r="B345" t="str">
            <v>　　壁合成樹脂発泡材打込み　　　　　　　　　　　　　</v>
          </cell>
          <cell r="C345" t="str">
            <v>ポリスチレンフォーム　厚４０　　　　　　　　　　　　　　　　　　　　</v>
          </cell>
          <cell r="D345" t="str">
            <v>　m2　</v>
          </cell>
          <cell r="E345">
            <v>1710</v>
          </cell>
        </row>
        <row r="346">
          <cell r="A346" t="str">
            <v>207050</v>
          </cell>
          <cell r="B346" t="str">
            <v>　　壁合成樹脂発泡材打込み　　　　　　　　　　　　　</v>
          </cell>
          <cell r="C346" t="str">
            <v>ポリスチレンフォーム　厚５０　　　　　　　　　　　　　　　　　　　　</v>
          </cell>
          <cell r="D346" t="str">
            <v>　m2　</v>
          </cell>
          <cell r="E346">
            <v>1940</v>
          </cell>
        </row>
        <row r="347">
          <cell r="A347" t="str">
            <v>208020</v>
          </cell>
          <cell r="B347" t="str">
            <v>　　天井合成樹脂発泡材打込み　　　　　　　　</v>
          </cell>
          <cell r="C347" t="str">
            <v>ポリスチレンフォーム　厚２０　　　　　　　　　　　　　　　　　　　　</v>
          </cell>
          <cell r="D347" t="str">
            <v>　m2　</v>
          </cell>
          <cell r="E347">
            <v>1060</v>
          </cell>
        </row>
        <row r="348">
          <cell r="A348" t="str">
            <v>208025</v>
          </cell>
          <cell r="B348" t="str">
            <v>　　天井合成樹脂発泡材打込み　　　　　　　　</v>
          </cell>
          <cell r="C348" t="str">
            <v>ポリスチレンフォーム　厚２５　　　　　　　　　　　　　　　　　　　　</v>
          </cell>
          <cell r="D348" t="str">
            <v>　m2　</v>
          </cell>
          <cell r="E348">
            <v>1170</v>
          </cell>
        </row>
        <row r="349">
          <cell r="A349" t="str">
            <v>208030</v>
          </cell>
          <cell r="B349" t="str">
            <v>　　天井合成樹脂発泡材打込み　　　　　　　　</v>
          </cell>
          <cell r="C349" t="str">
            <v>ポリスチレンフォーム　厚３０　　　　　　　　　　　　　　　　　　　　</v>
          </cell>
          <cell r="D349" t="str">
            <v>　m2　</v>
          </cell>
          <cell r="E349">
            <v>1280</v>
          </cell>
        </row>
        <row r="350">
          <cell r="A350" t="str">
            <v>208040</v>
          </cell>
          <cell r="B350" t="str">
            <v>　　天井合成樹脂発泡材打込み　　　　　　　　</v>
          </cell>
          <cell r="C350" t="str">
            <v>ポリスチレンフォーム　厚４０　　　　　　　　　　　　　　　　　　　　</v>
          </cell>
          <cell r="D350" t="str">
            <v>　m2　</v>
          </cell>
          <cell r="E350">
            <v>1500</v>
          </cell>
        </row>
        <row r="351">
          <cell r="A351" t="str">
            <v>208050</v>
          </cell>
          <cell r="B351" t="str">
            <v>　　天井合成樹脂発泡材打込み　　　　　　　　</v>
          </cell>
          <cell r="C351" t="str">
            <v>ポリスチレンフォーム　厚５０　　　　　　　　　　　　　　　　　　　　</v>
          </cell>
          <cell r="D351" t="str">
            <v>　m2　</v>
          </cell>
          <cell r="E351">
            <v>1730</v>
          </cell>
        </row>
        <row r="371">
          <cell r="B371" t="str">
            <v>【　土木工事複合単価表　】</v>
          </cell>
        </row>
        <row r="372">
          <cell r="A372" t="str">
            <v>500010</v>
          </cell>
          <cell r="B372" t="str">
            <v>バイブロハンマ杭打機運転費（矢板・Ｈ形鋼）</v>
          </cell>
          <cell r="C372" t="str">
            <v>普通型バイブロハンマ６０ｋｗ＋クローラクレーン油圧式５０ｔ吊り</v>
          </cell>
          <cell r="D372" t="str">
            <v>日</v>
          </cell>
          <cell r="E372">
            <v>110670</v>
          </cell>
        </row>
        <row r="373">
          <cell r="A373" t="str">
            <v>500020</v>
          </cell>
          <cell r="B373" t="str">
            <v>バイブロハンマ杭打機運転費（矢板・Ｈ形鋼）</v>
          </cell>
          <cell r="C373" t="str">
            <v>普通型バイブロハンマ９０ｋｗ＋クローラクレーン油圧式５０ｔ吊り</v>
          </cell>
          <cell r="D373" t="str">
            <v>日</v>
          </cell>
          <cell r="E373">
            <v>115110</v>
          </cell>
        </row>
        <row r="374">
          <cell r="A374" t="str">
            <v>501110</v>
          </cell>
          <cell r="B374" t="str">
            <v>ブルドーザ運転費</v>
          </cell>
          <cell r="C374" t="str">
            <v>普通　　３ｔ　（狭隘な箇所，土砂敷均し用）</v>
          </cell>
          <cell r="D374" t="str">
            <v>日</v>
          </cell>
          <cell r="E374">
            <v>29410</v>
          </cell>
        </row>
        <row r="375">
          <cell r="A375" t="str">
            <v>501210</v>
          </cell>
          <cell r="B375" t="str">
            <v>ブルドーザ運転費</v>
          </cell>
          <cell r="C375" t="str">
            <v>普通　　６ｔ　（運動施設の舗装用）</v>
          </cell>
          <cell r="D375" t="str">
            <v>ｈ</v>
          </cell>
          <cell r="E375">
            <v>7830</v>
          </cell>
        </row>
        <row r="376">
          <cell r="A376" t="str">
            <v>501310</v>
          </cell>
          <cell r="B376" t="str">
            <v>ブルドーザ運転費</v>
          </cell>
          <cell r="C376" t="str">
            <v>普通　１５ｔ　（埋戻し・法面整形用）</v>
          </cell>
          <cell r="D376" t="str">
            <v>ｈ</v>
          </cell>
          <cell r="E376">
            <v>11100</v>
          </cell>
        </row>
        <row r="377">
          <cell r="A377" t="str">
            <v>501320</v>
          </cell>
          <cell r="B377" t="str">
            <v>ブルドーザ運転費</v>
          </cell>
          <cell r="C377" t="str">
            <v>普通　１５ｔ　（土砂・軟岩敷均し用）</v>
          </cell>
          <cell r="D377" t="str">
            <v>日</v>
          </cell>
          <cell r="E377">
            <v>54910</v>
          </cell>
        </row>
        <row r="378">
          <cell r="A378" t="str">
            <v>501340</v>
          </cell>
          <cell r="B378" t="str">
            <v>ブルドーザ運転費</v>
          </cell>
          <cell r="C378" t="str">
            <v>普通　１５ｔ　（土砂・軟岩敷均し締固め用）</v>
          </cell>
          <cell r="D378" t="str">
            <v>日</v>
          </cell>
          <cell r="E378">
            <v>54770</v>
          </cell>
        </row>
        <row r="379">
          <cell r="A379" t="str">
            <v>501410</v>
          </cell>
          <cell r="B379" t="str">
            <v>ブルドーザ運転費</v>
          </cell>
          <cell r="C379" t="str">
            <v>湿地　１９～２０ｔ　（土砂掘削・軟岩破砕片押土用）</v>
          </cell>
          <cell r="D379" t="str">
            <v>日</v>
          </cell>
          <cell r="E379">
            <v>70050</v>
          </cell>
        </row>
        <row r="380">
          <cell r="A380" t="str">
            <v>501430</v>
          </cell>
          <cell r="B380" t="str">
            <v>ブルドーザ運転費</v>
          </cell>
          <cell r="C380" t="str">
            <v>普通　２１ｔ　（土砂敷均し用）</v>
          </cell>
          <cell r="D380" t="str">
            <v>日</v>
          </cell>
          <cell r="E380">
            <v>80490</v>
          </cell>
        </row>
        <row r="381">
          <cell r="A381" t="str">
            <v>501450</v>
          </cell>
          <cell r="B381" t="str">
            <v>ブルドーザ運転費</v>
          </cell>
          <cell r="C381" t="str">
            <v>普通　２１ｔ　（土砂・軟岩敷均し締固め用）</v>
          </cell>
          <cell r="D381" t="str">
            <v>日</v>
          </cell>
          <cell r="E381">
            <v>81640</v>
          </cell>
        </row>
        <row r="382">
          <cell r="A382" t="str">
            <v>501510</v>
          </cell>
          <cell r="B382" t="str">
            <v>ブルドーザ運転費</v>
          </cell>
          <cell r="C382" t="str">
            <v>湿地　３２ｔ　（土砂掘削・軟岩破砕片押土用）</v>
          </cell>
          <cell r="D382" t="str">
            <v>日</v>
          </cell>
          <cell r="E382">
            <v>105650</v>
          </cell>
        </row>
        <row r="383">
          <cell r="A383" t="str">
            <v>501620</v>
          </cell>
          <cell r="B383" t="str">
            <v>ブルドーザ運転費</v>
          </cell>
          <cell r="C383" t="str">
            <v>湿地　１６ｔ　（土砂・サンドマット敷均し用）</v>
          </cell>
          <cell r="D383" t="str">
            <v>日</v>
          </cell>
          <cell r="E383">
            <v>55660</v>
          </cell>
        </row>
        <row r="384">
          <cell r="A384" t="str">
            <v>501630</v>
          </cell>
          <cell r="B384" t="str">
            <v>ブルドーザ運転費</v>
          </cell>
          <cell r="C384" t="str">
            <v>湿地　１６ｔ　（土砂敷均し締固め用）</v>
          </cell>
          <cell r="D384" t="str">
            <v>日</v>
          </cell>
          <cell r="E384">
            <v>54020</v>
          </cell>
        </row>
        <row r="385">
          <cell r="A385" t="str">
            <v>501710</v>
          </cell>
          <cell r="B385" t="str">
            <v>リッパ装置付ブルドーザ運転費</v>
          </cell>
          <cell r="C385" t="str">
            <v>３２ｔ　（リッパ掘削用）</v>
          </cell>
          <cell r="D385" t="str">
            <v>日</v>
          </cell>
          <cell r="E385">
            <v>91860</v>
          </cell>
        </row>
        <row r="386">
          <cell r="A386" t="str">
            <v>501720</v>
          </cell>
          <cell r="B386" t="str">
            <v>リッパ装置付ブルドーザ運転費</v>
          </cell>
          <cell r="C386" t="str">
            <v>３２ｔ　（火薬併用リッパ掘削用）</v>
          </cell>
          <cell r="D386" t="str">
            <v>日</v>
          </cell>
          <cell r="E386">
            <v>85600</v>
          </cell>
        </row>
        <row r="387">
          <cell r="A387" t="str">
            <v>502110</v>
          </cell>
          <cell r="B387" t="str">
            <v>小型バックホウ運転費</v>
          </cell>
          <cell r="C387" t="str">
            <v>油圧式クローラ型　　０．１３ｍ3　（掘取用）</v>
          </cell>
          <cell r="D387" t="str">
            <v>日</v>
          </cell>
          <cell r="E387">
            <v>31260</v>
          </cell>
        </row>
        <row r="388">
          <cell r="A388" t="str">
            <v>502130</v>
          </cell>
          <cell r="B388" t="str">
            <v>小型バックホウ運転費</v>
          </cell>
          <cell r="C388" t="str">
            <v>油圧式クローラ型　　０．１３ｍ3　（小規模土工）</v>
          </cell>
          <cell r="D388" t="str">
            <v>日</v>
          </cell>
          <cell r="E388">
            <v>29350</v>
          </cell>
        </row>
        <row r="389">
          <cell r="A389" t="str">
            <v>502210</v>
          </cell>
          <cell r="B389" t="str">
            <v>バックホウ運転費</v>
          </cell>
          <cell r="C389" t="str">
            <v>油圧式クローラ型　　０．２８ｍ3　（簡易土留用）</v>
          </cell>
          <cell r="D389" t="str">
            <v>ｈ</v>
          </cell>
          <cell r="E389">
            <v>5770</v>
          </cell>
        </row>
        <row r="390">
          <cell r="A390" t="str">
            <v>502220</v>
          </cell>
          <cell r="B390" t="str">
            <v>バックホウ運転費</v>
          </cell>
          <cell r="C390" t="str">
            <v>油圧式クローラ型　　０．２８ｍ3　（小規模土工）</v>
          </cell>
          <cell r="D390" t="str">
            <v>日</v>
          </cell>
          <cell r="E390">
            <v>32030</v>
          </cell>
        </row>
        <row r="391">
          <cell r="A391" t="str">
            <v>502310</v>
          </cell>
          <cell r="B391" t="str">
            <v>バックホウ運転費</v>
          </cell>
          <cell r="C391" t="str">
            <v>油圧式クローラ型　　０．４５ｍ3　（埋戻し・簡易土留用）</v>
          </cell>
          <cell r="D391" t="str">
            <v>ｈ</v>
          </cell>
          <cell r="E391">
            <v>6730</v>
          </cell>
        </row>
        <row r="392">
          <cell r="A392" t="str">
            <v>502320</v>
          </cell>
          <cell r="B392" t="str">
            <v>バックホウ運転費</v>
          </cell>
          <cell r="C392" t="str">
            <v>油圧式クローラ型　　０．４５ｍ3　（舗装版破砕Ａｓ版用）</v>
          </cell>
          <cell r="D392" t="str">
            <v>日</v>
          </cell>
          <cell r="E392">
            <v>40100</v>
          </cell>
        </row>
        <row r="393">
          <cell r="A393" t="str">
            <v>502330</v>
          </cell>
          <cell r="B393" t="str">
            <v>バックホウ運転費</v>
          </cell>
          <cell r="C393" t="str">
            <v>油圧式クローラ型　　０．４５ｍ3　（舗装版破砕Ｃo版用）</v>
          </cell>
          <cell r="D393" t="str">
            <v>日</v>
          </cell>
          <cell r="E393">
            <v>41070</v>
          </cell>
        </row>
        <row r="394">
          <cell r="A394" t="str">
            <v>502340</v>
          </cell>
          <cell r="B394" t="str">
            <v>バックホウ運転費</v>
          </cell>
          <cell r="C394" t="str">
            <v>油圧式クローラ型　　０．４５ｍ3　（積込用）</v>
          </cell>
          <cell r="D394" t="str">
            <v>日</v>
          </cell>
          <cell r="E394">
            <v>36090</v>
          </cell>
        </row>
        <row r="395">
          <cell r="A395" t="str">
            <v>502360</v>
          </cell>
          <cell r="B395" t="str">
            <v>バックホウ運転費</v>
          </cell>
          <cell r="C395" t="str">
            <v>油圧式クローラ型　　０．４５ｍ3　（床掘用）</v>
          </cell>
          <cell r="D395" t="str">
            <v>日</v>
          </cell>
          <cell r="E395">
            <v>36020</v>
          </cell>
        </row>
        <row r="396">
          <cell r="A396" t="str">
            <v>502410</v>
          </cell>
          <cell r="B396" t="str">
            <v>バックホウ運転費</v>
          </cell>
          <cell r="C396" t="str">
            <v>油圧式クローラ型　　０．８ｍ3　（埋戻し・法面整形・緑化ブロック・土留用）</v>
          </cell>
          <cell r="D396" t="str">
            <v>ｈ</v>
          </cell>
          <cell r="E396">
            <v>9200</v>
          </cell>
        </row>
        <row r="397">
          <cell r="A397" t="str">
            <v>502420</v>
          </cell>
          <cell r="B397" t="str">
            <v>バックホウ運転費</v>
          </cell>
          <cell r="C397" t="str">
            <v>油圧式クローラ型　　０．８ｍ3　（舗装版破砕Ａｓ版用）</v>
          </cell>
          <cell r="D397" t="str">
            <v>ｈ</v>
          </cell>
          <cell r="E397">
            <v>9410</v>
          </cell>
        </row>
        <row r="398">
          <cell r="A398" t="str">
            <v>502440</v>
          </cell>
          <cell r="B398" t="str">
            <v>バックホウ運転費</v>
          </cell>
          <cell r="C398" t="str">
            <v>油圧式クローラ型　　０．８ｍ3　（掘削積込・積込用）</v>
          </cell>
          <cell r="D398" t="str">
            <v>日</v>
          </cell>
          <cell r="E398">
            <v>50700</v>
          </cell>
        </row>
        <row r="399">
          <cell r="A399" t="str">
            <v>502470</v>
          </cell>
          <cell r="B399" t="str">
            <v>バックホウ運転費</v>
          </cell>
          <cell r="C399" t="str">
            <v>油圧式クローラ型　　０．８ｍ3　（床掘用）</v>
          </cell>
          <cell r="D399" t="str">
            <v>日</v>
          </cell>
          <cell r="E399">
            <v>51160</v>
          </cell>
        </row>
        <row r="400">
          <cell r="A400" t="str">
            <v>502480</v>
          </cell>
          <cell r="B400" t="str">
            <v>バックホウ運転費</v>
          </cell>
          <cell r="C400" t="str">
            <v>油圧式クローラ型　　０．８ｍ3　（片切掘削用）</v>
          </cell>
          <cell r="D400" t="str">
            <v>日</v>
          </cell>
          <cell r="E400">
            <v>48020</v>
          </cell>
        </row>
        <row r="401">
          <cell r="A401" t="str">
            <v>502500</v>
          </cell>
          <cell r="B401" t="str">
            <v>バックホウ運転費</v>
          </cell>
          <cell r="C401" t="str">
            <v>油圧式クローラ型　　０．８ｍ3　（基礎砕石用）</v>
          </cell>
          <cell r="D401" t="str">
            <v>日</v>
          </cell>
          <cell r="E401">
            <v>27110</v>
          </cell>
        </row>
        <row r="402">
          <cell r="A402" t="str">
            <v>502510</v>
          </cell>
          <cell r="B402" t="str">
            <v>バックホウ運転費</v>
          </cell>
          <cell r="C402" t="str">
            <v>油圧式クローラ型　　０．８ｍ3　（裏込砕石用）</v>
          </cell>
          <cell r="D402" t="str">
            <v>日</v>
          </cell>
          <cell r="E402">
            <v>38400</v>
          </cell>
        </row>
        <row r="403">
          <cell r="A403" t="str">
            <v>502610</v>
          </cell>
          <cell r="B403" t="str">
            <v>バックホウ運転費</v>
          </cell>
          <cell r="C403" t="str">
            <v>油圧式クローラ型　　１．４ｍ3　（掘削積込・積込用）</v>
          </cell>
          <cell r="D403" t="str">
            <v>日</v>
          </cell>
          <cell r="E403">
            <v>65160</v>
          </cell>
        </row>
        <row r="404">
          <cell r="A404" t="str">
            <v>503030</v>
          </cell>
          <cell r="B404" t="str">
            <v>タンパ及びランマ運転費</v>
          </cell>
          <cell r="C404" t="str">
            <v>６０～１００ｋｇ　（舗装工用）</v>
          </cell>
          <cell r="D404" t="str">
            <v>日</v>
          </cell>
          <cell r="E404">
            <v>20690</v>
          </cell>
        </row>
        <row r="405">
          <cell r="A405" t="str">
            <v>503040</v>
          </cell>
          <cell r="B405" t="str">
            <v>タンパ及びランマ運転費</v>
          </cell>
          <cell r="C405" t="str">
            <v>６０～１００ｋｇ　（小規模土工用）</v>
          </cell>
          <cell r="D405" t="str">
            <v>日</v>
          </cell>
          <cell r="E405">
            <v>20600</v>
          </cell>
        </row>
        <row r="406">
          <cell r="A406" t="str">
            <v>503050</v>
          </cell>
          <cell r="B406" t="str">
            <v>タンパ及びランマ運転費</v>
          </cell>
          <cell r="C406" t="str">
            <v>６０～１００ｋｇ　（埋戻し用）</v>
          </cell>
          <cell r="D406" t="str">
            <v>日５ｈ</v>
          </cell>
          <cell r="E406">
            <v>20540</v>
          </cell>
        </row>
        <row r="407">
          <cell r="A407" t="str">
            <v>503110</v>
          </cell>
          <cell r="B407" t="str">
            <v>モーターグレーダ運転費</v>
          </cell>
          <cell r="C407" t="str">
            <v>３．１ｍ　（砕石敷均し・不陸整正用）</v>
          </cell>
          <cell r="D407" t="str">
            <v>日</v>
          </cell>
          <cell r="E407">
            <v>44640</v>
          </cell>
        </row>
        <row r="408">
          <cell r="A408">
            <v>503130</v>
          </cell>
          <cell r="B408" t="str">
            <v>モーターグレーダ運転費</v>
          </cell>
          <cell r="C408" t="str">
            <v>３．１ｍ　（安定処理用）</v>
          </cell>
          <cell r="D408" t="str">
            <v>日</v>
          </cell>
          <cell r="E408">
            <v>43960</v>
          </cell>
        </row>
        <row r="409">
          <cell r="A409">
            <v>503210</v>
          </cell>
          <cell r="B409" t="str">
            <v>トラクタ運転費</v>
          </cell>
          <cell r="C409" t="str">
            <v>１．０ｔ</v>
          </cell>
          <cell r="D409" t="str">
            <v>ｈ</v>
          </cell>
          <cell r="E409">
            <v>5000</v>
          </cell>
        </row>
        <row r="410">
          <cell r="A410">
            <v>503410</v>
          </cell>
          <cell r="B410" t="str">
            <v>ロードローダ運転費</v>
          </cell>
          <cell r="C410" t="str">
            <v>マカダム両輪駆動　１０～１２ｔ　（運動施設の舗装・排水性舗装用）</v>
          </cell>
          <cell r="D410" t="str">
            <v>日</v>
          </cell>
          <cell r="E410">
            <v>40180</v>
          </cell>
        </row>
        <row r="411">
          <cell r="A411">
            <v>503420</v>
          </cell>
          <cell r="B411" t="str">
            <v>ロードローダ運転費</v>
          </cell>
          <cell r="C411" t="str">
            <v>マカダム両輪駆動　１０～１２ｔ　（路盤工用）</v>
          </cell>
          <cell r="D411" t="str">
            <v>日</v>
          </cell>
          <cell r="E411">
            <v>38660</v>
          </cell>
        </row>
        <row r="412">
          <cell r="B412" t="str">
            <v>【　土木工事複合単価表　】</v>
          </cell>
          <cell r="E412">
            <v>0</v>
          </cell>
        </row>
        <row r="413">
          <cell r="A413">
            <v>503440</v>
          </cell>
          <cell r="B413" t="str">
            <v>ロードローダ運転費</v>
          </cell>
          <cell r="C413" t="str">
            <v>マカダム両輪駆動　１０～１２ｔ　（不陸整正用）</v>
          </cell>
          <cell r="D413" t="str">
            <v>日</v>
          </cell>
          <cell r="E413">
            <v>38660</v>
          </cell>
        </row>
        <row r="414">
          <cell r="A414">
            <v>503460</v>
          </cell>
          <cell r="B414" t="str">
            <v>ロードローダ運転費</v>
          </cell>
          <cell r="C414" t="str">
            <v>マカダム両輪駆動　１０～１２ｔ　（舗装工用）</v>
          </cell>
          <cell r="D414" t="str">
            <v>日</v>
          </cell>
          <cell r="E414">
            <v>36300</v>
          </cell>
        </row>
        <row r="415">
          <cell r="A415">
            <v>503510</v>
          </cell>
          <cell r="B415" t="str">
            <v>タイヤローラ運転費</v>
          </cell>
          <cell r="C415" t="str">
            <v>８～２０ｔ　（運動施設の舗装・排水性舗装用）</v>
          </cell>
          <cell r="D415" t="str">
            <v>日</v>
          </cell>
          <cell r="E415">
            <v>37470</v>
          </cell>
        </row>
        <row r="416">
          <cell r="A416">
            <v>503520</v>
          </cell>
          <cell r="B416" t="str">
            <v>タイヤローラ運転費</v>
          </cell>
          <cell r="C416" t="str">
            <v>８～２０ｔ　（路盤工用）</v>
          </cell>
          <cell r="D416" t="str">
            <v>日</v>
          </cell>
          <cell r="E416">
            <v>36000</v>
          </cell>
        </row>
        <row r="417">
          <cell r="A417">
            <v>503540</v>
          </cell>
          <cell r="B417" t="str">
            <v>タイヤローラ運転費</v>
          </cell>
          <cell r="C417" t="str">
            <v>８～２０ｔ　（不陸整正用）</v>
          </cell>
          <cell r="D417" t="str">
            <v>日</v>
          </cell>
          <cell r="E417">
            <v>35600</v>
          </cell>
        </row>
        <row r="418">
          <cell r="A418">
            <v>503560</v>
          </cell>
          <cell r="B418" t="str">
            <v>タイヤローラ運転費</v>
          </cell>
          <cell r="C418" t="str">
            <v>８～２０ｔ　（舗装工用）</v>
          </cell>
          <cell r="D418" t="str">
            <v>日</v>
          </cell>
          <cell r="E418">
            <v>34880</v>
          </cell>
        </row>
        <row r="419">
          <cell r="A419">
            <v>503570</v>
          </cell>
          <cell r="B419" t="str">
            <v>タイヤローラ運転費</v>
          </cell>
          <cell r="C419" t="str">
            <v>８～２０ｔ　（土工締固め用）</v>
          </cell>
          <cell r="D419" t="str">
            <v>日</v>
          </cell>
          <cell r="E419">
            <v>34810</v>
          </cell>
        </row>
        <row r="420">
          <cell r="A420">
            <v>503580</v>
          </cell>
          <cell r="B420" t="str">
            <v>タイヤローラ運転費</v>
          </cell>
          <cell r="C420" t="str">
            <v>８～２０ｔ　（安定処理用）</v>
          </cell>
          <cell r="D420" t="str">
            <v>日</v>
          </cell>
          <cell r="E420">
            <v>33910</v>
          </cell>
        </row>
        <row r="421">
          <cell r="A421">
            <v>503620</v>
          </cell>
          <cell r="B421" t="str">
            <v>振動ローラ運転費</v>
          </cell>
          <cell r="C421" t="str">
            <v>ハンドガイド式　　０．８～１．１ｔ</v>
          </cell>
          <cell r="D421" t="str">
            <v>ｈ</v>
          </cell>
          <cell r="E421">
            <v>4220</v>
          </cell>
        </row>
        <row r="422">
          <cell r="A422">
            <v>503630</v>
          </cell>
          <cell r="B422" t="str">
            <v>振動ローラ運転費</v>
          </cell>
          <cell r="C422" t="str">
            <v>搭乗式タンデム型　　２．５～２．８ｔ</v>
          </cell>
          <cell r="D422" t="str">
            <v>ｈ</v>
          </cell>
          <cell r="E422">
            <v>5980</v>
          </cell>
        </row>
        <row r="423">
          <cell r="A423">
            <v>503650</v>
          </cell>
          <cell r="B423" t="str">
            <v>振動ローラ運転費</v>
          </cell>
          <cell r="C423" t="str">
            <v>搭乗式コンバインド型　　３～４ｔ　（運動場施設の舗装用）</v>
          </cell>
          <cell r="D423" t="str">
            <v>日</v>
          </cell>
          <cell r="E423">
            <v>29400</v>
          </cell>
        </row>
        <row r="424">
          <cell r="A424">
            <v>503660</v>
          </cell>
          <cell r="B424" t="str">
            <v>振動ローラ運転費</v>
          </cell>
          <cell r="C424" t="str">
            <v>搭乗式コンバインド型　　３～４ｔ　（路盤工用）</v>
          </cell>
          <cell r="D424" t="str">
            <v>日</v>
          </cell>
          <cell r="E424">
            <v>29400</v>
          </cell>
        </row>
        <row r="425">
          <cell r="A425">
            <v>503670</v>
          </cell>
          <cell r="B425" t="str">
            <v>振動ローラ運転費</v>
          </cell>
          <cell r="C425" t="str">
            <v>搭乗式コンバインド型　　３～４ｔ　（舗装工用）</v>
          </cell>
          <cell r="D425" t="str">
            <v>日</v>
          </cell>
          <cell r="E425">
            <v>29790</v>
          </cell>
        </row>
        <row r="426">
          <cell r="A426">
            <v>503710</v>
          </cell>
          <cell r="B426" t="str">
            <v>アスファルトフィニッシャ運転費</v>
          </cell>
          <cell r="C426" t="str">
            <v>クローラ型　　１．６～３．０ｍ</v>
          </cell>
          <cell r="D426" t="str">
            <v>日</v>
          </cell>
          <cell r="E426">
            <v>50530</v>
          </cell>
        </row>
        <row r="427">
          <cell r="A427">
            <v>503720</v>
          </cell>
          <cell r="B427" t="str">
            <v>アスファルトフィニッシャ運転費</v>
          </cell>
          <cell r="C427" t="str">
            <v>ホイール型　 ２．４～４．５ｍ　全自動</v>
          </cell>
          <cell r="D427" t="str">
            <v>日</v>
          </cell>
          <cell r="E427">
            <v>86450</v>
          </cell>
        </row>
        <row r="428">
          <cell r="A428">
            <v>503730</v>
          </cell>
          <cell r="B428" t="str">
            <v>アスファルトフィニッシャ運転費</v>
          </cell>
          <cell r="C428" t="str">
            <v>ホイール型　 ３．０～８．５ｍ　全自動</v>
          </cell>
          <cell r="D428" t="str">
            <v>日</v>
          </cell>
          <cell r="E428">
            <v>166870</v>
          </cell>
        </row>
        <row r="429">
          <cell r="A429">
            <v>503760</v>
          </cell>
          <cell r="B429" t="str">
            <v>アスファルトフィニッシャ運転費</v>
          </cell>
          <cell r="C429" t="str">
            <v>ホイール型　 ２．５～６．０ｍ　全自動</v>
          </cell>
          <cell r="D429" t="str">
            <v>日</v>
          </cell>
          <cell r="E429">
            <v>108790</v>
          </cell>
        </row>
        <row r="430">
          <cell r="A430">
            <v>503810</v>
          </cell>
          <cell r="B430" t="str">
            <v>アスファルトカーバ運転費</v>
          </cell>
          <cell r="C430" t="str">
            <v>４～４．５ｍ3／ｈ</v>
          </cell>
          <cell r="D430" t="str">
            <v>日</v>
          </cell>
          <cell r="E430">
            <v>23210</v>
          </cell>
        </row>
        <row r="431">
          <cell r="A431">
            <v>504010</v>
          </cell>
          <cell r="B431" t="str">
            <v>コンクリートスプレッダ運転費</v>
          </cell>
          <cell r="C431" t="str">
            <v>ブレード式　　３～７．５ｍ</v>
          </cell>
          <cell r="D431" t="str">
            <v>ｈ</v>
          </cell>
          <cell r="E431">
            <v>11500</v>
          </cell>
        </row>
        <row r="432">
          <cell r="A432">
            <v>504110</v>
          </cell>
          <cell r="B432" t="str">
            <v>コンクリートフィニッシャ運転費</v>
          </cell>
          <cell r="C432" t="str">
            <v>３～７．５ｍ</v>
          </cell>
          <cell r="D432" t="str">
            <v>ｈ</v>
          </cell>
          <cell r="E432">
            <v>18710</v>
          </cell>
        </row>
        <row r="433">
          <cell r="A433">
            <v>504210</v>
          </cell>
          <cell r="B433" t="str">
            <v>コンクリート縦仕上機運転費</v>
          </cell>
          <cell r="C433" t="str">
            <v>３～７．５ｍ</v>
          </cell>
          <cell r="D433" t="str">
            <v>ｈ</v>
          </cell>
          <cell r="E433">
            <v>14970</v>
          </cell>
        </row>
        <row r="434">
          <cell r="A434">
            <v>504310</v>
          </cell>
          <cell r="B434" t="str">
            <v>コンクリートポンプ車運転費</v>
          </cell>
          <cell r="C434" t="str">
            <v>ブーム式　　９０～１１０ｍ3／ｈ</v>
          </cell>
          <cell r="D434" t="str">
            <v>ｈ</v>
          </cell>
          <cell r="E434">
            <v>12850</v>
          </cell>
        </row>
        <row r="435">
          <cell r="A435">
            <v>504320</v>
          </cell>
          <cell r="B435" t="str">
            <v>コンクリートポンプ車運転費</v>
          </cell>
          <cell r="C435" t="str">
            <v>ブーム式　　６５～　８５ｍ3／ｈ</v>
          </cell>
          <cell r="D435" t="str">
            <v>ｈ</v>
          </cell>
          <cell r="E435">
            <v>10670</v>
          </cell>
        </row>
        <row r="436">
          <cell r="A436">
            <v>504510</v>
          </cell>
          <cell r="B436" t="str">
            <v>スタビライザ運転費</v>
          </cell>
          <cell r="C436" t="str">
            <v>混合幅２ｍ，混合深０．６ｍ　自走式</v>
          </cell>
          <cell r="D436" t="str">
            <v>日</v>
          </cell>
          <cell r="E436">
            <v>271390</v>
          </cell>
        </row>
        <row r="437">
          <cell r="A437">
            <v>505010</v>
          </cell>
          <cell r="B437" t="str">
            <v>ダンプトラック運転費</v>
          </cell>
          <cell r="C437" t="str">
            <v xml:space="preserve">  ２ｔ積　（土砂・軟岩用）　　 タイヤ損耗費・補修費含む</v>
          </cell>
          <cell r="D437" t="str">
            <v>日</v>
          </cell>
          <cell r="E437">
            <v>22770</v>
          </cell>
        </row>
        <row r="438">
          <cell r="A438">
            <v>505020</v>
          </cell>
          <cell r="B438" t="str">
            <v>ダンプトラック運転費</v>
          </cell>
          <cell r="C438" t="str">
            <v xml:space="preserve">  ２ｔ積　（Ａｓ塊用）　　　　　  タイヤ損耗費・補修費含む</v>
          </cell>
          <cell r="D438" t="str">
            <v>日</v>
          </cell>
          <cell r="E438">
            <v>22910</v>
          </cell>
        </row>
        <row r="439">
          <cell r="A439">
            <v>505030</v>
          </cell>
          <cell r="B439" t="str">
            <v>ダンプトラック運転費</v>
          </cell>
          <cell r="C439" t="str">
            <v xml:space="preserve">  ２ｔ積　（硬岩・Ｃｏ塊用）　　タイヤ損耗費・補修費含む</v>
          </cell>
          <cell r="D439" t="str">
            <v>日</v>
          </cell>
          <cell r="E439">
            <v>23130</v>
          </cell>
        </row>
        <row r="440">
          <cell r="A440">
            <v>505110</v>
          </cell>
          <cell r="B440" t="str">
            <v>ダンプトラック運転費</v>
          </cell>
          <cell r="C440" t="str">
            <v xml:space="preserve">  ４ｔ積　（土砂・軟岩用）　　 タイヤ損耗費・補修費含む</v>
          </cell>
          <cell r="D440" t="str">
            <v>日</v>
          </cell>
          <cell r="E440">
            <v>25960</v>
          </cell>
        </row>
        <row r="441">
          <cell r="A441">
            <v>505120</v>
          </cell>
          <cell r="B441" t="str">
            <v>ダンプトラック運転費</v>
          </cell>
          <cell r="C441" t="str">
            <v xml:space="preserve">  ４ｔ積　（Ａｓ塊用）　　　　　  タイヤ損耗費・補修費含む</v>
          </cell>
          <cell r="D441" t="str">
            <v>日</v>
          </cell>
          <cell r="E441">
            <v>26180</v>
          </cell>
        </row>
        <row r="442">
          <cell r="A442">
            <v>505130</v>
          </cell>
          <cell r="B442" t="str">
            <v>ダンプトラック運転費</v>
          </cell>
          <cell r="C442" t="str">
            <v xml:space="preserve">  ４ｔ積　（硬岩・Ｃｏ塊用）　　タイヤ損耗費・補修費含む</v>
          </cell>
          <cell r="D442" t="str">
            <v>日</v>
          </cell>
          <cell r="E442">
            <v>26560</v>
          </cell>
        </row>
        <row r="443">
          <cell r="A443">
            <v>505210</v>
          </cell>
          <cell r="B443" t="str">
            <v>ダンプトラック運転費</v>
          </cell>
          <cell r="C443" t="str">
            <v>１０ｔ積　（土砂・軟岩用）　　 タイヤ損耗費・補修費含む</v>
          </cell>
          <cell r="D443" t="str">
            <v>日</v>
          </cell>
          <cell r="E443">
            <v>39920</v>
          </cell>
        </row>
        <row r="444">
          <cell r="A444">
            <v>505220</v>
          </cell>
          <cell r="B444" t="str">
            <v>ダンプトラック運転費</v>
          </cell>
          <cell r="C444" t="str">
            <v>１０ｔ積　（Ａｓ塊用）　　　　　  タイヤ損耗費・補修費含む</v>
          </cell>
          <cell r="D444" t="str">
            <v>日</v>
          </cell>
          <cell r="E444">
            <v>40540</v>
          </cell>
        </row>
        <row r="445">
          <cell r="A445">
            <v>505230</v>
          </cell>
          <cell r="B445" t="str">
            <v>ダンプトラック運転費</v>
          </cell>
          <cell r="C445" t="str">
            <v>１０ｔ積　（硬岩・Ｃｏ塊用）　　タイヤ損耗費・補修費含む</v>
          </cell>
          <cell r="D445" t="str">
            <v>日</v>
          </cell>
          <cell r="E445">
            <v>41530</v>
          </cell>
        </row>
        <row r="446">
          <cell r="A446">
            <v>505320</v>
          </cell>
          <cell r="B446" t="str">
            <v>トラック運転費</v>
          </cell>
          <cell r="C446" t="str">
            <v>４～４．５ｔ積</v>
          </cell>
          <cell r="D446" t="str">
            <v>ｈ</v>
          </cell>
          <cell r="E446">
            <v>5590</v>
          </cell>
        </row>
        <row r="447">
          <cell r="A447">
            <v>505330</v>
          </cell>
          <cell r="B447" t="str">
            <v>クレーン付トラック運転費</v>
          </cell>
          <cell r="C447" t="str">
            <v>４ｔ積　　２．９ｔ吊り</v>
          </cell>
          <cell r="D447" t="str">
            <v>ｈ</v>
          </cell>
          <cell r="E447">
            <v>5600</v>
          </cell>
        </row>
        <row r="448">
          <cell r="A448">
            <v>506010</v>
          </cell>
          <cell r="B448" t="str">
            <v>空気圧縮機運転費</v>
          </cell>
          <cell r="C448" t="str">
            <v>可搬式スクリュ　　　　　　 ２．５ｍ3／ｍｉｎ　（はつり工）</v>
          </cell>
          <cell r="D448" t="str">
            <v>日</v>
          </cell>
          <cell r="E448">
            <v>4730</v>
          </cell>
        </row>
        <row r="449">
          <cell r="A449">
            <v>506020</v>
          </cell>
          <cell r="B449" t="str">
            <v>空気圧縮機運転費</v>
          </cell>
          <cell r="C449" t="str">
            <v>可搬式スクリュ　　３．５～３．７ｍ3／ｍｉｎ　（舗装版取りこわし）</v>
          </cell>
          <cell r="D449" t="str">
            <v>日</v>
          </cell>
          <cell r="E449">
            <v>5780</v>
          </cell>
        </row>
        <row r="450">
          <cell r="A450">
            <v>506030</v>
          </cell>
          <cell r="B450" t="str">
            <v>空気圧縮機運転費</v>
          </cell>
          <cell r="C450" t="str">
            <v>可搬式スクリュ　　　　　　 ５．０ｍ3／ｍｉｎ　（火薬転石破砕）</v>
          </cell>
          <cell r="D450" t="str">
            <v>日</v>
          </cell>
          <cell r="E450">
            <v>7620</v>
          </cell>
        </row>
        <row r="451">
          <cell r="A451">
            <v>506110</v>
          </cell>
          <cell r="B451" t="str">
            <v>大型ブレーカ運転費</v>
          </cell>
          <cell r="C451" t="str">
            <v>１，３００ｋｇ級＋バックホウ０．８ｍ3　（火薬併用リッパ掘削用）</v>
          </cell>
          <cell r="D451" t="str">
            <v>日</v>
          </cell>
          <cell r="E451">
            <v>61510</v>
          </cell>
        </row>
        <row r="452">
          <cell r="A452">
            <v>506130</v>
          </cell>
          <cell r="B452" t="str">
            <v>大型ブレーカ運転費</v>
          </cell>
          <cell r="C452" t="str">
            <v>１，３００ｋｇ級＋バックホウ０．８ｍ3　（大型ブレーカ掘削，軟岩用）</v>
          </cell>
          <cell r="D452" t="str">
            <v>日</v>
          </cell>
          <cell r="E452">
            <v>62770</v>
          </cell>
        </row>
        <row r="453">
          <cell r="B453" t="str">
            <v>【　土木工事複合単価表　】</v>
          </cell>
          <cell r="E453">
            <v>0</v>
          </cell>
        </row>
        <row r="454">
          <cell r="A454">
            <v>506140</v>
          </cell>
          <cell r="B454" t="str">
            <v>大型ブレーカ運転費</v>
          </cell>
          <cell r="C454" t="str">
            <v>１，３００ｋｇ級＋バックホウ０．８ｍ3　（大型ブレーカ掘削，硬岩用）</v>
          </cell>
          <cell r="D454" t="str">
            <v>日</v>
          </cell>
          <cell r="E454">
            <v>64230</v>
          </cell>
        </row>
        <row r="455">
          <cell r="A455">
            <v>506150</v>
          </cell>
          <cell r="B455" t="str">
            <v>大型ブレーカ運転費</v>
          </cell>
          <cell r="C455" t="str">
            <v>１，３００ｋｇ級＋バックホウ０．８ｍ3　（人力併用片切掘削，軟岩用）</v>
          </cell>
          <cell r="D455" t="str">
            <v>日</v>
          </cell>
          <cell r="E455">
            <v>59980</v>
          </cell>
        </row>
        <row r="456">
          <cell r="A456">
            <v>506160</v>
          </cell>
          <cell r="B456" t="str">
            <v>大型ブレーカ運転費</v>
          </cell>
          <cell r="C456" t="str">
            <v>１，３００ｋｇ級＋バックホウ０．８ｍ3　（人力併用片切掘削，硬岩用）</v>
          </cell>
          <cell r="D456" t="str">
            <v>日</v>
          </cell>
          <cell r="E456">
            <v>61440</v>
          </cell>
        </row>
        <row r="457">
          <cell r="A457">
            <v>506170</v>
          </cell>
          <cell r="B457" t="str">
            <v>大型ブレーカ運転費</v>
          </cell>
          <cell r="C457" t="str">
            <v>１，３００ｋｇ級＋バックホウ０．８ｍ3　（火薬併用片切掘削，硬岩用）</v>
          </cell>
          <cell r="D457" t="str">
            <v>日</v>
          </cell>
          <cell r="E457">
            <v>62120</v>
          </cell>
        </row>
        <row r="458">
          <cell r="A458">
            <v>506180</v>
          </cell>
          <cell r="B458" t="str">
            <v>大型ブレーカ運転費</v>
          </cell>
          <cell r="C458" t="str">
            <v>１，３００ｋｇ級＋バックホウ０．８ｍ3　（転石破砕用）</v>
          </cell>
          <cell r="D458" t="str">
            <v>ｈ</v>
          </cell>
          <cell r="E458">
            <v>12810</v>
          </cell>
        </row>
        <row r="459">
          <cell r="A459">
            <v>506310</v>
          </cell>
          <cell r="B459" t="str">
            <v>クローラドリル運転費</v>
          </cell>
          <cell r="C459" t="str">
            <v>油圧式搭乗式１５０ｋｇ　（火薬併用リッパ掘削用）</v>
          </cell>
          <cell r="D459" t="str">
            <v>日</v>
          </cell>
          <cell r="E459">
            <v>68550</v>
          </cell>
        </row>
        <row r="460">
          <cell r="A460">
            <v>506320</v>
          </cell>
          <cell r="B460" t="str">
            <v>クローラドリル運転費</v>
          </cell>
          <cell r="C460" t="str">
            <v>油圧式搭乗式１５０ｋｇ　（火薬併用片切機械掘削用）</v>
          </cell>
          <cell r="D460" t="str">
            <v>日</v>
          </cell>
          <cell r="E460">
            <v>70110</v>
          </cell>
        </row>
        <row r="461">
          <cell r="A461">
            <v>506430</v>
          </cell>
          <cell r="B461" t="str">
            <v>コンクリートカッター運転費</v>
          </cell>
          <cell r="C461" t="str">
            <v>油圧式走行式ブレード径４５～５６ｃｍ</v>
          </cell>
          <cell r="D461" t="str">
            <v>日５ｈ</v>
          </cell>
          <cell r="E461">
            <v>23560</v>
          </cell>
        </row>
        <row r="462">
          <cell r="A462">
            <v>506510</v>
          </cell>
          <cell r="B462" t="str">
            <v>ガードレール支柱打込機運転費（ガードパイプ用）</v>
          </cell>
          <cell r="C462" t="str">
            <v>モンケン式　　４００～６００ｋｇ</v>
          </cell>
          <cell r="D462" t="str">
            <v>日</v>
          </cell>
          <cell r="E462">
            <v>35920</v>
          </cell>
        </row>
        <row r="463">
          <cell r="A463">
            <v>507410</v>
          </cell>
          <cell r="B463" t="str">
            <v>潜水ポンプ運転費（賃料）</v>
          </cell>
          <cell r="C463" t="str">
            <v>作業時排水　　口径１５０ｍｍ，　７．５ｋｗ</v>
          </cell>
          <cell r="D463" t="str">
            <v>日</v>
          </cell>
          <cell r="E463">
            <v>720</v>
          </cell>
        </row>
        <row r="464">
          <cell r="A464">
            <v>507420</v>
          </cell>
          <cell r="B464" t="str">
            <v>潜水ポンプ運転費（賃料）</v>
          </cell>
          <cell r="C464" t="str">
            <v>作業時排水　　口径２００ｍｍ，１１．０ｋｗ</v>
          </cell>
          <cell r="D464" t="str">
            <v>日</v>
          </cell>
          <cell r="E464">
            <v>900</v>
          </cell>
        </row>
        <row r="465">
          <cell r="A465">
            <v>507510</v>
          </cell>
          <cell r="B465" t="str">
            <v>潜水ポンプ運転費（賃料）</v>
          </cell>
          <cell r="C465" t="str">
            <v>常時排水　 　　口径１５０ｍｍ，　７．５ｋｗ</v>
          </cell>
          <cell r="D465" t="str">
            <v>日</v>
          </cell>
          <cell r="E465">
            <v>660</v>
          </cell>
        </row>
        <row r="466">
          <cell r="A466">
            <v>507520</v>
          </cell>
          <cell r="B466" t="str">
            <v>潜水ポンプ運転費（賃料）</v>
          </cell>
          <cell r="C466" t="str">
            <v>常時排水　　 　口径２００ｍｍ，１１．０ｋｗ</v>
          </cell>
          <cell r="D466" t="str">
            <v>日</v>
          </cell>
          <cell r="E466">
            <v>830</v>
          </cell>
        </row>
        <row r="467">
          <cell r="A467">
            <v>508020</v>
          </cell>
          <cell r="B467" t="str">
            <v>潜水ポンプ運転費（賃料）</v>
          </cell>
          <cell r="C467" t="str">
            <v>作業時排水　　２０ＫＶＡ　（潜水ポンプ用）</v>
          </cell>
          <cell r="D467" t="str">
            <v>日</v>
          </cell>
          <cell r="E467">
            <v>5130</v>
          </cell>
        </row>
        <row r="468">
          <cell r="A468">
            <v>508030</v>
          </cell>
          <cell r="B468" t="str">
            <v>潜水ポンプ運転費（賃料）</v>
          </cell>
          <cell r="C468" t="str">
            <v>作業時排水　　２５ＫＶＡ　（潜水ポンプ用）</v>
          </cell>
          <cell r="D468" t="str">
            <v>日</v>
          </cell>
          <cell r="E468">
            <v>5780</v>
          </cell>
        </row>
        <row r="469">
          <cell r="A469">
            <v>508050</v>
          </cell>
          <cell r="B469" t="str">
            <v>潜水ポンプ運転費（賃料）</v>
          </cell>
          <cell r="C469" t="str">
            <v>作業時排水　　６０ＫＶＡ　（潜水ポンプ用）</v>
          </cell>
          <cell r="D469" t="str">
            <v>日</v>
          </cell>
          <cell r="E469">
            <v>10600</v>
          </cell>
        </row>
        <row r="470">
          <cell r="A470">
            <v>508060</v>
          </cell>
          <cell r="B470" t="str">
            <v>潜水ポンプ運転費（賃料）</v>
          </cell>
          <cell r="C470" t="str">
            <v>作業時排水　１００ＫＶＡ　（潜水ポンプ用）</v>
          </cell>
          <cell r="D470" t="str">
            <v>日</v>
          </cell>
          <cell r="E470">
            <v>15430</v>
          </cell>
        </row>
        <row r="471">
          <cell r="A471">
            <v>508120</v>
          </cell>
          <cell r="B471" t="str">
            <v>潜水ポンプ運転費（賃料）</v>
          </cell>
          <cell r="C471" t="str">
            <v>常時排水　 　　２０ＫＶＡ　（潜水ポンプ用）</v>
          </cell>
          <cell r="D471" t="str">
            <v>日</v>
          </cell>
          <cell r="E471">
            <v>8460</v>
          </cell>
        </row>
        <row r="472">
          <cell r="A472">
            <v>508130</v>
          </cell>
          <cell r="B472" t="str">
            <v>潜水ポンプ運転費（賃料）</v>
          </cell>
          <cell r="C472" t="str">
            <v>常時排水　 　　２５ＫＶＡ　（潜水ポンプ用）</v>
          </cell>
          <cell r="D472" t="str">
            <v>日</v>
          </cell>
          <cell r="E472">
            <v>9830</v>
          </cell>
        </row>
        <row r="473">
          <cell r="A473">
            <v>508150</v>
          </cell>
          <cell r="B473" t="str">
            <v>潜水ポンプ運転費（賃料）</v>
          </cell>
          <cell r="C473" t="str">
            <v>常時排水　 　　６０ＫＶＡ　（潜水ポンプ用）</v>
          </cell>
          <cell r="D473" t="str">
            <v>日</v>
          </cell>
          <cell r="E473">
            <v>20970</v>
          </cell>
        </row>
        <row r="474">
          <cell r="A474">
            <v>508160</v>
          </cell>
          <cell r="B474" t="str">
            <v>潜水ポンプ運転費（賃料）</v>
          </cell>
          <cell r="C474" t="str">
            <v>常時排水　 　１００ＫＶＡ　（潜水ポンプ用）</v>
          </cell>
          <cell r="D474" t="str">
            <v>日</v>
          </cell>
          <cell r="E474">
            <v>32280</v>
          </cell>
        </row>
        <row r="475">
          <cell r="A475">
            <v>510510</v>
          </cell>
          <cell r="B475" t="str">
            <v>軽量鋼矢板設置工</v>
          </cell>
          <cell r="C475" t="str">
            <v>矢板長さ１．５ｍ</v>
          </cell>
          <cell r="D475" t="str">
            <v>ｍ</v>
          </cell>
          <cell r="E475">
            <v>3640</v>
          </cell>
        </row>
        <row r="476">
          <cell r="A476">
            <v>510520</v>
          </cell>
          <cell r="B476" t="str">
            <v>軽量鋼矢板設置工</v>
          </cell>
          <cell r="C476" t="str">
            <v>矢板長さ２．０ｍ</v>
          </cell>
          <cell r="D476" t="str">
            <v>ｍ</v>
          </cell>
          <cell r="E476">
            <v>4070</v>
          </cell>
        </row>
        <row r="477">
          <cell r="A477">
            <v>510530</v>
          </cell>
          <cell r="B477" t="str">
            <v>軽量鋼矢板設置工</v>
          </cell>
          <cell r="C477" t="str">
            <v>矢板長さ２．５ｍ</v>
          </cell>
          <cell r="D477" t="str">
            <v>ｍ</v>
          </cell>
          <cell r="E477">
            <v>4490</v>
          </cell>
        </row>
        <row r="478">
          <cell r="A478">
            <v>510540</v>
          </cell>
          <cell r="B478" t="str">
            <v>軽量鋼矢板設置工</v>
          </cell>
          <cell r="C478" t="str">
            <v>矢板長さ３．０ｍ</v>
          </cell>
          <cell r="D478" t="str">
            <v>ｍ</v>
          </cell>
          <cell r="E478">
            <v>4930</v>
          </cell>
        </row>
        <row r="479">
          <cell r="A479">
            <v>510550</v>
          </cell>
          <cell r="B479" t="str">
            <v>軽量鋼矢板設置工</v>
          </cell>
          <cell r="C479" t="str">
            <v>矢板長さ３．５ｍ</v>
          </cell>
          <cell r="D479" t="str">
            <v>ｍ</v>
          </cell>
          <cell r="E479">
            <v>5360</v>
          </cell>
        </row>
        <row r="480">
          <cell r="A480">
            <v>510560</v>
          </cell>
          <cell r="B480" t="str">
            <v>軽量鋼矢板設置工</v>
          </cell>
          <cell r="C480" t="str">
            <v>矢板長さ４．０ｍ</v>
          </cell>
          <cell r="D480" t="str">
            <v>ｍ</v>
          </cell>
          <cell r="E480">
            <v>5780</v>
          </cell>
        </row>
        <row r="481">
          <cell r="A481">
            <v>510710</v>
          </cell>
          <cell r="B481" t="str">
            <v>軽量鋼矢板撤去工</v>
          </cell>
          <cell r="C481" t="str">
            <v>矢板長さ１．５ｍ</v>
          </cell>
          <cell r="D481" t="str">
            <v>ｍ</v>
          </cell>
          <cell r="E481">
            <v>2210</v>
          </cell>
        </row>
        <row r="482">
          <cell r="A482">
            <v>510720</v>
          </cell>
          <cell r="B482" t="str">
            <v>軽量鋼矢板撤去工</v>
          </cell>
          <cell r="C482" t="str">
            <v>矢板長さ２．０ｍ</v>
          </cell>
          <cell r="D482" t="str">
            <v>ｍ</v>
          </cell>
          <cell r="E482">
            <v>2420</v>
          </cell>
        </row>
        <row r="483">
          <cell r="A483">
            <v>510730</v>
          </cell>
          <cell r="B483" t="str">
            <v>軽量鋼矢板撤去工</v>
          </cell>
          <cell r="C483" t="str">
            <v>矢板長さ２．５ｍ</v>
          </cell>
          <cell r="D483" t="str">
            <v>ｍ</v>
          </cell>
          <cell r="E483">
            <v>2620</v>
          </cell>
        </row>
        <row r="484">
          <cell r="A484">
            <v>510740</v>
          </cell>
          <cell r="B484" t="str">
            <v>軽量鋼矢板撤去工</v>
          </cell>
          <cell r="C484" t="str">
            <v>矢板長さ３．０ｍ</v>
          </cell>
          <cell r="D484" t="str">
            <v>ｍ</v>
          </cell>
          <cell r="E484">
            <v>2830</v>
          </cell>
        </row>
        <row r="485">
          <cell r="A485">
            <v>510750</v>
          </cell>
          <cell r="B485" t="str">
            <v>軽量鋼矢板撤去工</v>
          </cell>
          <cell r="C485" t="str">
            <v>矢板長さ３．５ｍ</v>
          </cell>
          <cell r="D485" t="str">
            <v>ｍ</v>
          </cell>
          <cell r="E485">
            <v>3040</v>
          </cell>
        </row>
        <row r="486">
          <cell r="A486">
            <v>510760</v>
          </cell>
          <cell r="B486" t="str">
            <v>軽量鋼矢板撤去工</v>
          </cell>
          <cell r="C486" t="str">
            <v>矢板長さ４．０ｍ</v>
          </cell>
          <cell r="D486" t="str">
            <v>ｍ</v>
          </cell>
          <cell r="E486">
            <v>3250</v>
          </cell>
        </row>
        <row r="487">
          <cell r="A487">
            <v>511010</v>
          </cell>
          <cell r="B487" t="str">
            <v>簡易土留材設置工</v>
          </cell>
          <cell r="C487" t="str">
            <v>掘削深さ１．５ｍ以下</v>
          </cell>
          <cell r="D487" t="str">
            <v>ｍ</v>
          </cell>
          <cell r="E487">
            <v>2200</v>
          </cell>
        </row>
        <row r="488">
          <cell r="A488">
            <v>511020</v>
          </cell>
          <cell r="B488" t="str">
            <v>簡易土留材設置工</v>
          </cell>
          <cell r="C488" t="str">
            <v>掘削深さ２．０ｍ以下</v>
          </cell>
          <cell r="D488" t="str">
            <v>ｍ</v>
          </cell>
          <cell r="E488">
            <v>3060</v>
          </cell>
        </row>
        <row r="489">
          <cell r="A489">
            <v>511030</v>
          </cell>
          <cell r="B489" t="str">
            <v>簡易土留材設置工</v>
          </cell>
          <cell r="C489" t="str">
            <v>掘削深さ２．５ｍ以下</v>
          </cell>
          <cell r="D489" t="str">
            <v>ｍ</v>
          </cell>
          <cell r="E489">
            <v>4010</v>
          </cell>
        </row>
        <row r="490">
          <cell r="A490">
            <v>511040</v>
          </cell>
          <cell r="B490" t="str">
            <v>簡易土留材設置工</v>
          </cell>
          <cell r="C490" t="str">
            <v>掘削深さ３．０ｍ以下</v>
          </cell>
          <cell r="D490" t="str">
            <v>ｍ</v>
          </cell>
          <cell r="E490">
            <v>4870</v>
          </cell>
        </row>
        <row r="491">
          <cell r="A491">
            <v>511050</v>
          </cell>
          <cell r="B491" t="str">
            <v>簡易土留材設置工</v>
          </cell>
          <cell r="C491" t="str">
            <v>掘削深さ３．５ｍ以下</v>
          </cell>
          <cell r="D491" t="str">
            <v>ｍ</v>
          </cell>
          <cell r="E491">
            <v>5970</v>
          </cell>
        </row>
        <row r="492">
          <cell r="A492">
            <v>511060</v>
          </cell>
          <cell r="B492" t="str">
            <v>簡易土留材設置工</v>
          </cell>
          <cell r="C492" t="str">
            <v>掘削深さ４．０ｍ以下</v>
          </cell>
          <cell r="D492" t="str">
            <v>ｍ</v>
          </cell>
          <cell r="E492">
            <v>7050</v>
          </cell>
        </row>
        <row r="493">
          <cell r="A493">
            <v>511070</v>
          </cell>
          <cell r="B493" t="str">
            <v>簡易土留材設置工</v>
          </cell>
          <cell r="C493" t="str">
            <v>掘削深さ４．５ｍ以下</v>
          </cell>
          <cell r="D493" t="str">
            <v>ｍ</v>
          </cell>
          <cell r="E493">
            <v>8780</v>
          </cell>
        </row>
        <row r="494">
          <cell r="B494" t="str">
            <v>【　土木工事複合単価表　】</v>
          </cell>
          <cell r="E494">
            <v>0</v>
          </cell>
        </row>
        <row r="495">
          <cell r="A495">
            <v>511080</v>
          </cell>
          <cell r="B495" t="str">
            <v>簡易土留材設置工</v>
          </cell>
          <cell r="C495" t="str">
            <v>掘削深さ５．０ｍ以下</v>
          </cell>
          <cell r="D495" t="str">
            <v>ｍ</v>
          </cell>
          <cell r="E495">
            <v>9760</v>
          </cell>
        </row>
        <row r="496">
          <cell r="A496">
            <v>511090</v>
          </cell>
          <cell r="B496" t="str">
            <v>簡易土留材設置工</v>
          </cell>
          <cell r="C496" t="str">
            <v>掘削深さ５．５ｍ以下</v>
          </cell>
          <cell r="D496" t="str">
            <v>ｍ</v>
          </cell>
          <cell r="E496">
            <v>10740</v>
          </cell>
        </row>
        <row r="497">
          <cell r="A497">
            <v>511100</v>
          </cell>
          <cell r="B497" t="str">
            <v>簡易土留材設置工</v>
          </cell>
          <cell r="C497" t="str">
            <v>掘削深さ６．０ｍ以下</v>
          </cell>
          <cell r="D497" t="str">
            <v>ｍ</v>
          </cell>
          <cell r="E497">
            <v>11770</v>
          </cell>
        </row>
        <row r="498">
          <cell r="A498">
            <v>511210</v>
          </cell>
          <cell r="B498" t="str">
            <v>簡易土留材撤去工</v>
          </cell>
          <cell r="C498" t="str">
            <v>掘削深さ１．５ｍ以下</v>
          </cell>
          <cell r="D498" t="str">
            <v>ｍ</v>
          </cell>
          <cell r="E498">
            <v>1100</v>
          </cell>
        </row>
        <row r="499">
          <cell r="A499">
            <v>511220</v>
          </cell>
          <cell r="B499" t="str">
            <v>簡易土留材撤去工</v>
          </cell>
          <cell r="C499" t="str">
            <v>掘削深さ２．０ｍ以下</v>
          </cell>
          <cell r="D499" t="str">
            <v>ｍ</v>
          </cell>
          <cell r="E499">
            <v>1590</v>
          </cell>
        </row>
        <row r="500">
          <cell r="A500">
            <v>511230</v>
          </cell>
          <cell r="B500" t="str">
            <v>簡易土留材撤去工</v>
          </cell>
          <cell r="C500" t="str">
            <v>掘削深さ２．５ｍ以下</v>
          </cell>
          <cell r="D500" t="str">
            <v>ｍ</v>
          </cell>
          <cell r="E500">
            <v>1950</v>
          </cell>
        </row>
        <row r="501">
          <cell r="A501">
            <v>511240</v>
          </cell>
          <cell r="B501" t="str">
            <v>簡易土留材撤去工</v>
          </cell>
          <cell r="C501" t="str">
            <v>掘削深さ３．０ｍ以下</v>
          </cell>
          <cell r="D501" t="str">
            <v>ｍ</v>
          </cell>
          <cell r="E501">
            <v>2440</v>
          </cell>
        </row>
        <row r="502">
          <cell r="A502">
            <v>511250</v>
          </cell>
          <cell r="B502" t="str">
            <v>簡易土留材撤去工</v>
          </cell>
          <cell r="C502" t="str">
            <v>掘削深さ３．５ｍ以下</v>
          </cell>
          <cell r="D502" t="str">
            <v>ｍ</v>
          </cell>
          <cell r="E502">
            <v>2900</v>
          </cell>
        </row>
        <row r="503">
          <cell r="A503">
            <v>511260</v>
          </cell>
          <cell r="B503" t="str">
            <v>簡易土留材撤去工</v>
          </cell>
          <cell r="C503" t="str">
            <v>掘削深さ４．０ｍ以下</v>
          </cell>
          <cell r="D503" t="str">
            <v>ｍ</v>
          </cell>
          <cell r="E503">
            <v>3400</v>
          </cell>
        </row>
        <row r="504">
          <cell r="A504">
            <v>511270</v>
          </cell>
          <cell r="B504" t="str">
            <v>簡易土留材撤去工</v>
          </cell>
          <cell r="C504" t="str">
            <v>掘削深さ４．５ｍ以下</v>
          </cell>
          <cell r="D504" t="str">
            <v>ｍ</v>
          </cell>
          <cell r="E504">
            <v>3930</v>
          </cell>
        </row>
        <row r="505">
          <cell r="A505">
            <v>511280</v>
          </cell>
          <cell r="B505" t="str">
            <v>簡易土留材撤去工</v>
          </cell>
          <cell r="C505" t="str">
            <v>掘削深さ５．０ｍ以下</v>
          </cell>
          <cell r="D505" t="str">
            <v>ｍ</v>
          </cell>
          <cell r="E505">
            <v>4430</v>
          </cell>
        </row>
        <row r="506">
          <cell r="A506">
            <v>511290</v>
          </cell>
          <cell r="B506" t="str">
            <v>簡易土留材撤去工</v>
          </cell>
          <cell r="C506" t="str">
            <v>掘削深さ５．５ｍ以下</v>
          </cell>
          <cell r="D506" t="str">
            <v>ｍ</v>
          </cell>
          <cell r="E506">
            <v>4920</v>
          </cell>
        </row>
        <row r="507">
          <cell r="A507">
            <v>511300</v>
          </cell>
          <cell r="B507" t="str">
            <v>簡易土留材撤去工</v>
          </cell>
          <cell r="C507" t="str">
            <v>掘削深さ６．０ｍ以下</v>
          </cell>
          <cell r="D507" t="str">
            <v>ｍ</v>
          </cell>
          <cell r="E507">
            <v>5330</v>
          </cell>
        </row>
        <row r="508">
          <cell r="A508">
            <v>511610</v>
          </cell>
          <cell r="B508" t="str">
            <v>支保工設置・撤去工</v>
          </cell>
          <cell r="C508" t="str">
            <v>掘削深さ２．０ｍ以下　　軽量矢板（幅２５０ｍｍ）用</v>
          </cell>
          <cell r="D508" t="str">
            <v>ｍ</v>
          </cell>
          <cell r="E508">
            <v>1410</v>
          </cell>
        </row>
        <row r="509">
          <cell r="A509">
            <v>611620</v>
          </cell>
          <cell r="B509" t="str">
            <v>支保工設置・撤去工</v>
          </cell>
          <cell r="C509" t="str">
            <v>掘削深さ３．５ｍ以下　　軽量矢板（幅２５０ｍｍ）用</v>
          </cell>
          <cell r="D509" t="str">
            <v>ｍ</v>
          </cell>
          <cell r="E509">
            <v>2850</v>
          </cell>
        </row>
        <row r="510">
          <cell r="A510">
            <v>511710</v>
          </cell>
          <cell r="B510" t="str">
            <v>支保工設置・撤去工</v>
          </cell>
          <cell r="C510" t="str">
            <v>掘削深さ４．０ｍ以下　　軽量矢板（幅２５０ｍｍ）用</v>
          </cell>
          <cell r="D510" t="str">
            <v>ｍ</v>
          </cell>
          <cell r="E510">
            <v>4410</v>
          </cell>
        </row>
        <row r="511">
          <cell r="A511">
            <v>512010</v>
          </cell>
          <cell r="B511" t="str">
            <v>切梁・腹起設置工（発動発電機使用）</v>
          </cell>
          <cell r="C511" t="str">
            <v>火打ブロック有</v>
          </cell>
          <cell r="D511" t="str">
            <v>ｔ</v>
          </cell>
          <cell r="E511">
            <v>15000</v>
          </cell>
        </row>
        <row r="512">
          <cell r="A512">
            <v>512020</v>
          </cell>
          <cell r="B512" t="str">
            <v>切梁・腹起設置工（発動発電機使用）</v>
          </cell>
          <cell r="C512" t="str">
            <v>火打ブロック無</v>
          </cell>
          <cell r="D512" t="str">
            <v>ｔ</v>
          </cell>
          <cell r="E512">
            <v>24880</v>
          </cell>
        </row>
        <row r="513">
          <cell r="A513">
            <v>512210</v>
          </cell>
          <cell r="B513" t="str">
            <v>タイロッド・腹起設置工（発動発電機使用）</v>
          </cell>
          <cell r="D513" t="str">
            <v>ｔ</v>
          </cell>
          <cell r="E513">
            <v>75130</v>
          </cell>
        </row>
        <row r="514">
          <cell r="A514">
            <v>512310</v>
          </cell>
          <cell r="B514" t="str">
            <v>切梁・腹起撤去工（発動発電機使用）</v>
          </cell>
          <cell r="C514" t="str">
            <v>火打ブロック有</v>
          </cell>
          <cell r="D514" t="str">
            <v>ｔ</v>
          </cell>
          <cell r="E514">
            <v>8480</v>
          </cell>
        </row>
        <row r="515">
          <cell r="A515">
            <v>512320</v>
          </cell>
          <cell r="B515" t="str">
            <v>切梁・腹起撤去工（発動発電機使用）</v>
          </cell>
          <cell r="C515" t="str">
            <v>火打ブロック無</v>
          </cell>
          <cell r="D515" t="str">
            <v>ｔ</v>
          </cell>
          <cell r="E515">
            <v>14910</v>
          </cell>
        </row>
        <row r="516">
          <cell r="A516">
            <v>512510</v>
          </cell>
          <cell r="B516" t="str">
            <v>タイロッド・腹起撤去工（発動発電機使用）</v>
          </cell>
          <cell r="D516" t="str">
            <v>ｔ</v>
          </cell>
          <cell r="E516">
            <v>33850</v>
          </cell>
        </row>
        <row r="517">
          <cell r="A517">
            <v>512610</v>
          </cell>
          <cell r="B517" t="str">
            <v>覆工板設置工</v>
          </cell>
          <cell r="D517" t="str">
            <v>ｍ2</v>
          </cell>
          <cell r="E517">
            <v>1470</v>
          </cell>
        </row>
        <row r="518">
          <cell r="A518">
            <v>512710</v>
          </cell>
          <cell r="B518" t="str">
            <v>覆工板撤去工</v>
          </cell>
          <cell r="D518" t="str">
            <v>ｍ2</v>
          </cell>
          <cell r="E518">
            <v>880</v>
          </cell>
        </row>
        <row r="519">
          <cell r="A519">
            <v>512810</v>
          </cell>
          <cell r="B519" t="str">
            <v>覆工板受桁設置工（発動発電機使用）</v>
          </cell>
          <cell r="D519" t="str">
            <v>ｔ</v>
          </cell>
          <cell r="E519">
            <v>22300</v>
          </cell>
        </row>
        <row r="520">
          <cell r="A520">
            <v>512910</v>
          </cell>
          <cell r="B520" t="str">
            <v>覆工板受桁撤去工（発動発電機使用）</v>
          </cell>
          <cell r="D520" t="str">
            <v>ｔ</v>
          </cell>
          <cell r="E520">
            <v>13370</v>
          </cell>
        </row>
        <row r="521">
          <cell r="A521">
            <v>513010</v>
          </cell>
          <cell r="B521" t="str">
            <v>横矢板設置工</v>
          </cell>
          <cell r="D521" t="str">
            <v>ｍ2</v>
          </cell>
          <cell r="E521">
            <v>2770</v>
          </cell>
        </row>
        <row r="522">
          <cell r="A522">
            <v>513110</v>
          </cell>
          <cell r="B522" t="str">
            <v>枠組足場工</v>
          </cell>
          <cell r="C522" t="str">
            <v>最大高３０ｍ以下　　安全ネット無</v>
          </cell>
          <cell r="D522" t="str">
            <v>掛ｍ2</v>
          </cell>
          <cell r="E522">
            <v>2270</v>
          </cell>
        </row>
        <row r="523">
          <cell r="A523">
            <v>513510</v>
          </cell>
          <cell r="B523" t="str">
            <v>単管足場工</v>
          </cell>
          <cell r="C523" t="str">
            <v>最大高３０ｍ以下　　安全ネット無</v>
          </cell>
          <cell r="D523" t="str">
            <v>掛ｍ2</v>
          </cell>
          <cell r="E523">
            <v>2710</v>
          </cell>
        </row>
        <row r="524">
          <cell r="A524">
            <v>514910</v>
          </cell>
          <cell r="B524" t="str">
            <v>単管傾斜足場工</v>
          </cell>
          <cell r="C524" t="str">
            <v>最大高３０ｍ以下</v>
          </cell>
          <cell r="D524" t="str">
            <v>掛ｍ2</v>
          </cell>
          <cell r="E524">
            <v>1830</v>
          </cell>
        </row>
        <row r="525">
          <cell r="A525">
            <v>515010</v>
          </cell>
          <cell r="B525" t="str">
            <v>パイプサポート支保工</v>
          </cell>
          <cell r="C525" t="str">
            <v>支保耐力≦４０ＫＮ／㎡　　最大高３０ｍ以下　　厚≦１２０ｃｍ</v>
          </cell>
          <cell r="D525" t="str">
            <v>空ｍ3</v>
          </cell>
          <cell r="E525">
            <v>3080</v>
          </cell>
        </row>
        <row r="526">
          <cell r="A526">
            <v>515020</v>
          </cell>
          <cell r="B526" t="str">
            <v>パイプサポート支保工</v>
          </cell>
          <cell r="C526" t="str">
            <v>４０＜支保耐力≦６０ＫＮ／㎡　　最大高３０ｍ以下　　１２０＜厚≦１９０ｃｍ</v>
          </cell>
          <cell r="D526" t="str">
            <v>空ｍ3</v>
          </cell>
          <cell r="E526">
            <v>5490</v>
          </cell>
        </row>
        <row r="527">
          <cell r="A527">
            <v>515210</v>
          </cell>
          <cell r="B527" t="str">
            <v>くさび結合支保工</v>
          </cell>
          <cell r="C527" t="str">
            <v>支保耐力≦４０ＫＮ／㎡　　最大高３０ｍ以下　　厚≦１２０ｃｍ</v>
          </cell>
          <cell r="D527" t="str">
            <v>空ｍ3</v>
          </cell>
          <cell r="E527">
            <v>2510</v>
          </cell>
        </row>
        <row r="528">
          <cell r="A528">
            <v>515220</v>
          </cell>
          <cell r="B528" t="str">
            <v>くさび結合支保工</v>
          </cell>
          <cell r="C528" t="str">
            <v>４０＜支保耐力≦８０ＫＮ／㎡　　最大高３０ｍ以下　　１２０＜厚≦２５０ｃｍ</v>
          </cell>
          <cell r="D528" t="str">
            <v>空ｍ3</v>
          </cell>
          <cell r="E528">
            <v>4270</v>
          </cell>
        </row>
        <row r="529">
          <cell r="A529">
            <v>516010</v>
          </cell>
          <cell r="B529" t="str">
            <v>ウエルポイント設置工</v>
          </cell>
          <cell r="D529" t="str">
            <v>本</v>
          </cell>
          <cell r="E529">
            <v>2780</v>
          </cell>
        </row>
        <row r="530">
          <cell r="A530">
            <v>516020</v>
          </cell>
          <cell r="B530" t="str">
            <v>ウエルポイント設置工</v>
          </cell>
          <cell r="C530" t="str">
            <v>サンドフィルター使用</v>
          </cell>
          <cell r="D530" t="str">
            <v>本</v>
          </cell>
          <cell r="E530">
            <v>3530</v>
          </cell>
        </row>
        <row r="531">
          <cell r="A531">
            <v>516110</v>
          </cell>
          <cell r="B531" t="str">
            <v>ウエルポイント撤去工</v>
          </cell>
          <cell r="D531" t="str">
            <v>本</v>
          </cell>
          <cell r="E531">
            <v>2770</v>
          </cell>
        </row>
        <row r="532">
          <cell r="A532">
            <v>516210</v>
          </cell>
          <cell r="B532" t="str">
            <v>ヘッダーライン設置・撤去工</v>
          </cell>
          <cell r="D532" t="str">
            <v>ｍ</v>
          </cell>
          <cell r="E532">
            <v>1470</v>
          </cell>
        </row>
        <row r="533">
          <cell r="A533">
            <v>516310</v>
          </cell>
          <cell r="B533" t="str">
            <v>ウエルポイントポンプ設置・撤去工</v>
          </cell>
          <cell r="D533" t="str">
            <v>組</v>
          </cell>
          <cell r="E533">
            <v>102960</v>
          </cell>
        </row>
        <row r="534">
          <cell r="A534">
            <v>518500</v>
          </cell>
          <cell r="B534" t="str">
            <v>ポンプ運転</v>
          </cell>
          <cell r="C534" t="str">
            <v>作業時排水　　排水量：　　　０～　　４０ｍ3／ｈ未満</v>
          </cell>
          <cell r="D534" t="str">
            <v>日</v>
          </cell>
          <cell r="E534">
            <v>8710</v>
          </cell>
        </row>
        <row r="535">
          <cell r="B535" t="str">
            <v>【　土木工事複合単価表　】</v>
          </cell>
          <cell r="E535">
            <v>0</v>
          </cell>
        </row>
        <row r="536">
          <cell r="A536">
            <v>518550</v>
          </cell>
          <cell r="B536" t="str">
            <v>ポンプ運転</v>
          </cell>
          <cell r="C536" t="str">
            <v>作業時排水　　排水量：　　４０～　１２０ｍ3／ｈ未満</v>
          </cell>
          <cell r="D536" t="str">
            <v>日</v>
          </cell>
          <cell r="E536">
            <v>9560</v>
          </cell>
        </row>
        <row r="537">
          <cell r="A537">
            <v>518600</v>
          </cell>
          <cell r="B537" t="str">
            <v>ポンプ運転</v>
          </cell>
          <cell r="C537" t="str">
            <v>作業時排水　　排水量：　１２０～　４５０ｍ3／ｈ未満</v>
          </cell>
          <cell r="D537" t="str">
            <v>日</v>
          </cell>
          <cell r="E537">
            <v>16120</v>
          </cell>
        </row>
        <row r="538">
          <cell r="A538">
            <v>518650</v>
          </cell>
          <cell r="B538" t="str">
            <v>ポンプ運転</v>
          </cell>
          <cell r="C538" t="str">
            <v>作業時排水　　排水量：　４５０～１３００ｍ3／ｈ未満</v>
          </cell>
          <cell r="D538" t="str">
            <v>日</v>
          </cell>
          <cell r="E538">
            <v>23070</v>
          </cell>
        </row>
        <row r="539">
          <cell r="A539">
            <v>518700</v>
          </cell>
          <cell r="B539" t="str">
            <v>ポンプ運転</v>
          </cell>
          <cell r="C539" t="str">
            <v>常時排水　 　　排水量：　　　０～　　４０ｍ3／ｈ未満</v>
          </cell>
          <cell r="D539" t="str">
            <v>日</v>
          </cell>
          <cell r="E539">
            <v>12510</v>
          </cell>
        </row>
        <row r="540">
          <cell r="A540">
            <v>518750</v>
          </cell>
          <cell r="B540" t="str">
            <v>ポンプ運転</v>
          </cell>
          <cell r="C540" t="str">
            <v>常時排水　　 　排水量：　　４０～　１２０ｍ3／ｈ未満</v>
          </cell>
          <cell r="D540" t="str">
            <v>日</v>
          </cell>
          <cell r="E540">
            <v>14060</v>
          </cell>
        </row>
        <row r="541">
          <cell r="A541">
            <v>518800</v>
          </cell>
          <cell r="B541" t="str">
            <v>ポンプ運転</v>
          </cell>
          <cell r="C541" t="str">
            <v>常時排水　　 　排水量：　１２０～　４５０ｍ3／ｈ未満</v>
          </cell>
          <cell r="D541" t="str">
            <v>日</v>
          </cell>
          <cell r="E541">
            <v>26820</v>
          </cell>
        </row>
        <row r="542">
          <cell r="A542">
            <v>518850</v>
          </cell>
          <cell r="B542" t="str">
            <v>ポンプ運転</v>
          </cell>
          <cell r="C542" t="str">
            <v>常時排水　 　　排水量：　４５０～１３００ｍ3／ｈ未満</v>
          </cell>
          <cell r="D542" t="str">
            <v>日</v>
          </cell>
          <cell r="E542">
            <v>40090</v>
          </cell>
        </row>
        <row r="543">
          <cell r="A543">
            <v>519310</v>
          </cell>
          <cell r="B543" t="str">
            <v>ポンプ据付・撤去</v>
          </cell>
          <cell r="C543" t="str">
            <v>１締切当り５台まで１か所</v>
          </cell>
          <cell r="D543" t="str">
            <v>か所</v>
          </cell>
          <cell r="E543">
            <v>64600</v>
          </cell>
        </row>
        <row r="544">
          <cell r="A544">
            <v>519410</v>
          </cell>
          <cell r="B544" t="str">
            <v>土のう積立・撤去</v>
          </cell>
          <cell r="C544" t="str">
            <v>小口並べ</v>
          </cell>
          <cell r="D544" t="str">
            <v>ｍ2</v>
          </cell>
          <cell r="E544">
            <v>11070</v>
          </cell>
        </row>
        <row r="545">
          <cell r="A545">
            <v>519420</v>
          </cell>
          <cell r="B545" t="str">
            <v>土のう積立・撤去</v>
          </cell>
          <cell r="C545" t="str">
            <v>側面並べ</v>
          </cell>
          <cell r="D545" t="str">
            <v>ｍ2</v>
          </cell>
          <cell r="E545">
            <v>9120</v>
          </cell>
        </row>
        <row r="546">
          <cell r="A546">
            <v>519610</v>
          </cell>
          <cell r="B546" t="str">
            <v>仮囲い柵設置・撤去工</v>
          </cell>
          <cell r="C546" t="str">
            <v>囲い高さ３ｍ程度</v>
          </cell>
          <cell r="D546" t="str">
            <v>ｍ</v>
          </cell>
          <cell r="E546">
            <v>5350</v>
          </cell>
        </row>
        <row r="547">
          <cell r="A547">
            <v>520010</v>
          </cell>
          <cell r="B547" t="str">
            <v>掘削押土　　　　　　　　　　　 ブル湿地１９～２０ｔ</v>
          </cell>
          <cell r="C547" t="str">
            <v>砂・砂質土・レキ質土・粘性土　　 ３万ｍ3未満</v>
          </cell>
          <cell r="D547" t="str">
            <v>地山ｍ3</v>
          </cell>
          <cell r="E547">
            <v>220</v>
          </cell>
        </row>
        <row r="548">
          <cell r="A548">
            <v>520030</v>
          </cell>
          <cell r="B548" t="str">
            <v>掘削押土　　　　　　　　　　 　ブル湿地１９～２０ｔ</v>
          </cell>
          <cell r="C548" t="str">
            <v>岩塊・玉石　　　　　　　　　　　 　　　３万ｍ3未満</v>
          </cell>
          <cell r="D548" t="str">
            <v>地山ｍ3</v>
          </cell>
          <cell r="E548">
            <v>350</v>
          </cell>
        </row>
        <row r="549">
          <cell r="A549">
            <v>520110</v>
          </cell>
          <cell r="B549" t="str">
            <v>掘削押土（ルーズな土）　　　ブル湿地１９～２０ｔ</v>
          </cell>
          <cell r="C549" t="str">
            <v>砂・砂質土・レキ質土・粘性土　　 ３万ｍ3未満</v>
          </cell>
          <cell r="D549" t="str">
            <v>地山ｍ3</v>
          </cell>
          <cell r="E549">
            <v>140</v>
          </cell>
        </row>
        <row r="550">
          <cell r="A550">
            <v>520130</v>
          </cell>
          <cell r="B550" t="str">
            <v>掘削押土（ルーズな土）　　　ブル湿地１９～２０ｔ</v>
          </cell>
          <cell r="C550" t="str">
            <v>岩塊・玉石　　　　　　　　　　　 　　　３万ｍ3未満</v>
          </cell>
          <cell r="D550" t="str">
            <v>地山ｍ3</v>
          </cell>
          <cell r="E550">
            <v>210</v>
          </cell>
        </row>
        <row r="551">
          <cell r="A551">
            <v>520210</v>
          </cell>
          <cell r="B551" t="str">
            <v>掘削押土　　　　　　　　　　 　ブル普通３２ｔ</v>
          </cell>
          <cell r="C551" t="str">
            <v>砂・砂質土・レキ質土・粘性土　　 ３万ｍ3以上</v>
          </cell>
          <cell r="D551" t="str">
            <v>地山ｍ3</v>
          </cell>
          <cell r="E551">
            <v>150</v>
          </cell>
        </row>
        <row r="552">
          <cell r="A552">
            <v>520230</v>
          </cell>
          <cell r="B552" t="str">
            <v>掘削押土　　　　　　　　　　 　ブル普通３２ｔ</v>
          </cell>
          <cell r="C552" t="str">
            <v>岩塊・玉石　　　　　　　　　　　 　　　３万ｍ3以上</v>
          </cell>
          <cell r="D552" t="str">
            <v>地山ｍ3</v>
          </cell>
          <cell r="E552">
            <v>250</v>
          </cell>
        </row>
        <row r="553">
          <cell r="A553">
            <v>520810</v>
          </cell>
          <cell r="B553" t="str">
            <v>掘削積込　　　　　　　　　　 　バックホウ０．８ｍ3</v>
          </cell>
          <cell r="C553" t="str">
            <v>砂・砂質土・レキ質土・粘性土　　 ５万ｍ3未満　　障害物無</v>
          </cell>
          <cell r="D553" t="str">
            <v>地山ｍ3</v>
          </cell>
          <cell r="E553">
            <v>170</v>
          </cell>
        </row>
        <row r="554">
          <cell r="A554">
            <v>520820</v>
          </cell>
          <cell r="B554" t="str">
            <v>掘削積込　　　　　　　　　　 　バックホウ０．８ｍ3</v>
          </cell>
          <cell r="C554" t="str">
            <v>砂・砂質土・レキ質土・粘性土　　 ５万ｍ3未満　　障害物有</v>
          </cell>
          <cell r="D554" t="str">
            <v>地山ｍ3</v>
          </cell>
          <cell r="E554">
            <v>270</v>
          </cell>
        </row>
        <row r="555">
          <cell r="A555">
            <v>520830</v>
          </cell>
          <cell r="B555" t="str">
            <v>掘削積込　　　　　　　　　　　 バックホウ０．８ｍ3</v>
          </cell>
          <cell r="C555" t="str">
            <v>岩塊・玉石　　　　　　　　　　　 　　　５万ｍ3未満　　障害物無</v>
          </cell>
          <cell r="D555" t="str">
            <v>地山ｍ3</v>
          </cell>
          <cell r="E555">
            <v>220</v>
          </cell>
        </row>
        <row r="556">
          <cell r="A556">
            <v>520840</v>
          </cell>
          <cell r="B556" t="str">
            <v>掘削積込　　　　　　　　　　 　バックホウ０．８ｍ3</v>
          </cell>
          <cell r="C556" t="str">
            <v>岩塊・玉石　　　　　　　　　　　 　　　５万ｍ3未満　　障害物有</v>
          </cell>
          <cell r="D556" t="str">
            <v>地山ｍ3</v>
          </cell>
          <cell r="E556">
            <v>360</v>
          </cell>
        </row>
        <row r="557">
          <cell r="A557">
            <v>520910</v>
          </cell>
          <cell r="B557" t="str">
            <v>掘削積込　　　　　　　　　　 　バックホウ１．４ｍ3</v>
          </cell>
          <cell r="C557" t="str">
            <v>砂・砂質土・レキ質土・粘性土　　 ５万ｍ3以上　　障害物無</v>
          </cell>
          <cell r="D557" t="str">
            <v>地山ｍ3</v>
          </cell>
          <cell r="E557">
            <v>130</v>
          </cell>
        </row>
        <row r="558">
          <cell r="A558">
            <v>520920</v>
          </cell>
          <cell r="B558" t="str">
            <v>掘削積込　　　　　　　　　　 　バックホウ１．４ｍ3</v>
          </cell>
          <cell r="C558" t="str">
            <v>砂・砂質土・レキ質土・粘性土　　 ５万ｍ3以上　　障害物有</v>
          </cell>
          <cell r="D558" t="str">
            <v>地山ｍ3</v>
          </cell>
          <cell r="E558">
            <v>210</v>
          </cell>
        </row>
        <row r="559">
          <cell r="A559">
            <v>520930</v>
          </cell>
          <cell r="B559" t="str">
            <v>掘削積込　　　　　　　　　　 　バックホウ１．４ｍ3</v>
          </cell>
          <cell r="C559" t="str">
            <v>岩塊・玉石　　　　　　　　　　　 　　　５万ｍ3以上　　障害物無</v>
          </cell>
          <cell r="D559" t="str">
            <v>地山ｍ3</v>
          </cell>
          <cell r="E559">
            <v>160</v>
          </cell>
        </row>
        <row r="560">
          <cell r="A560">
            <v>520940</v>
          </cell>
          <cell r="B560" t="str">
            <v>掘削積込　　　　　　　　　　 　バックホウ１．４ｍ3</v>
          </cell>
          <cell r="C560" t="str">
            <v>岩塊・玉石　　　　　　　　　　　 　　　５万ｍ3以上　　障害物有</v>
          </cell>
          <cell r="D560" t="str">
            <v>地山ｍ3</v>
          </cell>
          <cell r="E560">
            <v>250</v>
          </cell>
        </row>
        <row r="561">
          <cell r="A561">
            <v>521010</v>
          </cell>
          <cell r="B561" t="str">
            <v>掘削積込（人力併用片切掘削）</v>
          </cell>
          <cell r="C561" t="str">
            <v>砂・砂質土・レキ質土・粘性土</v>
          </cell>
          <cell r="D561" t="str">
            <v>地山ｍ3</v>
          </cell>
          <cell r="E561">
            <v>830</v>
          </cell>
        </row>
        <row r="562">
          <cell r="A562">
            <v>521110</v>
          </cell>
          <cell r="B562" t="str">
            <v>掘削積込（ルーズな土）　  　バックホウ０．８ｍ3</v>
          </cell>
          <cell r="C562" t="str">
            <v>砂・砂質土・レキ質土・粘性土　　 ５万ｍ3未満</v>
          </cell>
          <cell r="D562" t="str">
            <v>地山ｍ3</v>
          </cell>
          <cell r="E562">
            <v>170</v>
          </cell>
        </row>
        <row r="563">
          <cell r="A563">
            <v>521120</v>
          </cell>
          <cell r="B563" t="str">
            <v>掘削積込（ルーズな土）　  　バックホウ０．８ｍ3</v>
          </cell>
          <cell r="C563" t="str">
            <v>岩塊・玉石　　　　　　　　　　　 　　　５万ｍ3未満</v>
          </cell>
          <cell r="D563" t="str">
            <v>地山ｍ3</v>
          </cell>
          <cell r="E563">
            <v>200</v>
          </cell>
        </row>
        <row r="564">
          <cell r="A564">
            <v>521210</v>
          </cell>
          <cell r="B564" t="str">
            <v>掘削積込（ルーズな土）　  　バックホウ１．４ｍ3</v>
          </cell>
          <cell r="C564" t="str">
            <v>砂・砂質土・レキ質土・粘性土　　 ５万ｍ3以上</v>
          </cell>
          <cell r="D564" t="str">
            <v>地山ｍ3</v>
          </cell>
          <cell r="E564">
            <v>130</v>
          </cell>
        </row>
        <row r="565">
          <cell r="A565">
            <v>521220</v>
          </cell>
          <cell r="B565" t="str">
            <v>掘削積込（ルーズな土）　  　バックホウ１．４ｍ3</v>
          </cell>
          <cell r="C565" t="str">
            <v>岩塊・玉石　　　　　　　　　　　 　　　５万ｍ3以上</v>
          </cell>
          <cell r="D565" t="str">
            <v>地山ｍ3</v>
          </cell>
          <cell r="E565">
            <v>150</v>
          </cell>
        </row>
        <row r="566">
          <cell r="A566">
            <v>521310</v>
          </cell>
          <cell r="B566" t="str">
            <v>掘削積込（ルーズな土）　  　バックホウ０．４５ｍ3</v>
          </cell>
          <cell r="C566" t="str">
            <v>砂・砂質土・レキ質土・粘性土</v>
          </cell>
          <cell r="D566" t="str">
            <v>地山ｍ3</v>
          </cell>
          <cell r="E566">
            <v>230</v>
          </cell>
        </row>
        <row r="567">
          <cell r="A567">
            <v>521320</v>
          </cell>
          <cell r="B567" t="str">
            <v>掘削積込（ルーズな土）　  　バックホウ０．４５ｍ3</v>
          </cell>
          <cell r="C567" t="str">
            <v xml:space="preserve">岩塊・玉石　　　　　　　　　　　 </v>
          </cell>
          <cell r="D567" t="str">
            <v>地山ｍ3</v>
          </cell>
          <cell r="E567">
            <v>280</v>
          </cell>
        </row>
        <row r="568">
          <cell r="A568">
            <v>521410</v>
          </cell>
          <cell r="B568" t="str">
            <v>根切り（床堀）　　　　　  　  　バックホウ０．８ｍ3</v>
          </cell>
          <cell r="C568" t="str">
            <v>砂・砂質土・レキ質土・粘性土　　 障害物無</v>
          </cell>
          <cell r="D568" t="str">
            <v>地山ｍ3</v>
          </cell>
          <cell r="E568">
            <v>230</v>
          </cell>
        </row>
        <row r="569">
          <cell r="A569">
            <v>521420</v>
          </cell>
          <cell r="B569" t="str">
            <v>根切り（床堀）　　　　　  　  　バックホウ０．８ｍ3</v>
          </cell>
          <cell r="C569" t="str">
            <v>砂・砂質土・レキ質土・粘性土　　 障害物有</v>
          </cell>
          <cell r="D569" t="str">
            <v>地山ｍ3</v>
          </cell>
          <cell r="E569">
            <v>290</v>
          </cell>
        </row>
        <row r="570">
          <cell r="A570">
            <v>521430</v>
          </cell>
          <cell r="B570" t="str">
            <v>根切り（床堀）　　　　　  　  　バックホウ０．８ｍ3</v>
          </cell>
          <cell r="C570" t="str">
            <v>岩塊・玉石　　　　　　　　　　　 　　　障害物無</v>
          </cell>
          <cell r="D570" t="str">
            <v>地山ｍ3</v>
          </cell>
          <cell r="E570">
            <v>330</v>
          </cell>
        </row>
        <row r="571">
          <cell r="A571">
            <v>521440</v>
          </cell>
          <cell r="B571" t="str">
            <v>根切り（床堀）　　　　　  　 　 バックホウ０．８ｍ3</v>
          </cell>
          <cell r="C571" t="str">
            <v>岩塊・玉石　　　　　　　　　　　 　　　障害物有</v>
          </cell>
          <cell r="D571" t="str">
            <v>地山ｍ3</v>
          </cell>
          <cell r="E571">
            <v>400</v>
          </cell>
        </row>
        <row r="572">
          <cell r="A572">
            <v>521510</v>
          </cell>
          <cell r="B572" t="str">
            <v>根切り（床堀）　　　　　  　  　バックホウ０．４５ｍ3</v>
          </cell>
          <cell r="C572" t="str">
            <v>砂・砂質土・レキ質土・粘性土　　 平均掘削幅２ｍ未満　　障害物無</v>
          </cell>
          <cell r="D572" t="str">
            <v>地山ｍ3</v>
          </cell>
          <cell r="E572">
            <v>250</v>
          </cell>
        </row>
        <row r="573">
          <cell r="A573">
            <v>521520</v>
          </cell>
          <cell r="B573" t="str">
            <v>根切り（床堀）　　　　　  　  　バックホウ０．４５ｍ3</v>
          </cell>
          <cell r="C573" t="str">
            <v>砂・砂質土・レキ質土・粘性土　　 平均掘削幅２ｍ未満　　障害物有</v>
          </cell>
          <cell r="D573" t="str">
            <v>地山ｍ3</v>
          </cell>
          <cell r="E573">
            <v>360</v>
          </cell>
        </row>
        <row r="574">
          <cell r="A574">
            <v>521530</v>
          </cell>
          <cell r="B574" t="str">
            <v>根切り（床堀）　　　　　  　  　バックホウ０．４５ｍ3</v>
          </cell>
          <cell r="C574" t="str">
            <v>岩塊・玉石　　　　　　　　　　　 　　　平均掘削幅２ｍ未満　　障害物無</v>
          </cell>
          <cell r="D574" t="str">
            <v>地山ｍ3</v>
          </cell>
          <cell r="E574">
            <v>330</v>
          </cell>
        </row>
        <row r="575">
          <cell r="A575">
            <v>521540</v>
          </cell>
          <cell r="B575" t="str">
            <v>根切り（床堀）　　　　　  　  　バックホウ０．４５ｍ3</v>
          </cell>
          <cell r="C575" t="str">
            <v>岩塊・玉石　　　　　　　　　　　 　　　平均掘削幅２ｍ未満　　障害物有</v>
          </cell>
          <cell r="D575" t="str">
            <v>地山ｍ3</v>
          </cell>
          <cell r="E575">
            <v>520</v>
          </cell>
        </row>
        <row r="576">
          <cell r="B576" t="str">
            <v>【　土木工事複合単価表　】</v>
          </cell>
          <cell r="E576">
            <v>0</v>
          </cell>
        </row>
        <row r="577">
          <cell r="A577">
            <v>521610</v>
          </cell>
          <cell r="B577" t="str">
            <v>掘削積込　　　　　　　　　　 　バックホウ０．２８ｍ3</v>
          </cell>
          <cell r="C577" t="str">
            <v>小規模　　砂・砂質土・レキ質土・粘性土</v>
          </cell>
          <cell r="D577" t="str">
            <v>地山ｍ3</v>
          </cell>
          <cell r="E577">
            <v>850</v>
          </cell>
        </row>
        <row r="578">
          <cell r="A578">
            <v>521620</v>
          </cell>
          <cell r="B578" t="str">
            <v>掘削積込　　　　　　　 　小型バックホウ０．１３ｍ3</v>
          </cell>
          <cell r="C578" t="str">
            <v>小規模　　砂・砂質土・レキ質土・粘性土</v>
          </cell>
          <cell r="D578" t="str">
            <v>地山ｍ3</v>
          </cell>
          <cell r="E578">
            <v>1840</v>
          </cell>
        </row>
        <row r="579">
          <cell r="A579">
            <v>521710</v>
          </cell>
          <cell r="B579" t="str">
            <v>掘削積込（ルーズな土）　  　バックホウ０．２８ｍ3</v>
          </cell>
          <cell r="C579" t="str">
            <v>小規模　　砂・砂質土・レキ質土・粘性土</v>
          </cell>
          <cell r="D579" t="str">
            <v>地山ｍ3</v>
          </cell>
          <cell r="E579">
            <v>730</v>
          </cell>
        </row>
        <row r="580">
          <cell r="A580">
            <v>521720</v>
          </cell>
          <cell r="B580" t="str">
            <v>掘削積込（ルーズな土）小型バックホウ０．１３ｍ3</v>
          </cell>
          <cell r="C580" t="str">
            <v>小規模　　砂・砂質土・レキ質土・粘性土</v>
          </cell>
          <cell r="D580" t="str">
            <v>地山ｍ3</v>
          </cell>
          <cell r="E580">
            <v>1280</v>
          </cell>
        </row>
        <row r="581">
          <cell r="A581">
            <v>521810</v>
          </cell>
          <cell r="B581" t="str">
            <v>根切り（床堀）　　　　　  　  　バックホウ０．２８ｍ3</v>
          </cell>
          <cell r="C581" t="str">
            <v>小規模　　砂・砂質土・レキ質土・粘性土</v>
          </cell>
          <cell r="D581" t="str">
            <v>地山ｍ3</v>
          </cell>
          <cell r="E581">
            <v>1390</v>
          </cell>
        </row>
        <row r="582">
          <cell r="A582">
            <v>521820</v>
          </cell>
          <cell r="B582" t="str">
            <v>根切り（床堀）　　　　　  小型バックホウ０．１３ｍ3</v>
          </cell>
          <cell r="C582" t="str">
            <v>小規模　　砂・砂質土・レキ質土・粘性土</v>
          </cell>
          <cell r="D582" t="str">
            <v>地山ｍ3</v>
          </cell>
          <cell r="E582">
            <v>2300</v>
          </cell>
        </row>
        <row r="583">
          <cell r="A583">
            <v>522610</v>
          </cell>
          <cell r="B583" t="str">
            <v>床付面整正工（人力）</v>
          </cell>
          <cell r="D583" t="str">
            <v>ｍ2</v>
          </cell>
          <cell r="E583">
            <v>310</v>
          </cell>
        </row>
        <row r="584">
          <cell r="A584">
            <v>522710</v>
          </cell>
          <cell r="B584" t="str">
            <v>敷均し　　　　　　　　　  　  　ブル普通１５ｔ</v>
          </cell>
          <cell r="C584" t="str">
            <v>敷地造成・道路（路体）・運動場　　　１万ｍ3未満</v>
          </cell>
          <cell r="D584" t="str">
            <v>地山ｍ3</v>
          </cell>
          <cell r="E584">
            <v>110</v>
          </cell>
        </row>
        <row r="585">
          <cell r="A585">
            <v>522720</v>
          </cell>
          <cell r="B585" t="str">
            <v>敷均し　　　　　　　　　  　  　ブル普通１５ｔ</v>
          </cell>
          <cell r="C585" t="str">
            <v>道路（路体）　　　　　　　　　　　  　　　１万ｍ3未満</v>
          </cell>
          <cell r="D585" t="str">
            <v>地山ｍ3</v>
          </cell>
          <cell r="E585">
            <v>160</v>
          </cell>
        </row>
        <row r="586">
          <cell r="A586">
            <v>522810</v>
          </cell>
          <cell r="B586" t="str">
            <v>敷均し　　　　　　　　　  　  　ブル普通２１ｔ</v>
          </cell>
          <cell r="C586" t="str">
            <v>敷地造成・道路（路体）・運動場　　　１万ｍ3以上</v>
          </cell>
          <cell r="D586" t="str">
            <v>地山ｍ3</v>
          </cell>
          <cell r="E586">
            <v>120</v>
          </cell>
        </row>
        <row r="587">
          <cell r="A587">
            <v>522820</v>
          </cell>
          <cell r="B587" t="str">
            <v>敷均し　　　　　　　　　  　  　ブル普通２１ｔ</v>
          </cell>
          <cell r="C587" t="str">
            <v>道路（路体）　　　　　　　　　　　  　　　１万ｍ3以上</v>
          </cell>
          <cell r="D587" t="str">
            <v>地山ｍ3</v>
          </cell>
          <cell r="E587">
            <v>160</v>
          </cell>
        </row>
        <row r="588">
          <cell r="A588">
            <v>522830</v>
          </cell>
          <cell r="B588" t="str">
            <v>敷均し　　　　　　　　　  　  　ブル普通　３ｔ</v>
          </cell>
          <cell r="C588" t="str">
            <v>施工幅員２．５ｍ以上４ｍ未満　　　（フイルター材敷均し）</v>
          </cell>
          <cell r="D588" t="str">
            <v>地山ｍ3</v>
          </cell>
          <cell r="E588">
            <v>260</v>
          </cell>
        </row>
        <row r="589">
          <cell r="A589">
            <v>522910</v>
          </cell>
          <cell r="B589" t="str">
            <v>敷均し　　　　　　　　　  　  　ブル湿地１６ｔ</v>
          </cell>
          <cell r="C589" t="str">
            <v>普通ブルが使用できない場合</v>
          </cell>
          <cell r="D589" t="str">
            <v>地山ｍ3</v>
          </cell>
          <cell r="E589">
            <v>140</v>
          </cell>
        </row>
        <row r="590">
          <cell r="A590">
            <v>523010</v>
          </cell>
          <cell r="B590" t="str">
            <v>締固め</v>
          </cell>
          <cell r="C590" t="str">
            <v>敷地造成・道路（路体）・運動場　</v>
          </cell>
          <cell r="D590" t="str">
            <v>地山ｍ3</v>
          </cell>
          <cell r="E590">
            <v>28</v>
          </cell>
        </row>
        <row r="591">
          <cell r="A591">
            <v>523020</v>
          </cell>
          <cell r="B591" t="str">
            <v>締固め</v>
          </cell>
          <cell r="C591" t="str">
            <v>道路（路体）　　　　　　</v>
          </cell>
          <cell r="D591" t="str">
            <v>地山ｍ3</v>
          </cell>
          <cell r="E591">
            <v>59</v>
          </cell>
        </row>
        <row r="592">
          <cell r="A592">
            <v>523110</v>
          </cell>
          <cell r="B592" t="str">
            <v>敷均し締固め　　　　　　　　 ブル普通１５ｔ</v>
          </cell>
          <cell r="C592" t="str">
            <v>敷地造成・道路（路体）・運動場　　　１万ｍ3未満</v>
          </cell>
          <cell r="D592" t="str">
            <v>地山ｍ3</v>
          </cell>
          <cell r="E592">
            <v>170</v>
          </cell>
        </row>
        <row r="593">
          <cell r="A593">
            <v>523120</v>
          </cell>
          <cell r="B593" t="str">
            <v>敷均し締固め　　　　　　　　 ブル普通１５ｔ</v>
          </cell>
          <cell r="C593" t="str">
            <v>道路（路体）・しゃ断層　　　　　  　　　１万ｍ3未満</v>
          </cell>
          <cell r="D593" t="str">
            <v>地山ｍ3</v>
          </cell>
          <cell r="E593">
            <v>280</v>
          </cell>
        </row>
        <row r="594">
          <cell r="A594">
            <v>523210</v>
          </cell>
          <cell r="B594" t="str">
            <v>敷均し締固め　　　　　　　　 ブル普通２１ｔ</v>
          </cell>
          <cell r="C594" t="str">
            <v>敷地造成・道路（路体）・運動場　　　１万ｍ3以上</v>
          </cell>
          <cell r="D594" t="str">
            <v>地山ｍ3</v>
          </cell>
          <cell r="E594">
            <v>170</v>
          </cell>
        </row>
        <row r="595">
          <cell r="A595">
            <v>523220</v>
          </cell>
          <cell r="B595" t="str">
            <v>敷均し締固め　　　　　　　　 ブル普通２１ｔ</v>
          </cell>
          <cell r="C595" t="str">
            <v>道路（路体）・しゃ断層　　　　　  　　　１万ｍ3以上</v>
          </cell>
          <cell r="D595" t="str">
            <v>地山ｍ3</v>
          </cell>
          <cell r="E595">
            <v>280</v>
          </cell>
        </row>
        <row r="596">
          <cell r="A596">
            <v>523310</v>
          </cell>
          <cell r="B596" t="str">
            <v>敷均し締固め　　　　　　　　 ブル湿地１６ｔ</v>
          </cell>
          <cell r="C596" t="str">
            <v>普通ブルが使用できない場合</v>
          </cell>
          <cell r="D596" t="str">
            <v>地山ｍ3</v>
          </cell>
          <cell r="E596">
            <v>190</v>
          </cell>
        </row>
        <row r="597">
          <cell r="A597">
            <v>523410</v>
          </cell>
          <cell r="B597" t="str">
            <v>敷均し　　　　　　　　　  　  　ブル普通　３ｔ</v>
          </cell>
          <cell r="C597" t="str">
            <v>施工幅員２．５ｍ以上４ｍ未満</v>
          </cell>
          <cell r="D597" t="str">
            <v>地山ｍ3</v>
          </cell>
          <cell r="E597">
            <v>280</v>
          </cell>
        </row>
        <row r="598">
          <cell r="A598">
            <v>523510</v>
          </cell>
          <cell r="B598" t="str">
            <v>締固め</v>
          </cell>
          <cell r="C598" t="str">
            <v>道路（路体）　　　　　施工復員１ｍ～４ｍ程度</v>
          </cell>
          <cell r="D598" t="str">
            <v>地山ｍ3</v>
          </cell>
          <cell r="E598">
            <v>430</v>
          </cell>
        </row>
        <row r="599">
          <cell r="A599">
            <v>523520</v>
          </cell>
          <cell r="B599" t="str">
            <v>締固め</v>
          </cell>
          <cell r="C599" t="str">
            <v>道路（路体）　　　　　施工復員１ｍ～４ｍ程度</v>
          </cell>
          <cell r="D599" t="str">
            <v>地山ｍ3</v>
          </cell>
          <cell r="E599">
            <v>640</v>
          </cell>
        </row>
        <row r="600">
          <cell r="A600">
            <v>523610</v>
          </cell>
          <cell r="B600" t="str">
            <v>人力締固め</v>
          </cell>
          <cell r="C600" t="str">
            <v>施工幅員１ｍ未満</v>
          </cell>
          <cell r="D600" t="str">
            <v>地山ｍ3</v>
          </cell>
          <cell r="E600">
            <v>1090</v>
          </cell>
        </row>
        <row r="601">
          <cell r="A601">
            <v>523810</v>
          </cell>
          <cell r="B601" t="str">
            <v>埋戻し締固め</v>
          </cell>
          <cell r="C601" t="str">
            <v>埋戻し種別Ａ</v>
          </cell>
          <cell r="D601" t="str">
            <v>地山ｍ3</v>
          </cell>
          <cell r="E601">
            <v>410</v>
          </cell>
        </row>
        <row r="602">
          <cell r="A602">
            <v>523910</v>
          </cell>
          <cell r="B602" t="str">
            <v>埋戻し締固め</v>
          </cell>
          <cell r="C602" t="str">
            <v>埋戻し種別Ｂ</v>
          </cell>
          <cell r="D602" t="str">
            <v>地山ｍ3</v>
          </cell>
          <cell r="E602">
            <v>810</v>
          </cell>
        </row>
        <row r="603">
          <cell r="A603">
            <v>524010</v>
          </cell>
          <cell r="B603" t="str">
            <v>埋戻し締固め</v>
          </cell>
          <cell r="C603" t="str">
            <v>埋戻し種別Ｃ</v>
          </cell>
          <cell r="D603" t="str">
            <v>地山ｍ3</v>
          </cell>
          <cell r="E603">
            <v>1400</v>
          </cell>
        </row>
        <row r="604">
          <cell r="A604">
            <v>524110</v>
          </cell>
          <cell r="B604" t="str">
            <v>埋戻し締固め</v>
          </cell>
          <cell r="C604" t="str">
            <v>埋戻し種別Ｄ</v>
          </cell>
          <cell r="D604" t="str">
            <v>地山ｍ3</v>
          </cell>
          <cell r="E604">
            <v>2110</v>
          </cell>
        </row>
        <row r="605">
          <cell r="A605">
            <v>524210</v>
          </cell>
          <cell r="B605" t="str">
            <v>埋戻し締固め</v>
          </cell>
          <cell r="C605" t="str">
            <v>１００ｍ3以下</v>
          </cell>
          <cell r="D605" t="str">
            <v>地山ｍ3</v>
          </cell>
          <cell r="E605">
            <v>2430</v>
          </cell>
        </row>
        <row r="606">
          <cell r="A606">
            <v>524310</v>
          </cell>
          <cell r="B606" t="str">
            <v>埋戻し締固め</v>
          </cell>
          <cell r="C606" t="str">
            <v>　５０ｍ3以下</v>
          </cell>
          <cell r="D606" t="str">
            <v>地山ｍ3</v>
          </cell>
          <cell r="E606">
            <v>2690</v>
          </cell>
        </row>
        <row r="607">
          <cell r="A607">
            <v>524410</v>
          </cell>
          <cell r="B607" t="str">
            <v>人力根切り（床堀）</v>
          </cell>
          <cell r="C607" t="str">
            <v>砂・砂質土・レキ質土・粘性土</v>
          </cell>
          <cell r="D607" t="str">
            <v>地山ｍ3</v>
          </cell>
          <cell r="E607">
            <v>6050</v>
          </cell>
        </row>
        <row r="608">
          <cell r="A608">
            <v>524420</v>
          </cell>
          <cell r="B608" t="str">
            <v>人力根切り（床堀）</v>
          </cell>
          <cell r="C608" t="str">
            <v>岩塊・玉石</v>
          </cell>
          <cell r="D608" t="str">
            <v>地山ｍ3</v>
          </cell>
          <cell r="E608">
            <v>9300</v>
          </cell>
        </row>
        <row r="609">
          <cell r="A609">
            <v>524510</v>
          </cell>
          <cell r="B609" t="str">
            <v>人力埋戻し（盛土）</v>
          </cell>
          <cell r="C609" t="str">
            <v>砂・砂質土・レキ質土・粘性土</v>
          </cell>
          <cell r="D609" t="str">
            <v>地山ｍ3</v>
          </cell>
          <cell r="E609">
            <v>3570</v>
          </cell>
        </row>
        <row r="610">
          <cell r="A610">
            <v>524520</v>
          </cell>
          <cell r="B610" t="str">
            <v>人力埋戻し（盛土）</v>
          </cell>
          <cell r="C610" t="str">
            <v>岩塊・玉石</v>
          </cell>
          <cell r="D610" t="str">
            <v>地山ｍ3</v>
          </cell>
          <cell r="E610">
            <v>4030</v>
          </cell>
        </row>
        <row r="611">
          <cell r="A611">
            <v>525010</v>
          </cell>
          <cell r="B611" t="str">
            <v>ダンプトラック運搬（バックホウ０．８ｍ3積込）</v>
          </cell>
          <cell r="C611" t="str">
            <v>１０ｔ積　ＤＩＤ区間無　　０．３ｋｍ以下　　　有　　　０．３ｋｍ以下</v>
          </cell>
          <cell r="D611" t="str">
            <v>地山ｍ3</v>
          </cell>
          <cell r="E611">
            <v>240</v>
          </cell>
        </row>
        <row r="612">
          <cell r="A612">
            <v>525020</v>
          </cell>
          <cell r="B612" t="str">
            <v>ダンプトラック運搬（バックホウ０．８ｍ3積込）</v>
          </cell>
          <cell r="C612" t="str">
            <v>１０ｔ積　ＤＩＤ区間無　　０．５ｋｍ以下　　　有　　　０．５ｋｍ以下</v>
          </cell>
          <cell r="D612" t="str">
            <v>地山ｍ3</v>
          </cell>
          <cell r="E612">
            <v>280</v>
          </cell>
        </row>
        <row r="613">
          <cell r="A613">
            <v>525030</v>
          </cell>
          <cell r="B613" t="str">
            <v>ダンプトラック運搬（バックホウ０．８ｍ3積込）</v>
          </cell>
          <cell r="C613" t="str">
            <v>１０ｔ積　ＤＩＤ区間無　　１．０ｋｍ以下　　　有　　　１．０ｋｍ以下</v>
          </cell>
          <cell r="D613" t="str">
            <v>地山ｍ3</v>
          </cell>
          <cell r="E613">
            <v>320</v>
          </cell>
        </row>
        <row r="614">
          <cell r="A614">
            <v>525040</v>
          </cell>
          <cell r="B614" t="str">
            <v>ダンプトラック運搬（バックホウ０．８ｍ3積込）</v>
          </cell>
          <cell r="C614" t="str">
            <v>１０ｔ積　ＤＩＤ区間無　　１．５ｋｍ以下　　　有　　　１．５ｋｍ以下</v>
          </cell>
          <cell r="D614" t="str">
            <v>地山ｍ3</v>
          </cell>
          <cell r="E614">
            <v>360</v>
          </cell>
        </row>
        <row r="615">
          <cell r="A615">
            <v>525050</v>
          </cell>
          <cell r="B615" t="str">
            <v>ダンプトラック運搬（バックホウ０．８ｍ3積込）</v>
          </cell>
          <cell r="C615" t="str">
            <v>１０ｔ積　ＤＩＤ区間無　　２．０ｋｍ以下　　　有　　　２．０ｋｍ以下</v>
          </cell>
          <cell r="D615" t="str">
            <v>地山ｍ3</v>
          </cell>
          <cell r="E615">
            <v>400</v>
          </cell>
        </row>
        <row r="616">
          <cell r="A616">
            <v>525060</v>
          </cell>
          <cell r="B616" t="str">
            <v>ダンプトラック運搬（バックホウ０．８ｍ3積込）</v>
          </cell>
          <cell r="C616" t="str">
            <v>１０ｔ積　ＤＩＤ区間無　　３．０ｋｍ以下　　　有　　　３．０ｋｍ以下</v>
          </cell>
          <cell r="D616" t="str">
            <v>地山ｍ3</v>
          </cell>
          <cell r="E616">
            <v>480</v>
          </cell>
        </row>
        <row r="617">
          <cell r="B617" t="str">
            <v>【　土木工事複合単価表　】</v>
          </cell>
          <cell r="E617">
            <v>0</v>
          </cell>
        </row>
        <row r="618">
          <cell r="A618">
            <v>525070</v>
          </cell>
          <cell r="B618" t="str">
            <v>ダンプトラック運搬（バックホウ０．８ｍ3積込）</v>
          </cell>
          <cell r="C618" t="str">
            <v>１０ｔ積　ＤＩＤ区間無　　４．０ｋｍ以下　　　有　　　３．５ｋｍ以下</v>
          </cell>
          <cell r="D618" t="str">
            <v>地山ｍ3</v>
          </cell>
          <cell r="E618">
            <v>560</v>
          </cell>
        </row>
        <row r="619">
          <cell r="A619">
            <v>525080</v>
          </cell>
          <cell r="B619" t="str">
            <v>ダンプトラック運搬（バックホウ０．８ｍ3積込）</v>
          </cell>
          <cell r="C619" t="str">
            <v>１０ｔ積　ＤＩＤ区間無　　５．５ｋｍ以下　　　有　　　５．０ｋｍ以下</v>
          </cell>
          <cell r="D619" t="str">
            <v>地山ｍ3</v>
          </cell>
          <cell r="E619">
            <v>680</v>
          </cell>
        </row>
        <row r="620">
          <cell r="A620">
            <v>525090</v>
          </cell>
          <cell r="B620" t="str">
            <v>ダンプトラック運搬（バックホウ０．８ｍ3積込）</v>
          </cell>
          <cell r="C620" t="str">
            <v>１０ｔ積　ＤＩＤ区間無　　６．５ｋｍ以下　　　有　　　６．０ｋｍ以下</v>
          </cell>
          <cell r="D620" t="str">
            <v>地山ｍ3</v>
          </cell>
          <cell r="E620">
            <v>800</v>
          </cell>
        </row>
        <row r="621">
          <cell r="A621">
            <v>525100</v>
          </cell>
          <cell r="B621" t="str">
            <v>ダンプトラック運搬（バックホウ０．８ｍ3積込）</v>
          </cell>
          <cell r="C621" t="str">
            <v>１０ｔ積　ＤＩＤ区間無　　７．５ｋｍ以下　　　有　　　７．０ｋｍ以下</v>
          </cell>
          <cell r="D621" t="str">
            <v>地山ｍ3</v>
          </cell>
          <cell r="E621">
            <v>920</v>
          </cell>
        </row>
        <row r="622">
          <cell r="A622">
            <v>525110</v>
          </cell>
          <cell r="B622" t="str">
            <v>ダンプトラック運搬（バックホウ０．８ｍ3積込）</v>
          </cell>
          <cell r="C622" t="str">
            <v>１０ｔ積　ＤＩＤ区間無　　９．５ｋｍ以下　　　有　　　８．５ｋｍ以下</v>
          </cell>
          <cell r="D622" t="str">
            <v>地山ｍ3</v>
          </cell>
          <cell r="E622">
            <v>1040</v>
          </cell>
        </row>
        <row r="623">
          <cell r="A623">
            <v>525120</v>
          </cell>
          <cell r="B623" t="str">
            <v>ダンプトラック運搬（バックホウ０．８ｍ3積込）</v>
          </cell>
          <cell r="C623" t="str">
            <v>１０ｔ積　ＤＩＤ区間無　１１．５ｋｍ以下　　　有　　１１．０ｋｍ以下</v>
          </cell>
          <cell r="D623" t="str">
            <v>地山ｍ3</v>
          </cell>
          <cell r="E623">
            <v>1200</v>
          </cell>
        </row>
        <row r="624">
          <cell r="A624">
            <v>525130</v>
          </cell>
          <cell r="B624" t="str">
            <v>ダンプトラック運搬（バックホウ０．８ｍ3積込）</v>
          </cell>
          <cell r="C624" t="str">
            <v>１０ｔ積　ＤＩＤ区間無　１５．５ｋｍ以下　　　有　　１４．０ｋｍ以下</v>
          </cell>
          <cell r="D624" t="str">
            <v>地山ｍ3</v>
          </cell>
          <cell r="E624">
            <v>1440</v>
          </cell>
        </row>
        <row r="625">
          <cell r="A625">
            <v>525140</v>
          </cell>
          <cell r="B625" t="str">
            <v>ダンプトラック運搬（バックホウ０．８ｍ3積込）</v>
          </cell>
          <cell r="C625" t="str">
            <v>１０ｔ積　ＤＩＤ区間無　２２．５ｋｍ以下　　　有　　１９．５ｋｍ以下</v>
          </cell>
          <cell r="D625" t="str">
            <v>地山ｍ3</v>
          </cell>
          <cell r="E625">
            <v>1800</v>
          </cell>
        </row>
        <row r="626">
          <cell r="A626">
            <v>525150</v>
          </cell>
          <cell r="B626" t="str">
            <v>ダンプトラック運搬（バックホウ０．８ｍ3積込）</v>
          </cell>
          <cell r="C626" t="str">
            <v>１０ｔ積　ＤＩＤ区間無　４９．５ｋｍ以下　　　有　　３１．５ｋｍ以下</v>
          </cell>
          <cell r="D626" t="str">
            <v>地山ｍ3</v>
          </cell>
          <cell r="E626">
            <v>2440</v>
          </cell>
        </row>
        <row r="627">
          <cell r="A627">
            <v>525160</v>
          </cell>
          <cell r="B627" t="str">
            <v>ダンプトラック運搬（バックホウ０．８ｍ3積込）</v>
          </cell>
          <cell r="C627" t="str">
            <v>１０ｔ積　ＤＩＤ区間無　６０．０ｋｍ以下　　　有　　６０．０ｋｍ以下</v>
          </cell>
          <cell r="D627" t="str">
            <v>地山ｍ3</v>
          </cell>
          <cell r="E627">
            <v>3640</v>
          </cell>
        </row>
        <row r="628">
          <cell r="A628">
            <v>525410</v>
          </cell>
          <cell r="B628" t="str">
            <v>ダンプトラック運搬（バックホウ１．４ｍ3積込）</v>
          </cell>
          <cell r="C628" t="str">
            <v>１０ｔ積　ＤＩＤ区間無　　０．３ｋｍ以下　　　有　　　０．３ｋｍ以下</v>
          </cell>
          <cell r="D628" t="str">
            <v>地山ｍ3</v>
          </cell>
          <cell r="E628">
            <v>200</v>
          </cell>
        </row>
        <row r="629">
          <cell r="A629">
            <v>525420</v>
          </cell>
          <cell r="B629" t="str">
            <v>ダンプトラック運搬（バックホウ１．４ｍ3積込）</v>
          </cell>
          <cell r="C629" t="str">
            <v>１０ｔ積　ＤＩＤ区間無　　０．５ｋｍ以下　　　有　　　０．５ｋｍ以下</v>
          </cell>
          <cell r="D629" t="str">
            <v>地山ｍ3</v>
          </cell>
          <cell r="E629">
            <v>240</v>
          </cell>
        </row>
        <row r="630">
          <cell r="A630">
            <v>525430</v>
          </cell>
          <cell r="B630" t="str">
            <v>ダンプトラック運搬（バックホウ１．４ｍ3積込）</v>
          </cell>
          <cell r="C630" t="str">
            <v>１０ｔ積　ＤＩＤ区間無　　１．０ｋｍ以下　　　有　　　１．０ｋｍ以下</v>
          </cell>
          <cell r="D630" t="str">
            <v>地山ｍ3</v>
          </cell>
          <cell r="E630">
            <v>280</v>
          </cell>
        </row>
        <row r="631">
          <cell r="A631">
            <v>525440</v>
          </cell>
          <cell r="B631" t="str">
            <v>ダンプトラック運搬（バックホウ１．４ｍ3積込）</v>
          </cell>
          <cell r="C631" t="str">
            <v>１０ｔ積　ＤＩＤ区間無　　１．５ｋｍ以下　　　有　　　１．５ｋｍ以下</v>
          </cell>
          <cell r="D631" t="str">
            <v>地山ｍ3</v>
          </cell>
          <cell r="E631">
            <v>320</v>
          </cell>
        </row>
        <row r="632">
          <cell r="A632">
            <v>525450</v>
          </cell>
          <cell r="B632" t="str">
            <v>ダンプトラック運搬（バックホウ１．４ｍ3積込）</v>
          </cell>
          <cell r="C632" t="str">
            <v>１０ｔ積　ＤＩＤ区間無　　２．０ｋｍ以下　　　有　　　２．０ｋｍ以下</v>
          </cell>
          <cell r="D632" t="str">
            <v>地山ｍ3</v>
          </cell>
          <cell r="E632">
            <v>360</v>
          </cell>
        </row>
        <row r="633">
          <cell r="A633">
            <v>525460</v>
          </cell>
          <cell r="B633" t="str">
            <v>ダンプトラック運搬（バックホウ１．４ｍ3積込）</v>
          </cell>
          <cell r="C633" t="str">
            <v>１０ｔ積　ＤＩＤ区間無　　２．５ｋｍ以下　　　有　　　２．５ｋｍ以下</v>
          </cell>
          <cell r="D633" t="str">
            <v>地山ｍ3</v>
          </cell>
          <cell r="E633">
            <v>400</v>
          </cell>
        </row>
        <row r="634">
          <cell r="A634">
            <v>525470</v>
          </cell>
          <cell r="B634" t="str">
            <v>ダンプトラック運搬（バックホウ１．４ｍ3積込）</v>
          </cell>
          <cell r="C634" t="str">
            <v>１０ｔ積　ＤＩＤ区間無　　３．０ｋｍ以下　　　有　　　３．０ｋｍ以下</v>
          </cell>
          <cell r="D634" t="str">
            <v>地山ｍ3</v>
          </cell>
          <cell r="E634">
            <v>440</v>
          </cell>
        </row>
        <row r="635">
          <cell r="A635">
            <v>525480</v>
          </cell>
          <cell r="B635" t="str">
            <v>ダンプトラック運搬（バックホウ１．４ｍ3積込）</v>
          </cell>
          <cell r="C635" t="str">
            <v>１０ｔ積　ＤＩＤ区間無　　３．５ｋｍ以下　　　有　　　３．５ｋｍ以下</v>
          </cell>
          <cell r="D635" t="str">
            <v>地山ｍ3</v>
          </cell>
          <cell r="E635">
            <v>480</v>
          </cell>
        </row>
        <row r="636">
          <cell r="A636">
            <v>525490</v>
          </cell>
          <cell r="B636" t="str">
            <v>ダンプトラック運搬（バックホウ１．４ｍ3積込）</v>
          </cell>
          <cell r="C636" t="str">
            <v>１０ｔ積　ＤＩＤ区間無　　４．５ｋｍ以下　　　有　　　４．５ｋｍ以下</v>
          </cell>
          <cell r="D636" t="str">
            <v>地山ｍ3</v>
          </cell>
          <cell r="E636">
            <v>560</v>
          </cell>
        </row>
        <row r="637">
          <cell r="A637">
            <v>525500</v>
          </cell>
          <cell r="B637" t="str">
            <v>ダンプトラック運搬（バックホウ１．４ｍ3積込）</v>
          </cell>
          <cell r="C637" t="str">
            <v>１０ｔ積　ＤＩＤ区間無　　６．０ｋｍ以下　　　有　　　５．５ｋｍ以下</v>
          </cell>
          <cell r="D637" t="str">
            <v>地山ｍ3</v>
          </cell>
          <cell r="E637">
            <v>680</v>
          </cell>
        </row>
        <row r="638">
          <cell r="A638">
            <v>525510</v>
          </cell>
          <cell r="B638" t="str">
            <v>ダンプトラック運搬（バックホウ１．４ｍ3積込）</v>
          </cell>
          <cell r="C638" t="str">
            <v>１０ｔ積　ＤＩＤ区間無　　７．０ｋｍ以下　　　有　　　６．５ｋｍ以下</v>
          </cell>
          <cell r="D638" t="str">
            <v>地山ｍ3</v>
          </cell>
          <cell r="E638">
            <v>800</v>
          </cell>
        </row>
        <row r="639">
          <cell r="A639">
            <v>525520</v>
          </cell>
          <cell r="B639" t="str">
            <v>ダンプトラック運搬（バックホウ１．４ｍ3積込）</v>
          </cell>
          <cell r="C639" t="str">
            <v>１０ｔ積　ＤＩＤ区間無　　８．５ｋｍ以下　　　有　　　８．０ｋｍ以下</v>
          </cell>
          <cell r="D639" t="str">
            <v>地山ｍ3</v>
          </cell>
          <cell r="E639">
            <v>920</v>
          </cell>
        </row>
        <row r="640">
          <cell r="A640">
            <v>525530</v>
          </cell>
          <cell r="B640" t="str">
            <v>ダンプトラック運搬（バックホウ１．４ｍ3積込）</v>
          </cell>
          <cell r="C640" t="str">
            <v>１０ｔ積　ＤＩＤ区間無　１０．０ｋｍ以下　　　有　　　９．５ｋｍ以下</v>
          </cell>
          <cell r="D640" t="str">
            <v>地山ｍ3</v>
          </cell>
          <cell r="E640">
            <v>1040</v>
          </cell>
        </row>
        <row r="641">
          <cell r="A641">
            <v>525540</v>
          </cell>
          <cell r="B641" t="str">
            <v>ダンプトラック運搬（バックホウ１．４ｍ3積込）</v>
          </cell>
          <cell r="C641" t="str">
            <v>１０ｔ積　ＤＩＤ区間無　１２．５ｋｍ以下　　　有　　１１．５ｋｍ以下</v>
          </cell>
          <cell r="D641" t="str">
            <v>地山ｍ3</v>
          </cell>
          <cell r="E641">
            <v>1200</v>
          </cell>
        </row>
        <row r="642">
          <cell r="A642">
            <v>525550</v>
          </cell>
          <cell r="B642" t="str">
            <v>ダンプトラック運搬（バックホウ１．４ｍ3積込）</v>
          </cell>
          <cell r="C642" t="str">
            <v>１０ｔ積　ＤＩＤ区間無　１６．５ｋｍ以下　　　有　　１５．０ｋｍ以下</v>
          </cell>
          <cell r="D642" t="str">
            <v>地山ｍ3</v>
          </cell>
          <cell r="E642">
            <v>1440</v>
          </cell>
        </row>
        <row r="643">
          <cell r="A643">
            <v>525560</v>
          </cell>
          <cell r="B643" t="str">
            <v>ダンプトラック運搬（バックホウ１．４ｍ3積込）</v>
          </cell>
          <cell r="C643" t="str">
            <v>１０ｔ積　ＤＩＤ区間無　２３．５ｋｍ以下　　　有　　２０．５ｋｍ以下</v>
          </cell>
          <cell r="D643" t="str">
            <v>地山ｍ3</v>
          </cell>
          <cell r="E643">
            <v>1800</v>
          </cell>
        </row>
        <row r="644">
          <cell r="A644">
            <v>525570</v>
          </cell>
          <cell r="B644" t="str">
            <v>ダンプトラック運搬（バックホウ１．４ｍ3積込）</v>
          </cell>
          <cell r="C644" t="str">
            <v>１０ｔ積　ＤＩＤ区間無　５１．５ｋｍ以下　　　有　　３３．０ｋｍ以下</v>
          </cell>
          <cell r="D644" t="str">
            <v>地山ｍ3</v>
          </cell>
          <cell r="E644">
            <v>2440</v>
          </cell>
        </row>
        <row r="645">
          <cell r="A645">
            <v>525580</v>
          </cell>
          <cell r="B645" t="str">
            <v>ダンプトラック運搬（バックホウ１．４ｍ3積込）</v>
          </cell>
          <cell r="C645" t="str">
            <v>１０ｔ積　ＤＩＤ区間無　６０．０ｋｍ以下　　　有　　６０．０ｋｍ以下</v>
          </cell>
          <cell r="D645" t="str">
            <v>地山ｍ3</v>
          </cell>
          <cell r="E645">
            <v>3640</v>
          </cell>
        </row>
        <row r="646">
          <cell r="A646">
            <v>525810</v>
          </cell>
          <cell r="B646" t="str">
            <v>ダンプトラック運搬（バックホウ０．４５ｍ3積込）</v>
          </cell>
          <cell r="C646" t="str">
            <v>１０ｔ積　ＤＩＤ区間無　　０．５ｋｍ以下　　　有　　　０．５ｋｍ以下</v>
          </cell>
          <cell r="D646" t="str">
            <v>地山ｍ3</v>
          </cell>
          <cell r="E646">
            <v>400</v>
          </cell>
        </row>
        <row r="647">
          <cell r="A647">
            <v>525820</v>
          </cell>
          <cell r="B647" t="str">
            <v>ダンプトラック運搬（バックホウ０．４５ｍ3積込）</v>
          </cell>
          <cell r="C647" t="str">
            <v>１０ｔ積　ＤＩＤ区間無　　１．０ｋｍ以下　　　有　　　１．０ｋｍ以下</v>
          </cell>
          <cell r="D647" t="str">
            <v>地山ｍ3</v>
          </cell>
          <cell r="E647">
            <v>440</v>
          </cell>
        </row>
        <row r="648">
          <cell r="A648">
            <v>525830</v>
          </cell>
          <cell r="B648" t="str">
            <v>ダンプトラック運搬（バックホウ０．４５ｍ3積込）</v>
          </cell>
          <cell r="C648" t="str">
            <v>１０ｔ積　ＤＩＤ区間無　　２．０ｋｍ以下　　　有　　　１．５ｋｍ以下</v>
          </cell>
          <cell r="D648" t="str">
            <v>地山ｍ3</v>
          </cell>
          <cell r="E648">
            <v>520</v>
          </cell>
        </row>
        <row r="649">
          <cell r="A649">
            <v>525840</v>
          </cell>
          <cell r="B649" t="str">
            <v>ダンプトラック運搬（バックホウ０．４５ｍ3積込）</v>
          </cell>
          <cell r="C649" t="str">
            <v>１０ｔ積　ＤＩＤ区間無　　２．５ｋｍ以下　　　有　　　２．０ｋｍ以下</v>
          </cell>
          <cell r="D649" t="str">
            <v>地山ｍ3</v>
          </cell>
          <cell r="E649">
            <v>600</v>
          </cell>
        </row>
        <row r="650">
          <cell r="A650">
            <v>525850</v>
          </cell>
          <cell r="B650" t="str">
            <v>ダンプトラック運搬（バックホウ０．４５ｍ3積込）</v>
          </cell>
          <cell r="C650" t="str">
            <v>１０ｔ積　ＤＩＤ区間無　　３．５ｋｍ以下　　　有　　　３．０ｋｍ以下</v>
          </cell>
          <cell r="D650" t="str">
            <v>地山ｍ3</v>
          </cell>
          <cell r="E650">
            <v>680</v>
          </cell>
        </row>
        <row r="651">
          <cell r="A651">
            <v>525860</v>
          </cell>
          <cell r="B651" t="str">
            <v>ダンプトラック運搬（バックホウ０．４５ｍ3積込）</v>
          </cell>
          <cell r="C651" t="str">
            <v>１０ｔ積　ＤＩＤ区間無　　４．５ｋｍ以下　　　有　　　４．０ｋｍ以下</v>
          </cell>
          <cell r="D651" t="str">
            <v>地山ｍ3</v>
          </cell>
          <cell r="E651">
            <v>800</v>
          </cell>
        </row>
        <row r="652">
          <cell r="A652">
            <v>525870</v>
          </cell>
          <cell r="B652" t="str">
            <v>ダンプトラック運搬（バックホウ０．４５ｍ3積込）</v>
          </cell>
          <cell r="C652" t="str">
            <v>１０ｔ積　ＤＩＤ区間無　　６．０ｋｍ以下　　　有　　　５．５ｋｍ以下</v>
          </cell>
          <cell r="D652" t="str">
            <v>地山ｍ3</v>
          </cell>
          <cell r="E652">
            <v>920</v>
          </cell>
        </row>
        <row r="653">
          <cell r="A653">
            <v>525880</v>
          </cell>
          <cell r="B653" t="str">
            <v>ダンプトラック運搬（バックホウ０．４５ｍ3積込）</v>
          </cell>
          <cell r="C653" t="str">
            <v>１０ｔ積　ＤＩＤ区間無　　７．５ｋｍ以下　　　有　　　７．０ｋｍ以下</v>
          </cell>
          <cell r="D653" t="str">
            <v>地山ｍ3</v>
          </cell>
          <cell r="E653">
            <v>1040</v>
          </cell>
        </row>
        <row r="654">
          <cell r="A654">
            <v>525890</v>
          </cell>
          <cell r="B654" t="str">
            <v>ダンプトラック運搬（バックホウ０．４５ｍ3積込）</v>
          </cell>
          <cell r="C654" t="str">
            <v>１０ｔ積　ＤＩＤ区間無　１０．０ｋｍ以下　　　有　　　９．０ｋｍ以下</v>
          </cell>
          <cell r="D654" t="str">
            <v>地山ｍ3</v>
          </cell>
          <cell r="E654">
            <v>1200</v>
          </cell>
        </row>
        <row r="655">
          <cell r="A655">
            <v>525900</v>
          </cell>
          <cell r="B655" t="str">
            <v>ダンプトラック運搬（バックホウ０．４５ｍ3積込）</v>
          </cell>
          <cell r="C655" t="str">
            <v>１０ｔ積　ＤＩＤ区間無　１３．５ｋｍ以下　　　有　　１２．０ｋｍ以下</v>
          </cell>
          <cell r="D655" t="str">
            <v>地山ｍ3</v>
          </cell>
          <cell r="E655">
            <v>1440</v>
          </cell>
        </row>
        <row r="656">
          <cell r="A656">
            <v>525910</v>
          </cell>
          <cell r="B656" t="str">
            <v>ダンプトラック運搬（バックホウ０．４５ｍ3積込）</v>
          </cell>
          <cell r="C656" t="str">
            <v>１０ｔ積　ＤＩＤ区間無　１９．５ｋｍ以下　　　有　　１７．５ｋｍ以下</v>
          </cell>
          <cell r="D656" t="str">
            <v>地山ｍ3</v>
          </cell>
          <cell r="E656">
            <v>1800</v>
          </cell>
        </row>
        <row r="657">
          <cell r="A657">
            <v>525920</v>
          </cell>
          <cell r="B657" t="str">
            <v>ダンプトラック運搬（バックホウ０．４５ｍ3積込）</v>
          </cell>
          <cell r="C657" t="str">
            <v>１０ｔ積　ＤＩＤ区間無　３９．０ｋｍ以下　　　有　　２８．５ｋｍ以下</v>
          </cell>
          <cell r="D657" t="str">
            <v>地山ｍ3</v>
          </cell>
          <cell r="E657">
            <v>2440</v>
          </cell>
        </row>
        <row r="658">
          <cell r="B658" t="str">
            <v>【　土木工事複合単価表　】</v>
          </cell>
          <cell r="E658">
            <v>0</v>
          </cell>
        </row>
        <row r="659">
          <cell r="A659">
            <v>525930</v>
          </cell>
          <cell r="B659" t="str">
            <v>ダンプトラック運搬（バックホウ０．４５ｍ3積込）</v>
          </cell>
          <cell r="C659" t="str">
            <v>１０ｔ積　ＤＩＤ区間無　６０．０ｋｍ以下　　　有　　６０．０ｋｍ以下</v>
          </cell>
          <cell r="D659" t="str">
            <v>地山ｍ3</v>
          </cell>
          <cell r="E659">
            <v>3640</v>
          </cell>
        </row>
        <row r="660">
          <cell r="A660">
            <v>526210</v>
          </cell>
          <cell r="B660" t="str">
            <v>ダンプトラック運搬（バックホウ０．２８ｍ3積込）</v>
          </cell>
          <cell r="C660" t="str">
            <v>　４ｔ積　ＤＩＤ区間無　　０．２ｋｍ以下　　　有　　　０．２ｋｍ以下</v>
          </cell>
          <cell r="D660" t="str">
            <v>地山ｍ3</v>
          </cell>
          <cell r="E660">
            <v>520</v>
          </cell>
        </row>
        <row r="661">
          <cell r="A661">
            <v>526220</v>
          </cell>
          <cell r="B661" t="str">
            <v>ダンプトラック運搬（バックホウ０．２８ｍ3積込）</v>
          </cell>
          <cell r="C661" t="str">
            <v>　４ｔ積　ＤＩＤ区間無　　１．０ｋｍ以下　　　有　　　１．０ｋｍ以下</v>
          </cell>
          <cell r="D661" t="str">
            <v>地山ｍ3</v>
          </cell>
          <cell r="E661">
            <v>650</v>
          </cell>
        </row>
        <row r="662">
          <cell r="A662">
            <v>526230</v>
          </cell>
          <cell r="B662" t="str">
            <v>ダンプトラック運搬（バックホウ０．２８ｍ3積込）</v>
          </cell>
          <cell r="C662" t="str">
            <v>　４ｔ積　ＤＩＤ区間無　　１．５ｋｍ以下　　　有　　　１．５ｋｍ以下</v>
          </cell>
          <cell r="D662" t="str">
            <v>地山ｍ3</v>
          </cell>
          <cell r="E662">
            <v>780</v>
          </cell>
        </row>
        <row r="663">
          <cell r="A663">
            <v>526240</v>
          </cell>
          <cell r="B663" t="str">
            <v>ダンプトラック運搬（バックホウ０．２８ｍ3積込）</v>
          </cell>
          <cell r="C663" t="str">
            <v>　４ｔ積　ＤＩＤ区間無　　２．５ｋｍ以下　　　有　　　２．０ｋｍ以下</v>
          </cell>
          <cell r="D663" t="str">
            <v>地山ｍ3</v>
          </cell>
          <cell r="E663">
            <v>910</v>
          </cell>
        </row>
        <row r="664">
          <cell r="A664">
            <v>526250</v>
          </cell>
          <cell r="B664" t="str">
            <v>ダンプトラック運搬（バックホウ０．２８ｍ3積込）</v>
          </cell>
          <cell r="C664" t="str">
            <v>　４ｔ積　ＤＩＤ区間無　　３．５ｋｍ以下　　　有　　　３．０ｋｍ以下</v>
          </cell>
          <cell r="D664" t="str">
            <v>地山ｍ3</v>
          </cell>
          <cell r="E664">
            <v>1040</v>
          </cell>
        </row>
        <row r="665">
          <cell r="A665">
            <v>526260</v>
          </cell>
          <cell r="B665" t="str">
            <v>ダンプトラック運搬（バックホウ０．２８ｍ3積込）</v>
          </cell>
          <cell r="C665" t="str">
            <v>　４ｔ積　ＤＩＤ区間無　　４．０ｋｍ以下　　　有　　　３．５ｋｍ以下</v>
          </cell>
          <cell r="D665" t="str">
            <v>地山ｍ3</v>
          </cell>
          <cell r="E665">
            <v>1170</v>
          </cell>
        </row>
        <row r="666">
          <cell r="A666">
            <v>526270</v>
          </cell>
          <cell r="B666" t="str">
            <v>ダンプトラック運搬（バックホウ０．２８ｍ3積込）</v>
          </cell>
          <cell r="C666" t="str">
            <v>　４ｔ積　ＤＩＤ区間無　　５．０ｋｍ以下　　　有　　　４．５ｋｍ以下</v>
          </cell>
          <cell r="D666" t="str">
            <v>地山ｍ3</v>
          </cell>
          <cell r="E666">
            <v>1300</v>
          </cell>
        </row>
        <row r="667">
          <cell r="A667">
            <v>526280</v>
          </cell>
          <cell r="B667" t="str">
            <v>ダンプトラック運搬（バックホウ０．２８ｍ3積込）</v>
          </cell>
          <cell r="C667" t="str">
            <v>　４ｔ積　ＤＩＤ区間無　　６．０ｋｍ以下　　　有　　　５．５ｋｍ以下</v>
          </cell>
          <cell r="D667" t="str">
            <v>地山ｍ3</v>
          </cell>
          <cell r="E667">
            <v>1430</v>
          </cell>
        </row>
        <row r="668">
          <cell r="A668">
            <v>526290</v>
          </cell>
          <cell r="B668" t="str">
            <v>ダンプトラック運搬（バックホウ０．２８ｍ3積込）</v>
          </cell>
          <cell r="C668" t="str">
            <v>　４ｔ積　ＤＩＤ区間無　　７．５ｋｍ以下　　　有　　　７．０ｋｍ以下</v>
          </cell>
          <cell r="D668" t="str">
            <v>地山ｍ3</v>
          </cell>
          <cell r="E668">
            <v>1560</v>
          </cell>
        </row>
        <row r="669">
          <cell r="A669">
            <v>526300</v>
          </cell>
          <cell r="B669" t="str">
            <v>ダンプトラック運搬（バックホウ０．２８ｍ3積込）</v>
          </cell>
          <cell r="C669" t="str">
            <v>　４ｔ積　ＤＩＤ区間無　１０．０ｋｍ以下　　　有　　　９．０ｋｍ以下</v>
          </cell>
          <cell r="D669" t="str">
            <v>地山ｍ3</v>
          </cell>
          <cell r="E669">
            <v>2080</v>
          </cell>
        </row>
        <row r="670">
          <cell r="A670">
            <v>526310</v>
          </cell>
          <cell r="B670" t="str">
            <v>ダンプトラック運搬（バックホウ０．２８ｍ3積込）</v>
          </cell>
          <cell r="C670" t="str">
            <v>　４ｔ積　ＤＩＤ区間無　１３．０ｋｍ以下　　　有　　１２．０ｋｍ以下</v>
          </cell>
          <cell r="D670" t="str">
            <v>地山ｍ3</v>
          </cell>
          <cell r="E670">
            <v>2340</v>
          </cell>
        </row>
        <row r="671">
          <cell r="A671">
            <v>526320</v>
          </cell>
          <cell r="B671" t="str">
            <v>ダンプトラック運搬（バックホウ０．２８ｍ3積込）</v>
          </cell>
          <cell r="C671" t="str">
            <v>　４ｔ積　ＤＩＤ区間無　１９．０ｋｍ以下　　　有　　１７．０ｋｍ以下</v>
          </cell>
          <cell r="D671" t="str">
            <v>地山ｍ3</v>
          </cell>
          <cell r="E671">
            <v>2860</v>
          </cell>
        </row>
        <row r="672">
          <cell r="A672">
            <v>526330</v>
          </cell>
          <cell r="B672" t="str">
            <v>ダンプトラック運搬（バックホウ０．２８ｍ3積込）</v>
          </cell>
          <cell r="C672" t="str">
            <v>　４ｔ積　ＤＩＤ区間無　３５．０ｋｍ以下　　　有　　２７．０ｋｍ以下</v>
          </cell>
          <cell r="D672" t="str">
            <v>地山ｍ3</v>
          </cell>
          <cell r="E672">
            <v>3900</v>
          </cell>
        </row>
        <row r="673">
          <cell r="A673">
            <v>526340</v>
          </cell>
          <cell r="B673" t="str">
            <v>ダンプトラック運搬（バックホウ０．２８ｍ3積込）</v>
          </cell>
          <cell r="C673" t="str">
            <v>　４ｔ積　ＤＩＤ区間無　６０．０ｋｍ以下　　　有　　６０．０ｋｍ以下</v>
          </cell>
          <cell r="D673" t="str">
            <v>地山ｍ3</v>
          </cell>
          <cell r="E673">
            <v>5980</v>
          </cell>
        </row>
        <row r="674">
          <cell r="A674">
            <v>526610</v>
          </cell>
          <cell r="B674" t="str">
            <v>ダンプトラック運搬（小型バックホウ０．１３ｍ3積込）</v>
          </cell>
          <cell r="C674" t="str">
            <v>　２ｔ積　ＤＩＤ区間無　　０．３ｋｍ以下　　　有　　　０．３ｋｍ以下</v>
          </cell>
          <cell r="D674" t="str">
            <v>地山ｍ3</v>
          </cell>
          <cell r="E674">
            <v>1030</v>
          </cell>
        </row>
        <row r="675">
          <cell r="A675">
            <v>526620</v>
          </cell>
          <cell r="B675" t="str">
            <v>ダンプトラック運搬（小型バックホウ０．１３ｍ3積込）</v>
          </cell>
          <cell r="C675" t="str">
            <v>　２ｔ積　ＤＩＤ区間無　　１．０ｋｍ以下　　　有　　　１．０ｋｍ以下</v>
          </cell>
          <cell r="D675" t="str">
            <v>地山ｍ3</v>
          </cell>
          <cell r="E675">
            <v>1140</v>
          </cell>
        </row>
        <row r="676">
          <cell r="A676">
            <v>526630</v>
          </cell>
          <cell r="B676" t="str">
            <v>ダンプトラック運搬（小型バックホウ０．１３ｍ3積込）</v>
          </cell>
          <cell r="C676" t="str">
            <v>　２ｔ積　ＤＩＤ区間無　　１．５ｋｍ以下　　　有　　　１．５ｋｍ以下</v>
          </cell>
          <cell r="D676" t="str">
            <v>地山ｍ3</v>
          </cell>
          <cell r="E676">
            <v>1370</v>
          </cell>
        </row>
        <row r="677">
          <cell r="A677">
            <v>526640</v>
          </cell>
          <cell r="B677" t="str">
            <v>ダンプトラック運搬（小型バックホウ０．１３ｍ3積込）</v>
          </cell>
          <cell r="C677" t="str">
            <v>　２ｔ積　ＤＩＤ区間無　　２．５ｋｍ以下　　　有　　　２．５ｋｍ以下</v>
          </cell>
          <cell r="D677" t="str">
            <v>地山ｍ3</v>
          </cell>
          <cell r="E677">
            <v>1600</v>
          </cell>
        </row>
        <row r="678">
          <cell r="A678">
            <v>526650</v>
          </cell>
          <cell r="B678" t="str">
            <v>ダンプトラック運搬（小型バックホウ０．１３ｍ3積込）</v>
          </cell>
          <cell r="C678" t="str">
            <v>　２ｔ積　ＤＩＤ区間無　　３．０ｋｍ以下　　　有　　　３．０ｋｍ以下</v>
          </cell>
          <cell r="D678" t="str">
            <v>地山ｍ3</v>
          </cell>
          <cell r="E678">
            <v>1830</v>
          </cell>
        </row>
        <row r="679">
          <cell r="A679">
            <v>526660</v>
          </cell>
          <cell r="B679" t="str">
            <v>ダンプトラック運搬（小型バックホウ０．１３ｍ3積込）</v>
          </cell>
          <cell r="C679" t="str">
            <v>　２ｔ積　ＤＩＤ区間無　　３．５ｋｍ以下　　　有　　　３．５ｋｍ以下</v>
          </cell>
          <cell r="D679" t="str">
            <v>地山ｍ3</v>
          </cell>
          <cell r="E679">
            <v>2050</v>
          </cell>
        </row>
        <row r="680">
          <cell r="A680">
            <v>526670</v>
          </cell>
          <cell r="B680" t="str">
            <v>ダンプトラック運搬（小型バックホウ０．１３ｍ3積込）</v>
          </cell>
          <cell r="C680" t="str">
            <v>　２ｔ積　ＤＩＤ区間無　　４．５ｋｍ以下　　　有　　　４．５ｋｍ以下</v>
          </cell>
          <cell r="D680" t="str">
            <v>地山ｍ3</v>
          </cell>
          <cell r="E680">
            <v>2280</v>
          </cell>
        </row>
        <row r="681">
          <cell r="A681">
            <v>526680</v>
          </cell>
          <cell r="B681" t="str">
            <v>ダンプトラック運搬（小型バックホウ０．１３ｍ3積込）</v>
          </cell>
          <cell r="C681" t="str">
            <v>　２ｔ積　ＤＩＤ区間無　　５．５ｋｍ以下　　　有　　　５．０ｋｍ以下</v>
          </cell>
          <cell r="D681" t="str">
            <v>地山ｍ3</v>
          </cell>
          <cell r="E681">
            <v>2510</v>
          </cell>
        </row>
        <row r="682">
          <cell r="A682">
            <v>526690</v>
          </cell>
          <cell r="B682" t="str">
            <v>ダンプトラック運搬（小型バックホウ０．１３ｍ3積込）</v>
          </cell>
          <cell r="C682" t="str">
            <v>　２ｔ積　ＤＩＤ区間無　　７．０ｋｍ以下　　　有　　　６．５ｋｍ以下</v>
          </cell>
          <cell r="D682" t="str">
            <v>地山ｍ3</v>
          </cell>
          <cell r="E682">
            <v>2960</v>
          </cell>
        </row>
        <row r="683">
          <cell r="A683">
            <v>526700</v>
          </cell>
          <cell r="B683" t="str">
            <v>ダンプトラック運搬（小型バックホウ０．１３ｍ3積込）</v>
          </cell>
          <cell r="C683" t="str">
            <v>　２ｔ積　ＤＩＤ区間無　　９．０ｋｍ以下　　　有　　　８．０ｋｍ以下</v>
          </cell>
          <cell r="D683" t="str">
            <v>地山ｍ3</v>
          </cell>
          <cell r="E683">
            <v>3420</v>
          </cell>
        </row>
        <row r="684">
          <cell r="A684">
            <v>526710</v>
          </cell>
          <cell r="B684" t="str">
            <v>ダンプトラック運搬（小型バックホウ０．１３ｍ3積込）</v>
          </cell>
          <cell r="C684" t="str">
            <v>　２ｔ積　ＤＩＤ区間無　１２．０ｋｍ以下　　　有　　１１．０ｋｍ以下</v>
          </cell>
          <cell r="D684" t="str">
            <v>地山ｍ3</v>
          </cell>
          <cell r="E684">
            <v>4100</v>
          </cell>
        </row>
        <row r="685">
          <cell r="A685">
            <v>526720</v>
          </cell>
          <cell r="B685" t="str">
            <v>ダンプトラック運搬（小型バックホウ０．１３ｍ3積込）</v>
          </cell>
          <cell r="C685" t="str">
            <v>　２ｔ積　ＤＩＤ区間無　１７．０ｋｍ以下　　　有　　１５．０ｋｍ以下</v>
          </cell>
          <cell r="D685" t="str">
            <v>地山ｍ3</v>
          </cell>
          <cell r="E685">
            <v>5240</v>
          </cell>
        </row>
        <row r="686">
          <cell r="A686">
            <v>526730</v>
          </cell>
          <cell r="B686" t="str">
            <v>ダンプトラック運搬（小型バックホウ０．１３ｍ3積込）</v>
          </cell>
          <cell r="C686" t="str">
            <v>　２ｔ積　ＤＩＤ区間無　２８．５ｋｍ以下　　　有　　２４．０ｋｍ以下</v>
          </cell>
          <cell r="D686" t="str">
            <v>地山ｍ3</v>
          </cell>
          <cell r="E686">
            <v>6840</v>
          </cell>
        </row>
        <row r="687">
          <cell r="A687">
            <v>526740</v>
          </cell>
          <cell r="B687" t="str">
            <v>ダンプトラック運搬（小型バックホウ０．１３ｍ3積込）</v>
          </cell>
          <cell r="C687" t="str">
            <v>　２ｔ積　ＤＩＤ区間無　６０．０ｋｍ以下　　　有　　６０．０ｋｍ以下</v>
          </cell>
          <cell r="D687" t="str">
            <v>地山ｍ3</v>
          </cell>
          <cell r="E687">
            <v>10250</v>
          </cell>
        </row>
        <row r="688">
          <cell r="A688">
            <v>527410</v>
          </cell>
          <cell r="B688" t="str">
            <v>ダンプトラック運搬（人力積込）</v>
          </cell>
          <cell r="C688" t="str">
            <v>　２ｔ積　ＤＩＤ区間無　　０．３ｋｍ以下　　　有　　　０．３ｋｍ以下</v>
          </cell>
          <cell r="D688" t="str">
            <v>地山ｍ3</v>
          </cell>
          <cell r="E688">
            <v>1140</v>
          </cell>
        </row>
        <row r="689">
          <cell r="A689">
            <v>527420</v>
          </cell>
          <cell r="B689" t="str">
            <v>ダンプトラック運搬（人力積込）</v>
          </cell>
          <cell r="C689" t="str">
            <v>　２ｔ積　ＤＩＤ区間無　　０．５ｋｍ以下　　　有　　　０．５ｋｍ以下</v>
          </cell>
          <cell r="D689" t="str">
            <v>地山ｍ3</v>
          </cell>
          <cell r="E689">
            <v>1260</v>
          </cell>
        </row>
        <row r="690">
          <cell r="A690">
            <v>527430</v>
          </cell>
          <cell r="B690" t="str">
            <v>ダンプトラック運搬（人力積込）</v>
          </cell>
          <cell r="C690" t="str">
            <v>　２ｔ積　ＤＩＤ区間無　　１．５ｋｍ以下　　　有　　　１．０ｋｍ以下</v>
          </cell>
          <cell r="D690" t="str">
            <v>地山ｍ3</v>
          </cell>
          <cell r="E690">
            <v>1370</v>
          </cell>
        </row>
        <row r="691">
          <cell r="A691">
            <v>527440</v>
          </cell>
          <cell r="B691" t="str">
            <v>ダンプトラック運搬（人力積込）</v>
          </cell>
          <cell r="C691" t="str">
            <v>　２ｔ積　ＤＩＤ区間無　　２．０ｋｍ以下　　　有　　　１．５ｋｍ以下</v>
          </cell>
          <cell r="D691" t="str">
            <v>地山ｍ3</v>
          </cell>
          <cell r="E691">
            <v>1600</v>
          </cell>
        </row>
        <row r="692">
          <cell r="A692">
            <v>527450</v>
          </cell>
          <cell r="B692" t="str">
            <v>ダンプトラック運搬（人力積込）</v>
          </cell>
          <cell r="C692" t="str">
            <v>　２ｔ積　ＤＩＤ区間無　　２．５ｋｍ以下　　　有　　　２．０ｋｍ以下</v>
          </cell>
          <cell r="D692" t="str">
            <v>地山ｍ3</v>
          </cell>
          <cell r="E692">
            <v>1830</v>
          </cell>
        </row>
        <row r="693">
          <cell r="A693">
            <v>527460</v>
          </cell>
          <cell r="B693" t="str">
            <v>ダンプトラック運搬（人力積込）</v>
          </cell>
          <cell r="C693" t="str">
            <v>　２ｔ積　ＤＩＤ区間無　　３．０ｋｍ以下　　　有　　　２．５ｋｍ以下</v>
          </cell>
          <cell r="D693" t="str">
            <v>地山ｍ3</v>
          </cell>
          <cell r="E693">
            <v>2050</v>
          </cell>
        </row>
        <row r="694">
          <cell r="A694">
            <v>527470</v>
          </cell>
          <cell r="B694" t="str">
            <v>ダンプトラック運搬（人力積込）</v>
          </cell>
          <cell r="C694" t="str">
            <v>　２ｔ積　ＤＩＤ区間無　　４．０ｋｍ以下　　　有　　　３．５ｋｍ以下</v>
          </cell>
          <cell r="D694" t="str">
            <v>地山ｍ3</v>
          </cell>
          <cell r="E694">
            <v>2280</v>
          </cell>
        </row>
        <row r="695">
          <cell r="A695">
            <v>527480</v>
          </cell>
          <cell r="B695" t="str">
            <v>ダンプトラック運搬（人力積込）</v>
          </cell>
          <cell r="C695" t="str">
            <v>　２ｔ積　ＤＩＤ区間無　　５．０ｋｍ以下　　　有　　　４．５ｋｍ以下</v>
          </cell>
          <cell r="D695" t="str">
            <v>地山ｍ3</v>
          </cell>
          <cell r="E695">
            <v>2510</v>
          </cell>
        </row>
        <row r="696">
          <cell r="A696">
            <v>527490</v>
          </cell>
          <cell r="B696" t="str">
            <v>ダンプトラック運搬（人力積込）</v>
          </cell>
          <cell r="C696" t="str">
            <v>　２ｔ積　ＤＩＤ区間無　　６．５ｋｍ以下　　　有　　　６．０ｋｍ以下</v>
          </cell>
          <cell r="D696" t="str">
            <v>地山ｍ3</v>
          </cell>
          <cell r="E696">
            <v>2960</v>
          </cell>
        </row>
        <row r="697">
          <cell r="A697">
            <v>527500</v>
          </cell>
          <cell r="B697" t="str">
            <v>ダンプトラック運搬（人力積込）</v>
          </cell>
          <cell r="C697" t="str">
            <v>　２ｔ積　ＤＩＤ区間無　　８．５ｋｍ以下　　　有　　　８．０ｋｍ以下</v>
          </cell>
          <cell r="D697" t="str">
            <v>地山ｍ3</v>
          </cell>
          <cell r="E697">
            <v>3420</v>
          </cell>
        </row>
        <row r="698">
          <cell r="A698">
            <v>527510</v>
          </cell>
          <cell r="B698" t="str">
            <v>ダンプトラック運搬（人力積込）</v>
          </cell>
          <cell r="C698" t="str">
            <v>　２ｔ積　ＤＩＤ区間無　１１．０ｋｍ以下　　　有　　１０．５ｋｍ以下</v>
          </cell>
          <cell r="D698" t="str">
            <v>地山ｍ3</v>
          </cell>
          <cell r="E698">
            <v>4100</v>
          </cell>
        </row>
        <row r="699">
          <cell r="B699" t="str">
            <v>【　土木工事複合単価表　】</v>
          </cell>
        </row>
        <row r="700">
          <cell r="A700">
            <v>527520</v>
          </cell>
          <cell r="B700" t="str">
            <v>ダンプトラック運搬（人力積込）</v>
          </cell>
          <cell r="C700" t="str">
            <v>　２ｔ積　ＤＩＤ区間無　１６．０ｋｍ以下　　　有　　１４．５ｋｍ以下</v>
          </cell>
          <cell r="D700" t="str">
            <v>地山ｍ3</v>
          </cell>
          <cell r="E700">
            <v>5240</v>
          </cell>
        </row>
        <row r="701">
          <cell r="A701">
            <v>527530</v>
          </cell>
          <cell r="B701" t="str">
            <v>ダンプトラック運搬（人力積込）</v>
          </cell>
          <cell r="C701" t="str">
            <v>　２ｔ積　ＤＩＤ区間無　２７．５ｋｍ以下　　　有　　２３．０ｋｍ以下</v>
          </cell>
          <cell r="D701" t="str">
            <v>地山ｍ3</v>
          </cell>
          <cell r="E701">
            <v>6840</v>
          </cell>
        </row>
        <row r="702">
          <cell r="A702">
            <v>527540</v>
          </cell>
          <cell r="B702" t="str">
            <v>ダンプトラック運搬（人力積込）</v>
          </cell>
          <cell r="C702" t="str">
            <v>　２ｔ積　ＤＩＤ区間無　６０．０ｋｍ以下　　　有　　６０．０ｋｍ以下</v>
          </cell>
          <cell r="D702" t="str">
            <v>地山ｍ3</v>
          </cell>
          <cell r="E702">
            <v>10250</v>
          </cell>
        </row>
        <row r="703">
          <cell r="A703">
            <v>528010</v>
          </cell>
          <cell r="B703" t="str">
            <v>軽構造物土工（機械施工）　　バックホウ０．２８ｍ3</v>
          </cell>
          <cell r="C703" t="str">
            <v>地先・歩車道境界ブロック　　並木桝　　　　　　　　　６６０ｍ以下</v>
          </cell>
          <cell r="D703" t="str">
            <v>ｍ</v>
          </cell>
          <cell r="E703">
            <v>450</v>
          </cell>
        </row>
        <row r="704">
          <cell r="A704">
            <v>528020</v>
          </cell>
          <cell r="B704" t="str">
            <v>軽構造物土工（機械施工）　　バックホウ０．２８ｍ3</v>
          </cell>
          <cell r="C704" t="str">
            <v>Ｌ形・皿形・Ｖ形側溝等（プレキャスト・現場打ち）　　３５０ｍ以下</v>
          </cell>
          <cell r="D704" t="str">
            <v>ｍ</v>
          </cell>
          <cell r="E704">
            <v>710</v>
          </cell>
        </row>
        <row r="705">
          <cell r="A705">
            <v>528030</v>
          </cell>
          <cell r="B705" t="str">
            <v>軽構造物土工（機械施工）　　バックホウ０．２８ｍ3</v>
          </cell>
          <cell r="C705" t="str">
            <v>Ｕ形・円形・箱形側溝等（プレキャスト・現場打ち）　　３００ｍ以下</v>
          </cell>
          <cell r="D705" t="str">
            <v>ｍ</v>
          </cell>
          <cell r="E705">
            <v>900</v>
          </cell>
        </row>
        <row r="706">
          <cell r="A706">
            <v>528110</v>
          </cell>
          <cell r="B706" t="str">
            <v>軽構造物土工（機械施工）　　バックホウ０．２８ｍ3</v>
          </cell>
          <cell r="C706" t="str">
            <v>街きょ桝・集水桝等　　　　　　　（プレキャスト・現場打ち）　１３０か所以下</v>
          </cell>
          <cell r="D706" t="str">
            <v>か所</v>
          </cell>
          <cell r="E706">
            <v>2340</v>
          </cell>
        </row>
        <row r="707">
          <cell r="A707">
            <v>528120</v>
          </cell>
          <cell r="B707" t="str">
            <v>軽構造物土工（機械施工）　　バックホウ０．２８ｍ3</v>
          </cell>
          <cell r="C707" t="str">
            <v>マンホール（管きょ部分別途）　（プレキャスト・現場打ち）　　２７か所以下</v>
          </cell>
          <cell r="D707" t="str">
            <v>か所</v>
          </cell>
          <cell r="E707">
            <v>9140</v>
          </cell>
        </row>
        <row r="708">
          <cell r="A708">
            <v>528220</v>
          </cell>
          <cell r="B708" t="str">
            <v>軽構造物土工（機械施工）　　バックホウ０．２８ｍ3</v>
          </cell>
          <cell r="C708" t="str">
            <v>最大高１ｍ程度以下の擁壁　　　　　　　　　　　　　　　 ２７０ｍ以下</v>
          </cell>
          <cell r="D708" t="str">
            <v>ｍ</v>
          </cell>
          <cell r="E708">
            <v>770</v>
          </cell>
        </row>
        <row r="709">
          <cell r="A709">
            <v>528230</v>
          </cell>
          <cell r="B709" t="str">
            <v>軽構造物土工（機械施工）　　バックホウ０．２８ｍ3</v>
          </cell>
          <cell r="C709" t="str">
            <v>フェンス基礎　　　　　　　　　　　　　　　　　　　　　　　　１１１０ｍ以下</v>
          </cell>
          <cell r="D709" t="str">
            <v>ｍ</v>
          </cell>
          <cell r="E709">
            <v>330</v>
          </cell>
        </row>
        <row r="710">
          <cell r="A710">
            <v>528610</v>
          </cell>
          <cell r="B710" t="str">
            <v>軽構造物土工（人力施工）</v>
          </cell>
          <cell r="C710" t="str">
            <v>地先・歩車道境界ブロック　　並木桝</v>
          </cell>
          <cell r="D710" t="str">
            <v>ｍ</v>
          </cell>
          <cell r="E710">
            <v>1380</v>
          </cell>
        </row>
        <row r="711">
          <cell r="A711">
            <v>528620</v>
          </cell>
          <cell r="B711" t="str">
            <v>軽構造物土工（人力施工）</v>
          </cell>
          <cell r="C711" t="str">
            <v>Ｌ形・皿形・Ｖ形側溝等           （プレキャスト・現場打ち）　</v>
          </cell>
          <cell r="D711" t="str">
            <v>ｍ</v>
          </cell>
          <cell r="E711">
            <v>2300</v>
          </cell>
        </row>
        <row r="712">
          <cell r="A712">
            <v>528630</v>
          </cell>
          <cell r="B712" t="str">
            <v>軽構造物土工（人力施工）</v>
          </cell>
          <cell r="C712" t="str">
            <v>Ｕ形・円形・箱形側溝等          （プレキャスト・現場打ち）</v>
          </cell>
          <cell r="D712" t="str">
            <v>ｍ</v>
          </cell>
          <cell r="E712">
            <v>2840</v>
          </cell>
        </row>
        <row r="713">
          <cell r="A713">
            <v>528710</v>
          </cell>
          <cell r="B713" t="str">
            <v>軽構造物土工（人力施工）</v>
          </cell>
          <cell r="C713" t="str">
            <v>街きょ桝・集水桝等　　　         （プレキャスト・現場打ち）</v>
          </cell>
          <cell r="D713" t="str">
            <v>か所</v>
          </cell>
          <cell r="E713">
            <v>6970</v>
          </cell>
        </row>
        <row r="714">
          <cell r="A714">
            <v>528720</v>
          </cell>
          <cell r="B714" t="str">
            <v>軽構造物土工（人力施工）</v>
          </cell>
          <cell r="C714" t="str">
            <v>マンホール（管きょ部分別途）　（プレキャスト・現場打ち）</v>
          </cell>
          <cell r="D714" t="str">
            <v>か所</v>
          </cell>
          <cell r="E714">
            <v>29830</v>
          </cell>
        </row>
        <row r="715">
          <cell r="A715">
            <v>528820</v>
          </cell>
          <cell r="B715" t="str">
            <v>軽構造物土工（人力施工）</v>
          </cell>
          <cell r="C715" t="str">
            <v>最大高１ｍ程度以下の擁壁</v>
          </cell>
          <cell r="D715" t="str">
            <v>ｍ</v>
          </cell>
          <cell r="E715">
            <v>2690</v>
          </cell>
        </row>
        <row r="716">
          <cell r="A716">
            <v>528830</v>
          </cell>
          <cell r="B716" t="str">
            <v>軽構造物土工（人力施工）</v>
          </cell>
          <cell r="C716" t="str">
            <v>フェンス基礎　</v>
          </cell>
          <cell r="D716" t="str">
            <v>ｍ</v>
          </cell>
          <cell r="E716">
            <v>920</v>
          </cell>
        </row>
        <row r="717">
          <cell r="A717">
            <v>530010</v>
          </cell>
          <cell r="B717" t="str">
            <v>岩掘削（リッパ掘削）</v>
          </cell>
          <cell r="C717" t="str">
            <v>オープンカット</v>
          </cell>
          <cell r="D717" t="str">
            <v>地山ｍ3</v>
          </cell>
          <cell r="E717">
            <v>260</v>
          </cell>
        </row>
        <row r="718">
          <cell r="A718">
            <v>530110</v>
          </cell>
          <cell r="B718" t="str">
            <v>岩掘削（火薬併用リッパ掘削）</v>
          </cell>
          <cell r="C718" t="str">
            <v>オープンカット</v>
          </cell>
          <cell r="D718" t="str">
            <v>地山ｍ3</v>
          </cell>
          <cell r="E718">
            <v>1310</v>
          </cell>
        </row>
        <row r="719">
          <cell r="A719">
            <v>530210</v>
          </cell>
          <cell r="B719" t="str">
            <v>岩掘削（大型ブレーカ掘削）</v>
          </cell>
          <cell r="C719" t="str">
            <v>軟岩　　オープンカット　　掘削（Ⅰ）</v>
          </cell>
          <cell r="D719" t="str">
            <v>地山ｍ3</v>
          </cell>
          <cell r="E719">
            <v>1090</v>
          </cell>
        </row>
        <row r="720">
          <cell r="A720">
            <v>530220</v>
          </cell>
          <cell r="B720" t="str">
            <v>岩掘削（大型ブレーカ掘削）</v>
          </cell>
          <cell r="C720" t="str">
            <v>軟岩　　オープンカット　　掘削（Ⅱ）</v>
          </cell>
          <cell r="D720" t="str">
            <v>地山ｍ3</v>
          </cell>
          <cell r="E720">
            <v>2060</v>
          </cell>
        </row>
        <row r="721">
          <cell r="A721">
            <v>530230</v>
          </cell>
          <cell r="B721" t="str">
            <v>岩掘削（大型ブレーカ掘削）</v>
          </cell>
          <cell r="C721" t="str">
            <v>硬岩　　オープンカット　　掘削（Ⅰ）</v>
          </cell>
          <cell r="D721" t="str">
            <v>地山ｍ3</v>
          </cell>
          <cell r="E721">
            <v>2070</v>
          </cell>
        </row>
        <row r="722">
          <cell r="A722">
            <v>530240</v>
          </cell>
          <cell r="B722" t="str">
            <v>岩掘削（大型ブレーカ掘削）</v>
          </cell>
          <cell r="C722" t="str">
            <v>硬岩　　オープンカット　　掘削（Ⅱ）</v>
          </cell>
          <cell r="D722" t="str">
            <v>地山ｍ3</v>
          </cell>
          <cell r="E722">
            <v>3550</v>
          </cell>
        </row>
        <row r="723">
          <cell r="A723">
            <v>530310</v>
          </cell>
          <cell r="B723" t="str">
            <v>岩掘削（人力併用機械掘削）</v>
          </cell>
          <cell r="C723" t="str">
            <v>軟岩　　片切掘削</v>
          </cell>
          <cell r="D723" t="str">
            <v>地山ｍ3</v>
          </cell>
          <cell r="E723">
            <v>2460</v>
          </cell>
        </row>
        <row r="724">
          <cell r="A724">
            <v>530320</v>
          </cell>
          <cell r="B724" t="str">
            <v>岩掘削（人力併用機械掘削）</v>
          </cell>
          <cell r="C724" t="str">
            <v>硬岩　　片切掘削</v>
          </cell>
          <cell r="D724" t="str">
            <v>地山ｍ3</v>
          </cell>
          <cell r="E724">
            <v>4740</v>
          </cell>
        </row>
        <row r="725">
          <cell r="A725">
            <v>530410</v>
          </cell>
          <cell r="B725" t="str">
            <v>岩掘削（火薬併用機械掘削）</v>
          </cell>
          <cell r="C725" t="str">
            <v>硬岩　　片切掘削</v>
          </cell>
          <cell r="D725" t="str">
            <v>地山ｍ3</v>
          </cell>
          <cell r="E725">
            <v>3660</v>
          </cell>
        </row>
        <row r="726">
          <cell r="A726">
            <v>530510</v>
          </cell>
          <cell r="B726" t="str">
            <v>転石破砕</v>
          </cell>
          <cell r="D726" t="str">
            <v>ｍ3</v>
          </cell>
          <cell r="E726">
            <v>2740</v>
          </cell>
        </row>
        <row r="727">
          <cell r="A727">
            <v>530610</v>
          </cell>
          <cell r="B727" t="str">
            <v>転石破砕</v>
          </cell>
          <cell r="C727" t="str">
            <v>火薬破砕</v>
          </cell>
          <cell r="D727" t="str">
            <v>ｍ3</v>
          </cell>
          <cell r="E727">
            <v>7240</v>
          </cell>
        </row>
        <row r="728">
          <cell r="A728">
            <v>530710</v>
          </cell>
          <cell r="B728" t="str">
            <v>人力岩破砕</v>
          </cell>
          <cell r="C728" t="str">
            <v>軟岩（Ⅰ）</v>
          </cell>
          <cell r="D728" t="str">
            <v>地山ｍ3</v>
          </cell>
          <cell r="E728">
            <v>7500</v>
          </cell>
        </row>
        <row r="729">
          <cell r="A729">
            <v>530720</v>
          </cell>
          <cell r="B729" t="str">
            <v>人力岩破砕</v>
          </cell>
          <cell r="C729" t="str">
            <v>軟岩（Ⅱ）</v>
          </cell>
          <cell r="D729" t="str">
            <v>地山ｍ3</v>
          </cell>
          <cell r="E729">
            <v>9670</v>
          </cell>
        </row>
        <row r="730">
          <cell r="A730">
            <v>530730</v>
          </cell>
          <cell r="B730" t="str">
            <v>人力岩破砕</v>
          </cell>
          <cell r="C730" t="str">
            <v>中硬岩</v>
          </cell>
          <cell r="D730" t="str">
            <v>地山ｍ3</v>
          </cell>
          <cell r="E730">
            <v>13350</v>
          </cell>
        </row>
        <row r="731">
          <cell r="A731">
            <v>530740</v>
          </cell>
          <cell r="B731" t="str">
            <v>人力岩破砕</v>
          </cell>
          <cell r="C731" t="str">
            <v>硬岩（Ⅰ）</v>
          </cell>
          <cell r="D731" t="str">
            <v>地山ｍ3</v>
          </cell>
          <cell r="E731">
            <v>21840</v>
          </cell>
        </row>
        <row r="732">
          <cell r="A732">
            <v>540010</v>
          </cell>
          <cell r="B732" t="str">
            <v>安定処理工</v>
          </cell>
          <cell r="C732" t="str">
            <v>混合回数１回　　飛散防止対策　　無</v>
          </cell>
          <cell r="D732" t="str">
            <v>ｍ2</v>
          </cell>
          <cell r="E732">
            <v>560</v>
          </cell>
        </row>
        <row r="733">
          <cell r="A733">
            <v>540020</v>
          </cell>
          <cell r="B733" t="str">
            <v>安定処理工</v>
          </cell>
          <cell r="C733" t="str">
            <v>混合回数２回　　飛散防止対策　　無</v>
          </cell>
          <cell r="D733" t="str">
            <v>ｍ2</v>
          </cell>
          <cell r="E733">
            <v>560</v>
          </cell>
        </row>
        <row r="734">
          <cell r="A734">
            <v>540030</v>
          </cell>
          <cell r="B734" t="str">
            <v>安定処理工</v>
          </cell>
          <cell r="C734" t="str">
            <v>混合回数１回　　飛散防止対策　　有</v>
          </cell>
          <cell r="D734" t="str">
            <v>ｍ2</v>
          </cell>
          <cell r="E734">
            <v>590</v>
          </cell>
        </row>
        <row r="735">
          <cell r="A735">
            <v>540040</v>
          </cell>
          <cell r="B735" t="str">
            <v>安定処理工</v>
          </cell>
          <cell r="C735" t="str">
            <v>混合回数２回　　飛散防止対策　　有</v>
          </cell>
          <cell r="D735" t="str">
            <v>ｍ2</v>
          </cell>
          <cell r="E735">
            <v>590</v>
          </cell>
        </row>
        <row r="736">
          <cell r="A736">
            <v>540210</v>
          </cell>
          <cell r="B736" t="str">
            <v>敷均し（サンドマット用）</v>
          </cell>
          <cell r="C736" t="str">
            <v>砂</v>
          </cell>
          <cell r="D736" t="str">
            <v>ｍ3</v>
          </cell>
          <cell r="E736">
            <v>140</v>
          </cell>
        </row>
        <row r="737">
          <cell r="A737">
            <v>550010</v>
          </cell>
          <cell r="B737" t="str">
            <v>不陸整正材敷均し締固め</v>
          </cell>
          <cell r="C737" t="str">
            <v>２．４ｍ越える</v>
          </cell>
          <cell r="D737" t="str">
            <v>ｍ2</v>
          </cell>
          <cell r="E737">
            <v>97</v>
          </cell>
        </row>
        <row r="738">
          <cell r="A738">
            <v>550110</v>
          </cell>
          <cell r="B738" t="str">
            <v>路盤材敷均し締固め（上層路盤）</v>
          </cell>
          <cell r="C738" t="str">
            <v>２．４ｍ越える　　厚１５ｃｍ以下</v>
          </cell>
          <cell r="D738" t="str">
            <v>ｍ2</v>
          </cell>
          <cell r="E738">
            <v>160</v>
          </cell>
        </row>
        <row r="739">
          <cell r="A739">
            <v>550120</v>
          </cell>
          <cell r="B739" t="str">
            <v>路盤材敷均し締固め（上層路盤）</v>
          </cell>
          <cell r="C739" t="str">
            <v>２．４ｍ以下　　　厚１５ｃｍ以下</v>
          </cell>
          <cell r="D739" t="str">
            <v>ｍ2</v>
          </cell>
          <cell r="E739">
            <v>560</v>
          </cell>
        </row>
        <row r="740">
          <cell r="B740" t="str">
            <v>【　土木工事複合単価表　】</v>
          </cell>
        </row>
        <row r="741">
          <cell r="A741">
            <v>550210</v>
          </cell>
          <cell r="B741" t="str">
            <v>路盤材敷均し締固め（下層路盤・凍上抑制層）</v>
          </cell>
          <cell r="C741" t="str">
            <v>２．４ｍ越える　　厚２０ｃｍ以下</v>
          </cell>
          <cell r="D741" t="str">
            <v>ｍ2</v>
          </cell>
          <cell r="E741">
            <v>160</v>
          </cell>
        </row>
        <row r="742">
          <cell r="A742">
            <v>550220</v>
          </cell>
          <cell r="B742" t="str">
            <v>路盤材敷均し締固め（下層路盤）</v>
          </cell>
          <cell r="C742" t="str">
            <v>２．４ｍ以下　　　厚２０ｃｍ以下</v>
          </cell>
          <cell r="D742" t="str">
            <v>ｍ2</v>
          </cell>
          <cell r="E742">
            <v>560</v>
          </cell>
        </row>
        <row r="743">
          <cell r="A743">
            <v>551010</v>
          </cell>
          <cell r="B743" t="str">
            <v>アスファルト混合物敷均し締固め（プライムコート）</v>
          </cell>
          <cell r="C743" t="str">
            <v>車道１．６ｍ≦Ｂ≦２．４ｍ　　歩道１．６≦Ｂ</v>
          </cell>
          <cell r="D743" t="str">
            <v>ｍ2</v>
          </cell>
          <cell r="E743">
            <v>290</v>
          </cell>
        </row>
        <row r="744">
          <cell r="A744">
            <v>551110</v>
          </cell>
          <cell r="B744" t="str">
            <v>アスファルト混合物敷均し締固め（プライムコート）</v>
          </cell>
          <cell r="C744" t="str">
            <v>車道２．４ｍ≦Ｂ≦４．５ｍ</v>
          </cell>
          <cell r="D744" t="str">
            <v>ｍ2</v>
          </cell>
          <cell r="E744">
            <v>180</v>
          </cell>
        </row>
        <row r="745">
          <cell r="A745">
            <v>551210</v>
          </cell>
          <cell r="B745" t="str">
            <v>アスファルト混合物敷均し締固め（プライムコート）</v>
          </cell>
          <cell r="C745" t="str">
            <v>車道４．５ｍ＜Ｂ</v>
          </cell>
          <cell r="D745" t="str">
            <v>ｍ2</v>
          </cell>
          <cell r="E745">
            <v>170</v>
          </cell>
        </row>
        <row r="746">
          <cell r="A746">
            <v>551310</v>
          </cell>
          <cell r="B746" t="str">
            <v>アスファルト混合物敷均し締固め（タックコート）</v>
          </cell>
          <cell r="C746" t="str">
            <v>車道１．６ｍ≦Ｂ≦２．４ｍ　　歩道１．６≦Ｂ</v>
          </cell>
          <cell r="D746" t="str">
            <v>ｍ2</v>
          </cell>
          <cell r="E746">
            <v>280</v>
          </cell>
        </row>
        <row r="747">
          <cell r="A747">
            <v>551410</v>
          </cell>
          <cell r="B747" t="str">
            <v>アスファルト混合物敷均し締固め（タックコート）</v>
          </cell>
          <cell r="C747" t="str">
            <v>車道２．４ｍ≦Ｂ≦４．５ｍ</v>
          </cell>
          <cell r="D747" t="str">
            <v>ｍ2</v>
          </cell>
          <cell r="E747">
            <v>180</v>
          </cell>
        </row>
        <row r="748">
          <cell r="A748">
            <v>551510</v>
          </cell>
          <cell r="B748" t="str">
            <v>アスファルト混合物敷均し締固め（タックコート）</v>
          </cell>
          <cell r="C748" t="str">
            <v>車道４．５ｍ＜Ｂ</v>
          </cell>
          <cell r="D748" t="str">
            <v>ｍ2</v>
          </cell>
          <cell r="E748">
            <v>170</v>
          </cell>
        </row>
        <row r="749">
          <cell r="A749">
            <v>551610</v>
          </cell>
          <cell r="B749" t="str">
            <v>アスファルト混合物敷均し締固め（プライムコート）</v>
          </cell>
          <cell r="C749" t="str">
            <v>人力　　車道　ｔ　≦５ｃｍ</v>
          </cell>
          <cell r="D749" t="str">
            <v>ｍ2</v>
          </cell>
          <cell r="E749">
            <v>990</v>
          </cell>
        </row>
        <row r="750">
          <cell r="A750">
            <v>551620</v>
          </cell>
          <cell r="B750" t="str">
            <v>アスファルト混合物敷均し締固め（プライムコート）</v>
          </cell>
          <cell r="C750" t="str">
            <v>人力　　歩道　ｔ　≦５ｃｍ</v>
          </cell>
          <cell r="D750" t="str">
            <v>ｍ2</v>
          </cell>
          <cell r="E750">
            <v>820</v>
          </cell>
        </row>
        <row r="751">
          <cell r="A751">
            <v>551630</v>
          </cell>
          <cell r="B751" t="str">
            <v>アスファルト混合物敷均し締固め（プライムコート）</v>
          </cell>
          <cell r="C751" t="str">
            <v>人力　　車道　５ｃｍ＜ ｔ　≦７ｃｍ</v>
          </cell>
          <cell r="D751" t="str">
            <v>ｍ2</v>
          </cell>
          <cell r="E751">
            <v>1190</v>
          </cell>
        </row>
        <row r="752">
          <cell r="A752">
            <v>551640</v>
          </cell>
          <cell r="B752" t="str">
            <v>アスファルト混合物敷均し締固め（プライムコート）</v>
          </cell>
          <cell r="C752" t="str">
            <v>人力　　歩道　５ｃｍ＜ ｔ　≦７ｃｍ</v>
          </cell>
          <cell r="D752" t="str">
            <v>ｍ2</v>
          </cell>
          <cell r="E752">
            <v>1020</v>
          </cell>
        </row>
        <row r="753">
          <cell r="A753">
            <v>551710</v>
          </cell>
          <cell r="B753" t="str">
            <v>アスファルト混合物敷均し締固め（タックコート）</v>
          </cell>
          <cell r="C753" t="str">
            <v>人力　　車道　ｔ　≦５ｃｍ　　　　　　　　（ポットホール補修工）</v>
          </cell>
          <cell r="D753" t="str">
            <v>ｍ2</v>
          </cell>
          <cell r="E753">
            <v>980</v>
          </cell>
        </row>
        <row r="754">
          <cell r="A754">
            <v>551720</v>
          </cell>
          <cell r="B754" t="str">
            <v>アスファルト混合物敷均し締固め（タックコート）</v>
          </cell>
          <cell r="C754" t="str">
            <v>人力　　歩道　ｔ　≦５ｃｍ</v>
          </cell>
          <cell r="D754" t="str">
            <v>ｍ2</v>
          </cell>
          <cell r="E754">
            <v>810</v>
          </cell>
        </row>
        <row r="755">
          <cell r="A755">
            <v>551730</v>
          </cell>
          <cell r="B755" t="str">
            <v>アスファルト混合物敷均し締固め（タックコート）</v>
          </cell>
          <cell r="C755" t="str">
            <v>人力　　車道　５ｃｍ＜ ｔ　≦７ｃｍ</v>
          </cell>
          <cell r="D755" t="str">
            <v>ｍ2</v>
          </cell>
          <cell r="E755">
            <v>1180</v>
          </cell>
        </row>
        <row r="756">
          <cell r="A756">
            <v>551740</v>
          </cell>
          <cell r="B756" t="str">
            <v>アスファルト混合物敷均し締固め（タックコート）</v>
          </cell>
          <cell r="C756" t="str">
            <v>人力　　歩道　５ｃｍ＜ ｔ　≦７ｃｍ</v>
          </cell>
          <cell r="D756" t="str">
            <v>ｍ2</v>
          </cell>
          <cell r="E756">
            <v>1000</v>
          </cell>
        </row>
        <row r="757">
          <cell r="A757">
            <v>551810</v>
          </cell>
          <cell r="B757" t="str">
            <v>排水性アスファルト混合物敷均し締固め</v>
          </cell>
          <cell r="C757" t="str">
            <v>車道２．５ｍ≦Ｂ≦６ｍ　　導水パイプあり（ゴム入りタックコート）</v>
          </cell>
          <cell r="D757" t="str">
            <v>ｍ2</v>
          </cell>
          <cell r="E757">
            <v>280</v>
          </cell>
        </row>
        <row r="758">
          <cell r="A758">
            <v>551820</v>
          </cell>
          <cell r="B758" t="str">
            <v>排水性アスファルト混合物敷均し締固め</v>
          </cell>
          <cell r="C758" t="str">
            <v>車道２．５ｍ≦Ｂ≦６ｍ　　導水パイプなし（ゴム入りタックコート）</v>
          </cell>
          <cell r="D758" t="str">
            <v>ｍ2</v>
          </cell>
          <cell r="E758">
            <v>240</v>
          </cell>
        </row>
        <row r="759">
          <cell r="A759">
            <v>551910</v>
          </cell>
          <cell r="B759" t="str">
            <v>透水性アスファルト混合物敷均し締固め</v>
          </cell>
          <cell r="C759" t="str">
            <v>歩道１．６≦Ｂ</v>
          </cell>
          <cell r="D759" t="str">
            <v>ｍ2</v>
          </cell>
          <cell r="E759">
            <v>280</v>
          </cell>
        </row>
        <row r="760">
          <cell r="A760">
            <v>552010</v>
          </cell>
          <cell r="B760" t="str">
            <v>コンクリート舗設</v>
          </cell>
          <cell r="C760" t="str">
            <v>機械施工　　１車線施工</v>
          </cell>
          <cell r="D760" t="str">
            <v>ｍ2</v>
          </cell>
          <cell r="E760">
            <v>2630</v>
          </cell>
        </row>
        <row r="761">
          <cell r="A761">
            <v>552020</v>
          </cell>
          <cell r="B761" t="str">
            <v>コンクリート舗設</v>
          </cell>
          <cell r="C761" t="str">
            <v>機械施工　　２車線同時施工</v>
          </cell>
          <cell r="D761" t="str">
            <v>ｍ2</v>
          </cell>
          <cell r="E761">
            <v>2310</v>
          </cell>
        </row>
        <row r="762">
          <cell r="A762">
            <v>552110</v>
          </cell>
          <cell r="B762" t="str">
            <v>コンクリート舗設</v>
          </cell>
          <cell r="C762" t="str">
            <v>人力施工　　舗装厚２０ｃｍ以上</v>
          </cell>
          <cell r="D762" t="str">
            <v>ｍ2</v>
          </cell>
          <cell r="E762">
            <v>3180</v>
          </cell>
        </row>
        <row r="763">
          <cell r="A763">
            <v>552120</v>
          </cell>
          <cell r="B763" t="str">
            <v>コンクリート舗設</v>
          </cell>
          <cell r="C763" t="str">
            <v>人力施工　　舗装厚２０ｃｍ未満</v>
          </cell>
          <cell r="D763" t="str">
            <v>ｍ2</v>
          </cell>
          <cell r="E763">
            <v>2330</v>
          </cell>
        </row>
        <row r="764">
          <cell r="A764">
            <v>552210</v>
          </cell>
          <cell r="B764" t="str">
            <v>れんが設置工</v>
          </cell>
          <cell r="C764" t="str">
            <v>平使い</v>
          </cell>
          <cell r="D764" t="str">
            <v>ｍ2</v>
          </cell>
          <cell r="E764">
            <v>3470</v>
          </cell>
        </row>
        <row r="765">
          <cell r="A765">
            <v>552220</v>
          </cell>
          <cell r="B765" t="str">
            <v>れんが設置工</v>
          </cell>
          <cell r="C765" t="str">
            <v>縦使い</v>
          </cell>
          <cell r="D765" t="str">
            <v>ｍ2</v>
          </cell>
          <cell r="E765">
            <v>6080</v>
          </cell>
        </row>
        <row r="766">
          <cell r="A766">
            <v>552310</v>
          </cell>
          <cell r="B766" t="str">
            <v>平石設置工</v>
          </cell>
          <cell r="C766" t="str">
            <v>乱形石・一般部（床）</v>
          </cell>
          <cell r="D766" t="str">
            <v>ｍ2</v>
          </cell>
          <cell r="E766">
            <v>8160</v>
          </cell>
        </row>
        <row r="767">
          <cell r="A767">
            <v>552320</v>
          </cell>
          <cell r="B767" t="str">
            <v>平石設置工</v>
          </cell>
          <cell r="C767" t="str">
            <v>方形石・一般部（床）</v>
          </cell>
          <cell r="D767" t="str">
            <v>ｍ2</v>
          </cell>
          <cell r="E767">
            <v>5320</v>
          </cell>
        </row>
        <row r="768">
          <cell r="A768">
            <v>552330</v>
          </cell>
          <cell r="B768" t="str">
            <v>平石設置工</v>
          </cell>
          <cell r="C768" t="str">
            <v>乱形石・階段部</v>
          </cell>
          <cell r="D768" t="str">
            <v>ｍ2</v>
          </cell>
          <cell r="E768">
            <v>11550</v>
          </cell>
        </row>
        <row r="769">
          <cell r="A769">
            <v>552340</v>
          </cell>
          <cell r="B769" t="str">
            <v>平石設置工</v>
          </cell>
          <cell r="C769" t="str">
            <v>方形石・階段部</v>
          </cell>
          <cell r="D769" t="str">
            <v>ｍ2</v>
          </cell>
          <cell r="E769">
            <v>10230</v>
          </cell>
        </row>
        <row r="770">
          <cell r="A770">
            <v>552410</v>
          </cell>
          <cell r="B770" t="str">
            <v>小舗石設置工</v>
          </cell>
          <cell r="D770" t="str">
            <v>ｍ2</v>
          </cell>
          <cell r="E770">
            <v>8740</v>
          </cell>
        </row>
        <row r="771">
          <cell r="A771">
            <v>552610</v>
          </cell>
          <cell r="B771" t="str">
            <v>境界ブロック据付工　　　（地先・歩車道・並木桝）</v>
          </cell>
          <cell r="C771" t="str">
            <v>長さ６００ｍｍ／個以下　　　　　　　　　重量５０ｋｇ／個未満</v>
          </cell>
          <cell r="D771" t="str">
            <v>ｍ</v>
          </cell>
          <cell r="E771">
            <v>1640</v>
          </cell>
        </row>
        <row r="772">
          <cell r="A772">
            <v>552620</v>
          </cell>
          <cell r="B772" t="str">
            <v>境界ブロック据付工　　　（地先・歩車道・並木桝）</v>
          </cell>
          <cell r="C772" t="str">
            <v>長さ６００ｍｍ／個以下　　　　　　　　　重量５０以上１００ｋｇ／個未満</v>
          </cell>
          <cell r="D772" t="str">
            <v>ｍ</v>
          </cell>
          <cell r="E772">
            <v>1970</v>
          </cell>
        </row>
        <row r="773">
          <cell r="A773">
            <v>552630</v>
          </cell>
          <cell r="B773" t="str">
            <v>境界ブロック据付工　　　（地先・歩車道・並木桝）</v>
          </cell>
          <cell r="C773" t="str">
            <v>長さ６００を越え８００ｍｍ／個以下　　重量５０以上１０５ｋｇ／個未満</v>
          </cell>
          <cell r="D773" t="str">
            <v>ｍ</v>
          </cell>
          <cell r="E773">
            <v>1850</v>
          </cell>
        </row>
        <row r="774">
          <cell r="A774">
            <v>552710</v>
          </cell>
          <cell r="B774" t="str">
            <v>平板設置工</v>
          </cell>
          <cell r="C774" t="str">
            <v>コンクリート平板（３０×３０ｃｍ）・点字ブロック等</v>
          </cell>
          <cell r="D774" t="str">
            <v>ｍ2</v>
          </cell>
          <cell r="E774">
            <v>1590</v>
          </cell>
        </row>
        <row r="775">
          <cell r="A775">
            <v>553010</v>
          </cell>
          <cell r="B775" t="str">
            <v>ガードパイプ設置工（機械打込）</v>
          </cell>
          <cell r="C775" t="str">
            <v>土中打込用</v>
          </cell>
          <cell r="D775" t="str">
            <v>ｍ</v>
          </cell>
          <cell r="E775">
            <v>2030</v>
          </cell>
        </row>
        <row r="776">
          <cell r="A776">
            <v>553110</v>
          </cell>
          <cell r="B776" t="str">
            <v>ガードパイプ設置工（人力建込）</v>
          </cell>
          <cell r="C776" t="str">
            <v>土中建込用（土工含む）</v>
          </cell>
          <cell r="D776" t="str">
            <v>ｍ</v>
          </cell>
          <cell r="E776">
            <v>4430</v>
          </cell>
        </row>
        <row r="777">
          <cell r="A777">
            <v>553210</v>
          </cell>
          <cell r="B777" t="str">
            <v>ガードパイプ設置工（人力建込）</v>
          </cell>
          <cell r="C777" t="str">
            <v>コンクリート建込用（充填含む）規格ＡＰ－２Ｂ・ＢＰ－２Ｂ・ＣＰ－２Ｂ</v>
          </cell>
          <cell r="D777" t="str">
            <v>ｍ</v>
          </cell>
          <cell r="E777">
            <v>2500</v>
          </cell>
        </row>
        <row r="778">
          <cell r="A778">
            <v>553250</v>
          </cell>
          <cell r="B778" t="str">
            <v>ガードパイプ取付工</v>
          </cell>
          <cell r="C778" t="str">
            <v>人力　　取付のみ</v>
          </cell>
          <cell r="D778" t="str">
            <v>ｍ</v>
          </cell>
          <cell r="E778">
            <v>620</v>
          </cell>
        </row>
        <row r="779">
          <cell r="A779">
            <v>553810</v>
          </cell>
          <cell r="B779" t="str">
            <v>アスカーブ設置工</v>
          </cell>
          <cell r="C779" t="str">
            <v>機械施工</v>
          </cell>
          <cell r="D779" t="str">
            <v>ｍ</v>
          </cell>
          <cell r="E779">
            <v>440</v>
          </cell>
        </row>
        <row r="780">
          <cell r="A780">
            <v>560010</v>
          </cell>
          <cell r="B780" t="str">
            <v>平石設置工</v>
          </cell>
          <cell r="C780" t="str">
            <v>乱形石・壁</v>
          </cell>
          <cell r="D780" t="str">
            <v>ｍ2</v>
          </cell>
          <cell r="E780">
            <v>10510</v>
          </cell>
        </row>
        <row r="781">
          <cell r="B781" t="str">
            <v>【　土木工事複合単価表　】</v>
          </cell>
        </row>
        <row r="782">
          <cell r="A782">
            <v>560020</v>
          </cell>
          <cell r="B782" t="str">
            <v>平石設置工</v>
          </cell>
          <cell r="C782" t="str">
            <v>方形石・壁</v>
          </cell>
          <cell r="D782" t="str">
            <v>ｍ2</v>
          </cell>
          <cell r="E782">
            <v>10960</v>
          </cell>
        </row>
        <row r="783">
          <cell r="A783">
            <v>560030</v>
          </cell>
          <cell r="B783" t="str">
            <v>平石設置工</v>
          </cell>
          <cell r="C783" t="str">
            <v>小　端・壁</v>
          </cell>
          <cell r="D783" t="str">
            <v>ｍ2</v>
          </cell>
          <cell r="E783">
            <v>27580</v>
          </cell>
        </row>
        <row r="784">
          <cell r="A784">
            <v>570010</v>
          </cell>
          <cell r="B784" t="str">
            <v>ヒューム管据付工</v>
          </cell>
          <cell r="C784" t="str">
            <v>φ１５０ｍｍ</v>
          </cell>
          <cell r="D784" t="str">
            <v>ｍ</v>
          </cell>
          <cell r="E784">
            <v>2990</v>
          </cell>
        </row>
        <row r="785">
          <cell r="A785">
            <v>570020</v>
          </cell>
          <cell r="B785" t="str">
            <v>ヒューム管据付工</v>
          </cell>
          <cell r="C785" t="str">
            <v>φ２００～φ２５０ｍｍ</v>
          </cell>
          <cell r="D785" t="str">
            <v>ｍ</v>
          </cell>
          <cell r="E785">
            <v>3690</v>
          </cell>
        </row>
        <row r="786">
          <cell r="A786">
            <v>570030</v>
          </cell>
          <cell r="B786" t="str">
            <v>ヒューム管据付工</v>
          </cell>
          <cell r="C786" t="str">
            <v>φ３００～φ３５０ｍｍ</v>
          </cell>
          <cell r="D786" t="str">
            <v>ｍ</v>
          </cell>
          <cell r="E786">
            <v>4420</v>
          </cell>
        </row>
        <row r="787">
          <cell r="A787">
            <v>570040</v>
          </cell>
          <cell r="B787" t="str">
            <v>ヒューム管据付工</v>
          </cell>
          <cell r="C787" t="str">
            <v>φ４００～φ４５０ｍｍ</v>
          </cell>
          <cell r="D787" t="str">
            <v>ｍ</v>
          </cell>
          <cell r="E787">
            <v>5230</v>
          </cell>
        </row>
        <row r="788">
          <cell r="A788">
            <v>570050</v>
          </cell>
          <cell r="B788" t="str">
            <v>ヒューム管据付工</v>
          </cell>
          <cell r="C788" t="str">
            <v>φ５００～φ６００ｍｍ</v>
          </cell>
          <cell r="D788" t="str">
            <v>ｍ</v>
          </cell>
          <cell r="E788">
            <v>6170</v>
          </cell>
        </row>
        <row r="789">
          <cell r="A789">
            <v>570110</v>
          </cell>
          <cell r="B789" t="str">
            <v>ヒューム管据付工</v>
          </cell>
          <cell r="C789" t="str">
            <v>φ７００ｍｍ</v>
          </cell>
          <cell r="D789" t="str">
            <v>ｍ</v>
          </cell>
          <cell r="E789">
            <v>6770</v>
          </cell>
        </row>
        <row r="790">
          <cell r="A790">
            <v>570120</v>
          </cell>
          <cell r="B790" t="str">
            <v>ヒューム管据付工</v>
          </cell>
          <cell r="C790" t="str">
            <v>φ８００～φ９００ｍｍ</v>
          </cell>
          <cell r="D790" t="str">
            <v>ｍ</v>
          </cell>
          <cell r="E790">
            <v>8110</v>
          </cell>
        </row>
        <row r="791">
          <cell r="A791">
            <v>570130</v>
          </cell>
          <cell r="B791" t="str">
            <v>ヒューム管据付工</v>
          </cell>
          <cell r="C791" t="str">
            <v>φ１，０００～φ１，１００ｍｍ</v>
          </cell>
          <cell r="D791" t="str">
            <v>ｍ</v>
          </cell>
          <cell r="E791">
            <v>9450</v>
          </cell>
        </row>
        <row r="792">
          <cell r="A792">
            <v>570140</v>
          </cell>
          <cell r="B792" t="str">
            <v>ヒューム管据付工</v>
          </cell>
          <cell r="C792" t="str">
            <v>φ１，２００～φ１，３５０ｍｍ</v>
          </cell>
          <cell r="D792" t="str">
            <v>ｍ</v>
          </cell>
          <cell r="E792">
            <v>12700</v>
          </cell>
        </row>
        <row r="793">
          <cell r="A793">
            <v>571010</v>
          </cell>
          <cell r="B793" t="str">
            <v>下水道用塩ビ管据付工</v>
          </cell>
          <cell r="C793" t="str">
            <v>　φ１５０ｍｍ　　ゴム輪受口　　片受け直管</v>
          </cell>
          <cell r="D793" t="str">
            <v>ｍ</v>
          </cell>
          <cell r="E793">
            <v>1950</v>
          </cell>
        </row>
        <row r="794">
          <cell r="A794">
            <v>571020</v>
          </cell>
          <cell r="B794" t="str">
            <v>下水道用塩ビ管据付工</v>
          </cell>
          <cell r="C794" t="str">
            <v>　φ２００ｍｍ　　ゴム輪受口　　片受け直管</v>
          </cell>
          <cell r="D794" t="str">
            <v>ｍ</v>
          </cell>
          <cell r="E794">
            <v>2040</v>
          </cell>
        </row>
        <row r="795">
          <cell r="A795">
            <v>571030</v>
          </cell>
          <cell r="B795" t="str">
            <v>下水道用塩ビ管据付工</v>
          </cell>
          <cell r="C795" t="str">
            <v>　φ２５０ｍｍ　　ゴム輪受口　　片受け直管</v>
          </cell>
          <cell r="D795" t="str">
            <v>ｍ</v>
          </cell>
          <cell r="E795">
            <v>2140</v>
          </cell>
        </row>
        <row r="796">
          <cell r="A796">
            <v>571040</v>
          </cell>
          <cell r="B796" t="str">
            <v>下水道用塩ビ管据付工</v>
          </cell>
          <cell r="C796" t="str">
            <v>　φ３００ｍｍ　　ゴム輪受口　　片受け直管</v>
          </cell>
          <cell r="D796" t="str">
            <v>ｍ</v>
          </cell>
          <cell r="E796">
            <v>2590</v>
          </cell>
        </row>
        <row r="797">
          <cell r="A797">
            <v>571050</v>
          </cell>
          <cell r="B797" t="str">
            <v>下水道用塩ビ管据付工</v>
          </cell>
          <cell r="C797" t="str">
            <v>　φ３５０ｍｍ　　ゴム輪受口　　片受け直管</v>
          </cell>
          <cell r="D797" t="str">
            <v>ｍ</v>
          </cell>
          <cell r="E797">
            <v>2700</v>
          </cell>
        </row>
        <row r="798">
          <cell r="A798">
            <v>571060</v>
          </cell>
          <cell r="B798" t="str">
            <v>下水道用塩ビ管据付工</v>
          </cell>
          <cell r="C798" t="str">
            <v>　φ４００ｍｍ　　ゴム輪受口　　片受け直管</v>
          </cell>
          <cell r="D798" t="str">
            <v>ｍ</v>
          </cell>
          <cell r="E798">
            <v>2700</v>
          </cell>
        </row>
        <row r="799">
          <cell r="A799">
            <v>571070</v>
          </cell>
          <cell r="B799" t="str">
            <v>下水道用塩ビ管据付工</v>
          </cell>
          <cell r="C799" t="str">
            <v>　φ４５０ｍｍ　　ゴム輪受口　　片受け直管</v>
          </cell>
          <cell r="D799" t="str">
            <v>ｍ</v>
          </cell>
          <cell r="E799">
            <v>2810</v>
          </cell>
        </row>
        <row r="800">
          <cell r="A800">
            <v>571080</v>
          </cell>
          <cell r="B800" t="str">
            <v>下水道用塩ビ管据付工</v>
          </cell>
          <cell r="C800" t="str">
            <v>　φ５００ｍｍ　　ゴム輪受口　　片受け直管</v>
          </cell>
          <cell r="D800" t="str">
            <v>ｍ</v>
          </cell>
          <cell r="E800">
            <v>3450</v>
          </cell>
        </row>
        <row r="801">
          <cell r="A801">
            <v>571090</v>
          </cell>
          <cell r="B801" t="str">
            <v>下水道用塩ビ管据付工</v>
          </cell>
          <cell r="C801" t="str">
            <v>　φ６００ｍｍ　　ゴム輪受口　　片受け直管</v>
          </cell>
          <cell r="D801" t="str">
            <v>ｍ</v>
          </cell>
          <cell r="E801">
            <v>3580</v>
          </cell>
        </row>
        <row r="802">
          <cell r="A802">
            <v>571100</v>
          </cell>
          <cell r="B802" t="str">
            <v>下水道用塩ビ管据付工</v>
          </cell>
          <cell r="C802" t="str">
            <v>　φ７００ｍｍ　　ゴム輪受口　　片受け直管</v>
          </cell>
          <cell r="D802" t="str">
            <v>ｍ</v>
          </cell>
          <cell r="E802">
            <v>3700</v>
          </cell>
        </row>
        <row r="803">
          <cell r="A803">
            <v>571110</v>
          </cell>
          <cell r="B803" t="str">
            <v>下水道用塩ビ管据付工</v>
          </cell>
          <cell r="C803" t="str">
            <v>　φ８００ｍｍ　　ゴム輪受口　　片受け直管</v>
          </cell>
          <cell r="D803" t="str">
            <v>ｍ</v>
          </cell>
          <cell r="E803">
            <v>3960</v>
          </cell>
        </row>
        <row r="804">
          <cell r="A804">
            <v>571120</v>
          </cell>
          <cell r="B804" t="str">
            <v>下水道用塩ビ管据付工</v>
          </cell>
          <cell r="C804" t="str">
            <v>　φ９００ｍｍ　　ゴム輪受口　　片受け直管</v>
          </cell>
          <cell r="D804" t="str">
            <v>ｍ</v>
          </cell>
          <cell r="E804">
            <v>4090</v>
          </cell>
        </row>
        <row r="805">
          <cell r="A805">
            <v>571130</v>
          </cell>
          <cell r="B805" t="str">
            <v>下水道用塩ビ管据付工</v>
          </cell>
          <cell r="C805" t="str">
            <v>φ１０００ｍｍ　　ゴム輪受口　　片受け直管</v>
          </cell>
          <cell r="D805" t="str">
            <v>ｍ</v>
          </cell>
          <cell r="E805">
            <v>4810</v>
          </cell>
        </row>
        <row r="806">
          <cell r="A806">
            <v>571210</v>
          </cell>
          <cell r="B806" t="str">
            <v>下水道用塩ビ管据付工</v>
          </cell>
          <cell r="D806" t="str">
            <v>か所</v>
          </cell>
          <cell r="E806">
            <v>2310</v>
          </cell>
        </row>
        <row r="807">
          <cell r="A807">
            <v>572010</v>
          </cell>
          <cell r="B807" t="str">
            <v>０号又は楕円組立式マンホールブロック据付工</v>
          </cell>
          <cell r="C807" t="str">
            <v>標準マンホール深さ２．０ｍ以下</v>
          </cell>
          <cell r="D807" t="str">
            <v>か所</v>
          </cell>
          <cell r="E807">
            <v>21830</v>
          </cell>
        </row>
        <row r="808">
          <cell r="A808">
            <v>572020</v>
          </cell>
          <cell r="B808" t="str">
            <v>１号組立式マンホールブロック据付工</v>
          </cell>
          <cell r="C808" t="str">
            <v>標準マンホール深さ３．０ｍ以下</v>
          </cell>
          <cell r="D808" t="str">
            <v>か所</v>
          </cell>
          <cell r="E808">
            <v>27290</v>
          </cell>
        </row>
        <row r="809">
          <cell r="A809">
            <v>572030</v>
          </cell>
          <cell r="B809" t="str">
            <v>２号組立式マンホールブロック据付工</v>
          </cell>
          <cell r="C809" t="str">
            <v>標準マンホール深さ４．０ｍ以下</v>
          </cell>
          <cell r="D809" t="str">
            <v>か所</v>
          </cell>
          <cell r="E809">
            <v>34930</v>
          </cell>
        </row>
        <row r="810">
          <cell r="A810">
            <v>572040</v>
          </cell>
          <cell r="B810" t="str">
            <v>３号組立式マンホールブロック据付工</v>
          </cell>
          <cell r="C810" t="str">
            <v>標準マンホール深さ４．０ｍ以下</v>
          </cell>
          <cell r="D810" t="str">
            <v>か所</v>
          </cell>
          <cell r="E810">
            <v>49130</v>
          </cell>
        </row>
        <row r="811">
          <cell r="A811">
            <v>572050</v>
          </cell>
          <cell r="B811" t="str">
            <v>３号組立式マンホールブロック据付工</v>
          </cell>
          <cell r="C811" t="str">
            <v>標準マンホール深さ４．０ｍを越え５．０ｍ以下</v>
          </cell>
          <cell r="D811" t="str">
            <v>か所</v>
          </cell>
          <cell r="E811">
            <v>53490</v>
          </cell>
        </row>
        <row r="812">
          <cell r="A812">
            <v>572110</v>
          </cell>
          <cell r="B812" t="str">
            <v>現場打ち用マンホールブロック据付工</v>
          </cell>
          <cell r="C812" t="str">
            <v>斜壁・直壁等</v>
          </cell>
          <cell r="D812" t="str">
            <v>個</v>
          </cell>
          <cell r="E812">
            <v>11680</v>
          </cell>
        </row>
        <row r="813">
          <cell r="A813">
            <v>572120</v>
          </cell>
          <cell r="B813" t="str">
            <v>現場打ち用マンホールブロック据付工</v>
          </cell>
          <cell r="C813" t="str">
            <v>蓋（受枠共）・調整ブロック</v>
          </cell>
          <cell r="D813" t="str">
            <v>か所</v>
          </cell>
          <cell r="E813">
            <v>7670</v>
          </cell>
        </row>
        <row r="814">
          <cell r="A814">
            <v>572130</v>
          </cell>
          <cell r="B814" t="str">
            <v>現場打ち用マンホールブロック据付工</v>
          </cell>
          <cell r="C814" t="str">
            <v>スラブ</v>
          </cell>
          <cell r="D814" t="str">
            <v>個</v>
          </cell>
          <cell r="E814">
            <v>14980</v>
          </cell>
        </row>
        <row r="815">
          <cell r="A815">
            <v>572210</v>
          </cell>
          <cell r="B815" t="str">
            <v>インバートモルタル工</v>
          </cell>
          <cell r="D815" t="str">
            <v>ｍ2</v>
          </cell>
          <cell r="E815">
            <v>6710</v>
          </cell>
        </row>
        <row r="816">
          <cell r="A816">
            <v>572310</v>
          </cell>
          <cell r="B816" t="str">
            <v>インバート工</v>
          </cell>
          <cell r="C816" t="str">
            <v>０号マンホール用</v>
          </cell>
          <cell r="D816" t="str">
            <v>一式</v>
          </cell>
          <cell r="E816">
            <v>3780</v>
          </cell>
        </row>
        <row r="817">
          <cell r="A817">
            <v>572320</v>
          </cell>
          <cell r="B817" t="str">
            <v>インバート工</v>
          </cell>
          <cell r="C817" t="str">
            <v>１号マンホール用</v>
          </cell>
          <cell r="D817" t="str">
            <v>一式</v>
          </cell>
          <cell r="E817">
            <v>6100</v>
          </cell>
        </row>
        <row r="818">
          <cell r="A818">
            <v>572330</v>
          </cell>
          <cell r="B818" t="str">
            <v>インバート工</v>
          </cell>
          <cell r="C818" t="str">
            <v>２号マンホール用</v>
          </cell>
          <cell r="D818" t="str">
            <v>一式</v>
          </cell>
          <cell r="E818">
            <v>11990</v>
          </cell>
        </row>
        <row r="819">
          <cell r="A819">
            <v>572340</v>
          </cell>
          <cell r="B819" t="str">
            <v>インバート工</v>
          </cell>
          <cell r="C819" t="str">
            <v>３号マンホール用</v>
          </cell>
          <cell r="D819" t="str">
            <v>一式</v>
          </cell>
          <cell r="E819">
            <v>20100</v>
          </cell>
        </row>
        <row r="820">
          <cell r="A820">
            <v>572350</v>
          </cell>
          <cell r="B820" t="str">
            <v>インバート工</v>
          </cell>
          <cell r="C820" t="str">
            <v>４号マンホール用</v>
          </cell>
          <cell r="D820" t="str">
            <v>一式</v>
          </cell>
          <cell r="E820">
            <v>30960</v>
          </cell>
        </row>
        <row r="821">
          <cell r="A821">
            <v>572360</v>
          </cell>
          <cell r="B821" t="str">
            <v>インバート工</v>
          </cell>
          <cell r="C821" t="str">
            <v>５号マンホール用</v>
          </cell>
          <cell r="D821" t="str">
            <v>一式</v>
          </cell>
          <cell r="E821">
            <v>34700</v>
          </cell>
        </row>
        <row r="822">
          <cell r="B822" t="str">
            <v>【　土木工事複合単価表　】</v>
          </cell>
        </row>
        <row r="823">
          <cell r="A823">
            <v>572410</v>
          </cell>
          <cell r="B823" t="str">
            <v>マンホール副管取付工</v>
          </cell>
          <cell r="C823" t="str">
            <v>段差１．０ｍ以下　　塩ビ管φ１５０～３００</v>
          </cell>
          <cell r="D823" t="str">
            <v>か所</v>
          </cell>
          <cell r="E823">
            <v>16120</v>
          </cell>
        </row>
        <row r="824">
          <cell r="A824">
            <v>572420</v>
          </cell>
          <cell r="B824" t="str">
            <v>マンホール副管取付工</v>
          </cell>
          <cell r="C824" t="str">
            <v>段差１．５ｍ以下　　塩ビ管φ１５０～３００</v>
          </cell>
          <cell r="D824" t="str">
            <v>か所</v>
          </cell>
          <cell r="E824">
            <v>18910</v>
          </cell>
        </row>
        <row r="825">
          <cell r="A825">
            <v>572430</v>
          </cell>
          <cell r="B825" t="str">
            <v>マンホール副管取付工</v>
          </cell>
          <cell r="C825" t="str">
            <v>段差２．０ｍ以下　　塩ビ管φ１５０～３００</v>
          </cell>
          <cell r="D825" t="str">
            <v>か所</v>
          </cell>
          <cell r="E825">
            <v>21550</v>
          </cell>
        </row>
        <row r="826">
          <cell r="A826">
            <v>572440</v>
          </cell>
          <cell r="B826" t="str">
            <v>マンホール副管取付工</v>
          </cell>
          <cell r="C826" t="str">
            <v>段差２．５ｍ以下　　塩ビ管φ１５０～３００</v>
          </cell>
          <cell r="D826" t="str">
            <v>ｍ</v>
          </cell>
          <cell r="E826">
            <v>24030</v>
          </cell>
        </row>
        <row r="827">
          <cell r="A827">
            <v>573010</v>
          </cell>
          <cell r="B827" t="str">
            <v>透水管布設工（塩ビ・ポリエチレン管）</v>
          </cell>
          <cell r="C827" t="str">
            <v>φ　５０～１５０ｍｍ　　有孔・無孔直管等</v>
          </cell>
          <cell r="D827" t="str">
            <v>ｍ</v>
          </cell>
          <cell r="E827">
            <v>230</v>
          </cell>
        </row>
        <row r="828">
          <cell r="A828">
            <v>573020</v>
          </cell>
          <cell r="B828" t="str">
            <v>透水管布設工（塩ビ・ポリエチレン管）</v>
          </cell>
          <cell r="C828" t="str">
            <v>φ２００～４００ｍｍ　　有孔・無孔直管等</v>
          </cell>
          <cell r="D828" t="str">
            <v>ｍ</v>
          </cell>
          <cell r="E828">
            <v>470</v>
          </cell>
        </row>
        <row r="829">
          <cell r="A829">
            <v>573110</v>
          </cell>
          <cell r="B829" t="str">
            <v>透水管布設工（塩ビ・ポリエチレン管）</v>
          </cell>
          <cell r="C829" t="str">
            <v>φ　５０～１５０ｍｍ　　波状管・網状管</v>
          </cell>
          <cell r="D829" t="str">
            <v>ｍ</v>
          </cell>
          <cell r="E829">
            <v>110</v>
          </cell>
        </row>
        <row r="830">
          <cell r="A830">
            <v>573120</v>
          </cell>
          <cell r="B830" t="str">
            <v>透水管布設工（塩ビ・ポリエチレン管）</v>
          </cell>
          <cell r="C830" t="str">
            <v>φ２００～４００ｍｍ　　波状管・網状管</v>
          </cell>
          <cell r="D830" t="str">
            <v>ｍ</v>
          </cell>
          <cell r="E830">
            <v>240</v>
          </cell>
        </row>
        <row r="831">
          <cell r="A831">
            <v>573130</v>
          </cell>
          <cell r="B831" t="str">
            <v>透水管布設工（塩ビ・ポリエチレン管）</v>
          </cell>
          <cell r="C831" t="str">
            <v>φ４５０～６００ｍｍ　　波状管・網状管</v>
          </cell>
          <cell r="D831" t="str">
            <v>ｍ</v>
          </cell>
          <cell r="E831">
            <v>380</v>
          </cell>
        </row>
        <row r="832">
          <cell r="A832">
            <v>573210</v>
          </cell>
          <cell r="B832" t="str">
            <v>フイルター材敷設</v>
          </cell>
          <cell r="D832" t="str">
            <v>ｍ3</v>
          </cell>
          <cell r="E832">
            <v>3050</v>
          </cell>
        </row>
        <row r="833">
          <cell r="A833">
            <v>574810</v>
          </cell>
          <cell r="B833" t="str">
            <v>Ｌ形・皿形・Ｖ形側溝等据付工</v>
          </cell>
          <cell r="C833" t="str">
            <v>長さ６００ｍｍ／個　　　　重量５０～　８０ｋｇ／個</v>
          </cell>
          <cell r="D833" t="str">
            <v>ｍ</v>
          </cell>
          <cell r="E833">
            <v>2790</v>
          </cell>
        </row>
        <row r="834">
          <cell r="A834">
            <v>574910</v>
          </cell>
          <cell r="B834" t="str">
            <v>Ｌ形・皿形・Ｖ形側溝等据付工</v>
          </cell>
          <cell r="C834" t="str">
            <v>長さ６００ｍｍ／個　　　　重量８１～２２０ｋｇ／個</v>
          </cell>
          <cell r="D834" t="str">
            <v>ｍ</v>
          </cell>
          <cell r="E834">
            <v>3340</v>
          </cell>
        </row>
        <row r="835">
          <cell r="A835">
            <v>575010</v>
          </cell>
          <cell r="B835" t="str">
            <v>円形・箱形側溝据付工</v>
          </cell>
          <cell r="C835" t="str">
            <v>長さ２，０００ｍｍ／個　　重量４００～１，０００ｋｇ／個</v>
          </cell>
          <cell r="D835" t="str">
            <v>ｍ</v>
          </cell>
          <cell r="E835">
            <v>3250</v>
          </cell>
        </row>
        <row r="836">
          <cell r="A836">
            <v>575310</v>
          </cell>
          <cell r="B836" t="str">
            <v>プレキャスト集水桝据付工</v>
          </cell>
          <cell r="C836" t="str">
            <v>重量　　　５０～　　　８０ｋｇ／基　　蓋据付工</v>
          </cell>
          <cell r="D836" t="str">
            <v>か所</v>
          </cell>
          <cell r="E836">
            <v>730</v>
          </cell>
        </row>
        <row r="837">
          <cell r="A837">
            <v>575410</v>
          </cell>
          <cell r="B837" t="str">
            <v>プレキャスト集水桝据付工</v>
          </cell>
          <cell r="C837" t="str">
            <v>重量　　　８１～　　２００ｋｇ／基　　蓋据付工</v>
          </cell>
          <cell r="D837" t="str">
            <v>か所</v>
          </cell>
          <cell r="E837">
            <v>2010</v>
          </cell>
        </row>
        <row r="838">
          <cell r="A838">
            <v>575420</v>
          </cell>
          <cell r="B838" t="str">
            <v>プレキャスト集水桝据付工</v>
          </cell>
          <cell r="C838" t="str">
            <v>重量　　２０１～　　４００ｋｇ／基　　蓋据付工</v>
          </cell>
          <cell r="D838" t="str">
            <v>か所</v>
          </cell>
          <cell r="E838">
            <v>2740</v>
          </cell>
        </row>
        <row r="839">
          <cell r="A839">
            <v>575430</v>
          </cell>
          <cell r="B839" t="str">
            <v>プレキャスト集水桝据付工</v>
          </cell>
          <cell r="C839" t="str">
            <v>重量　　４０１～　　６００ｋｇ／基　　蓋据付工</v>
          </cell>
          <cell r="D839" t="str">
            <v>か所</v>
          </cell>
          <cell r="E839">
            <v>3940</v>
          </cell>
        </row>
        <row r="840">
          <cell r="A840">
            <v>575440</v>
          </cell>
          <cell r="B840" t="str">
            <v>プレキャスト集水桝据付工</v>
          </cell>
          <cell r="C840" t="str">
            <v>重量　　６０１～　　８００ｋｇ／基　　蓋据付工</v>
          </cell>
          <cell r="D840" t="str">
            <v>か所</v>
          </cell>
          <cell r="E840">
            <v>5150</v>
          </cell>
        </row>
        <row r="841">
          <cell r="A841">
            <v>575450</v>
          </cell>
          <cell r="B841" t="str">
            <v>プレキャスト集水桝据付工</v>
          </cell>
          <cell r="C841" t="str">
            <v>重量　　８０１～１，０００ｋｇ／基　　蓋据付工</v>
          </cell>
          <cell r="D841" t="str">
            <v>か所</v>
          </cell>
          <cell r="E841">
            <v>6460</v>
          </cell>
        </row>
        <row r="842">
          <cell r="A842">
            <v>575460</v>
          </cell>
          <cell r="B842" t="str">
            <v>プレキャスト集水桝据付工</v>
          </cell>
          <cell r="C842" t="str">
            <v>重量１，００１～１，２００ｋｇ／基　　蓋据付工</v>
          </cell>
          <cell r="D842" t="str">
            <v>か所</v>
          </cell>
          <cell r="E842">
            <v>7820</v>
          </cell>
        </row>
        <row r="843">
          <cell r="A843">
            <v>575470</v>
          </cell>
          <cell r="B843" t="str">
            <v>プレキャスト集水桝据付工</v>
          </cell>
          <cell r="C843" t="str">
            <v>重量１，２０１～１，４００ｋｇ／基　　蓋据付工</v>
          </cell>
          <cell r="D843" t="str">
            <v>か所</v>
          </cell>
          <cell r="E843">
            <v>9020</v>
          </cell>
        </row>
        <row r="844">
          <cell r="A844">
            <v>575480</v>
          </cell>
          <cell r="B844" t="str">
            <v>プレキャスト集水桝据付工</v>
          </cell>
          <cell r="C844" t="str">
            <v>重量１，４０１～１，６００ｋｇ／基　　蓋据付工</v>
          </cell>
          <cell r="D844" t="str">
            <v>か所</v>
          </cell>
          <cell r="E844">
            <v>10010</v>
          </cell>
        </row>
        <row r="845">
          <cell r="A845">
            <v>575490</v>
          </cell>
          <cell r="B845" t="str">
            <v>プレキャスト集水桝据付工</v>
          </cell>
          <cell r="C845" t="str">
            <v>重量１，６０１～１，８００ｋｇ／基　　蓋据付工</v>
          </cell>
          <cell r="D845" t="str">
            <v>か所</v>
          </cell>
          <cell r="E845">
            <v>11210</v>
          </cell>
        </row>
        <row r="846">
          <cell r="A846">
            <v>575500</v>
          </cell>
          <cell r="B846" t="str">
            <v>プレキャスト集水桝据付工</v>
          </cell>
          <cell r="C846" t="str">
            <v>重量１，８０１～２，０００ｋｇ／基　　蓋据付工</v>
          </cell>
          <cell r="D846" t="str">
            <v>か所</v>
          </cell>
          <cell r="E846">
            <v>12420</v>
          </cell>
        </row>
        <row r="847">
          <cell r="A847">
            <v>580010</v>
          </cell>
          <cell r="B847" t="str">
            <v>ボックスカルバート据付工</v>
          </cell>
          <cell r="C847" t="str">
            <v>長さ１．０ｍ／個　　重量　２．０以上　　２．５ｔ／個以下</v>
          </cell>
          <cell r="D847" t="str">
            <v>ｍ</v>
          </cell>
          <cell r="E847">
            <v>11310</v>
          </cell>
        </row>
        <row r="848">
          <cell r="A848">
            <v>580110</v>
          </cell>
          <cell r="B848" t="str">
            <v>ボックスカルバート据付工</v>
          </cell>
          <cell r="C848" t="str">
            <v>長さ１．０ｍ／個　　重量　２．５を越え　４．０ｔ／個以下</v>
          </cell>
          <cell r="D848" t="str">
            <v>ｍ</v>
          </cell>
          <cell r="E848">
            <v>12110</v>
          </cell>
        </row>
        <row r="849">
          <cell r="A849">
            <v>580210</v>
          </cell>
          <cell r="B849" t="str">
            <v>ボックスカルバート据付工</v>
          </cell>
          <cell r="C849" t="str">
            <v>長さ１．０ｍ／個　　重量　４．０を越え　６．０ｔ／個以下</v>
          </cell>
          <cell r="D849" t="str">
            <v>ｍ</v>
          </cell>
          <cell r="E849">
            <v>20740</v>
          </cell>
        </row>
        <row r="850">
          <cell r="A850">
            <v>580220</v>
          </cell>
          <cell r="B850" t="str">
            <v>ボックスカルバート据付工</v>
          </cell>
          <cell r="C850" t="str">
            <v>長さ１．０ｍ／個　　重量　６．０を越え　８．０ｔ／個以下</v>
          </cell>
          <cell r="D850" t="str">
            <v>ｍ</v>
          </cell>
          <cell r="E850">
            <v>28890</v>
          </cell>
        </row>
        <row r="851">
          <cell r="A851">
            <v>581010</v>
          </cell>
          <cell r="B851" t="str">
            <v>ボックスカルバート据付工</v>
          </cell>
          <cell r="C851" t="str">
            <v>長さ１．５ｍ／個　　重量　１．０以上　　２．０ｔ／個以下</v>
          </cell>
          <cell r="D851" t="str">
            <v>ｍ</v>
          </cell>
          <cell r="E851">
            <v>6130</v>
          </cell>
        </row>
        <row r="852">
          <cell r="A852">
            <v>581020</v>
          </cell>
          <cell r="B852" t="str">
            <v>ボックスカルバート据付工</v>
          </cell>
          <cell r="C852" t="str">
            <v>長さ１．５ｍ／個　　重量　２．０を越え　２．５ｔ／個以下</v>
          </cell>
          <cell r="D852" t="str">
            <v>ｍ</v>
          </cell>
          <cell r="E852">
            <v>9180</v>
          </cell>
        </row>
        <row r="853">
          <cell r="A853">
            <v>581110</v>
          </cell>
          <cell r="B853" t="str">
            <v>ボックスカルバート据付工</v>
          </cell>
          <cell r="C853" t="str">
            <v>長さ１．５ｍ／個　　重量　２．５を越え　４．０ｔ／個以下</v>
          </cell>
          <cell r="D853" t="str">
            <v>ｍ</v>
          </cell>
          <cell r="E853">
            <v>9830</v>
          </cell>
        </row>
        <row r="854">
          <cell r="A854">
            <v>581210</v>
          </cell>
          <cell r="B854" t="str">
            <v>ボックスカルバート据付工</v>
          </cell>
          <cell r="C854" t="str">
            <v>長さ１．５ｍ／個　　重量　４．０を越え　６．０ｔ／個以下</v>
          </cell>
          <cell r="D854" t="str">
            <v>ｍ</v>
          </cell>
          <cell r="E854">
            <v>15060</v>
          </cell>
        </row>
        <row r="855">
          <cell r="A855">
            <v>581220</v>
          </cell>
          <cell r="B855" t="str">
            <v>ボックスカルバート据付工</v>
          </cell>
          <cell r="C855" t="str">
            <v>長さ１．５ｍ／個　　重量　６．０を越え　８．０ｔ／個以下</v>
          </cell>
          <cell r="D855" t="str">
            <v>ｍ</v>
          </cell>
          <cell r="E855">
            <v>19600</v>
          </cell>
        </row>
        <row r="856">
          <cell r="A856">
            <v>581310</v>
          </cell>
          <cell r="B856" t="str">
            <v>ボックスカルバート据付工</v>
          </cell>
          <cell r="C856" t="str">
            <v>長さ１．５ｍ／個　　重量　８．０を越え１０．０ｔ／個以下</v>
          </cell>
          <cell r="D856" t="str">
            <v>ｍ</v>
          </cell>
          <cell r="E856">
            <v>26980</v>
          </cell>
        </row>
        <row r="857">
          <cell r="A857">
            <v>581320</v>
          </cell>
          <cell r="B857" t="str">
            <v>ボックスカルバート据付工</v>
          </cell>
          <cell r="C857" t="str">
            <v>長さ１．５ｍ／個　　重量１０．０を越え１２．０ｔ／個以下</v>
          </cell>
          <cell r="D857" t="str">
            <v>ｍ</v>
          </cell>
          <cell r="E857">
            <v>32350</v>
          </cell>
        </row>
        <row r="858">
          <cell r="A858">
            <v>581330</v>
          </cell>
          <cell r="B858" t="str">
            <v>ボックスカルバート据付工</v>
          </cell>
          <cell r="C858" t="str">
            <v>長さ１．５ｍ／個　　重量１２．０を越え１４．０ｔ／個以下</v>
          </cell>
          <cell r="D858" t="str">
            <v>ｍ</v>
          </cell>
          <cell r="E858">
            <v>37210</v>
          </cell>
        </row>
        <row r="859">
          <cell r="A859">
            <v>582010</v>
          </cell>
          <cell r="B859" t="str">
            <v>ボックスカルバート据付工</v>
          </cell>
          <cell r="C859" t="str">
            <v>長さ２．０ｍ／個　　重量　１．０以上　　２．０ｔ／個以下</v>
          </cell>
          <cell r="D859" t="str">
            <v>ｍ</v>
          </cell>
          <cell r="E859">
            <v>2700</v>
          </cell>
        </row>
        <row r="860">
          <cell r="A860">
            <v>582020</v>
          </cell>
          <cell r="B860" t="str">
            <v>ボックスカルバート据付工</v>
          </cell>
          <cell r="C860" t="str">
            <v>長さ２．０ｍ／個　　重量　２．０を越え　２．５ｔ／個以下</v>
          </cell>
          <cell r="D860" t="str">
            <v>ｍ</v>
          </cell>
          <cell r="E860">
            <v>4850</v>
          </cell>
        </row>
        <row r="861">
          <cell r="A861">
            <v>582110</v>
          </cell>
          <cell r="B861" t="str">
            <v>ボックスカルバート据付工</v>
          </cell>
          <cell r="C861" t="str">
            <v>長さ２．０ｍ／個　　重量　２．５を越え　４．０ｔ／個以下</v>
          </cell>
          <cell r="D861" t="str">
            <v>ｍ</v>
          </cell>
          <cell r="E861">
            <v>5240</v>
          </cell>
        </row>
        <row r="862">
          <cell r="A862">
            <v>582210</v>
          </cell>
          <cell r="B862" t="str">
            <v>ボックスカルバート据付工</v>
          </cell>
          <cell r="C862" t="str">
            <v>長さ２．０ｍ／個　　重量　４．０を越え　６．０ｔ／個以下</v>
          </cell>
          <cell r="D862" t="str">
            <v>ｍ</v>
          </cell>
          <cell r="E862">
            <v>9160</v>
          </cell>
        </row>
        <row r="863">
          <cell r="B863" t="str">
            <v>【　土木工事複合単価表　】</v>
          </cell>
        </row>
        <row r="864">
          <cell r="A864">
            <v>582220</v>
          </cell>
          <cell r="B864" t="str">
            <v>ボックスカルバート据付工</v>
          </cell>
          <cell r="C864" t="str">
            <v>長さ２．０ｍ／個　　重量　６．０を越え　８．０ｔ／個以下</v>
          </cell>
          <cell r="D864" t="str">
            <v>ｍ</v>
          </cell>
          <cell r="E864">
            <v>12270</v>
          </cell>
        </row>
        <row r="865">
          <cell r="A865">
            <v>582310</v>
          </cell>
          <cell r="B865" t="str">
            <v>ボックスカルバート据付工</v>
          </cell>
          <cell r="C865" t="str">
            <v>長さ２．０ｍ／個　　重量　８．０を越え１０．０ｔ／個以下</v>
          </cell>
          <cell r="D865" t="str">
            <v>ｍ</v>
          </cell>
          <cell r="E865">
            <v>17530</v>
          </cell>
        </row>
        <row r="866">
          <cell r="A866">
            <v>583010</v>
          </cell>
          <cell r="B866" t="str">
            <v>ボックスカルバート据付・縦締工</v>
          </cell>
          <cell r="C866" t="str">
            <v>長さ１．５ｍ／個　　重量　１．０以上　　２．０ｔ／個以下</v>
          </cell>
          <cell r="D866" t="str">
            <v>ｍ</v>
          </cell>
          <cell r="E866">
            <v>12970</v>
          </cell>
        </row>
        <row r="867">
          <cell r="A867">
            <v>583020</v>
          </cell>
          <cell r="B867" t="str">
            <v>ボックスカルバート据付・縦締工</v>
          </cell>
          <cell r="C867" t="str">
            <v>長さ１．５ｍ／個　　重量　２．０を越え　２．５ｔ／個以下</v>
          </cell>
          <cell r="D867" t="str">
            <v>ｍ</v>
          </cell>
          <cell r="E867">
            <v>16660</v>
          </cell>
        </row>
        <row r="868">
          <cell r="A868">
            <v>583110</v>
          </cell>
          <cell r="B868" t="str">
            <v>ボックスカルバート据付・縦締工</v>
          </cell>
          <cell r="C868" t="str">
            <v>長さ１．５ｍ／個　　重量　２．５を越え　４．０ｔ／個以下</v>
          </cell>
          <cell r="D868" t="str">
            <v>ｍ</v>
          </cell>
          <cell r="E868">
            <v>17350</v>
          </cell>
        </row>
        <row r="869">
          <cell r="A869">
            <v>583210</v>
          </cell>
          <cell r="B869" t="str">
            <v>ボックスカルバート据付・縦締工</v>
          </cell>
          <cell r="C869" t="str">
            <v>長さ１．５ｍ／個　　重量　４．０を越え　６．０ｔ／個以下</v>
          </cell>
          <cell r="D869" t="str">
            <v>ｍ</v>
          </cell>
          <cell r="E869">
            <v>23750</v>
          </cell>
        </row>
        <row r="870">
          <cell r="A870">
            <v>583220</v>
          </cell>
          <cell r="B870" t="str">
            <v>ボックスカルバート据付・縦締工</v>
          </cell>
          <cell r="C870" t="str">
            <v>長さ１．５ｍ／個　　重量　６．０を越え　８．０ｔ／個以下</v>
          </cell>
          <cell r="D870" t="str">
            <v>ｍ</v>
          </cell>
          <cell r="E870">
            <v>29240</v>
          </cell>
        </row>
        <row r="871">
          <cell r="A871">
            <v>583310</v>
          </cell>
          <cell r="B871" t="str">
            <v>ボックスカルバート据付・縦締工</v>
          </cell>
          <cell r="C871" t="str">
            <v>長さ１．５ｍ／個　　重量　８．０を越え１０．０ｔ／個以下</v>
          </cell>
          <cell r="D871" t="str">
            <v>ｍ</v>
          </cell>
          <cell r="E871">
            <v>37800</v>
          </cell>
        </row>
        <row r="872">
          <cell r="A872">
            <v>583320</v>
          </cell>
          <cell r="B872" t="str">
            <v>ボックスカルバート据付・縦締工</v>
          </cell>
          <cell r="C872" t="str">
            <v>長さ１．５ｍ／個　　重量１０．０を越え１２．０ｔ／個以下</v>
          </cell>
          <cell r="D872" t="str">
            <v>ｍ</v>
          </cell>
          <cell r="E872">
            <v>44090</v>
          </cell>
        </row>
        <row r="873">
          <cell r="A873">
            <v>583330</v>
          </cell>
          <cell r="B873" t="str">
            <v>ボックスカルバート据付・縦締工</v>
          </cell>
          <cell r="C873" t="str">
            <v>長さ１．５ｍ／個　　重量１２．０を越え１４．０ｔ／個以下</v>
          </cell>
          <cell r="D873" t="str">
            <v>ｍ</v>
          </cell>
          <cell r="E873">
            <v>50050</v>
          </cell>
        </row>
        <row r="874">
          <cell r="A874">
            <v>584010</v>
          </cell>
          <cell r="B874" t="str">
            <v>ボックスカルバート据付・縦締工</v>
          </cell>
          <cell r="C874" t="str">
            <v>長さ２．０ｍ／個　　重量　１．０以上　　２．０ｔ／個以下</v>
          </cell>
          <cell r="D874" t="str">
            <v>ｍ</v>
          </cell>
          <cell r="E874">
            <v>6960</v>
          </cell>
        </row>
        <row r="875">
          <cell r="A875">
            <v>584020</v>
          </cell>
          <cell r="B875" t="str">
            <v>ボックスカルバート据付・縦締工</v>
          </cell>
          <cell r="C875" t="str">
            <v>長さ２．０ｍ／個　　重量　２．０を越え　２．５ｔ／個以下</v>
          </cell>
          <cell r="D875" t="str">
            <v>ｍ</v>
          </cell>
          <cell r="E875">
            <v>10060</v>
          </cell>
        </row>
        <row r="876">
          <cell r="A876">
            <v>584110</v>
          </cell>
          <cell r="B876" t="str">
            <v>ボックスカルバート据付・縦締工</v>
          </cell>
          <cell r="C876" t="str">
            <v>長さ２．０ｍ／個　　重量　２．５を越え　４．０ｔ／個以下</v>
          </cell>
          <cell r="D876" t="str">
            <v>ｍ</v>
          </cell>
          <cell r="E876">
            <v>10470</v>
          </cell>
        </row>
        <row r="877">
          <cell r="A877">
            <v>584210</v>
          </cell>
          <cell r="B877" t="str">
            <v>ボックスカルバート据付・縦締工</v>
          </cell>
          <cell r="C877" t="str">
            <v>長さ２．０ｍ／個　　重量　４．０を越え　６．０ｔ／個以下</v>
          </cell>
          <cell r="D877" t="str">
            <v>ｍ</v>
          </cell>
          <cell r="E877">
            <v>15610</v>
          </cell>
        </row>
        <row r="878">
          <cell r="A878">
            <v>584220</v>
          </cell>
          <cell r="B878" t="str">
            <v>ボックスカルバート据付・縦締工</v>
          </cell>
          <cell r="C878" t="str">
            <v>長さ２．０ｍ／個　　重量　６．０を越え　８．０ｔ／個以下</v>
          </cell>
          <cell r="D878" t="str">
            <v>ｍ</v>
          </cell>
          <cell r="E878">
            <v>19890</v>
          </cell>
        </row>
        <row r="879">
          <cell r="A879">
            <v>584310</v>
          </cell>
          <cell r="B879" t="str">
            <v>ボックスカルバート据付・縦締工</v>
          </cell>
          <cell r="C879" t="str">
            <v>長さ２．０ｍ／個　　重量　８．０を越え１０．０ｔ／個以下</v>
          </cell>
          <cell r="D879" t="str">
            <v>ｍ</v>
          </cell>
          <cell r="E879">
            <v>26440</v>
          </cell>
        </row>
        <row r="880">
          <cell r="A880">
            <v>585010</v>
          </cell>
          <cell r="B880" t="str">
            <v>止水板設置工</v>
          </cell>
          <cell r="D880" t="str">
            <v>ｍ</v>
          </cell>
          <cell r="E880">
            <v>1010</v>
          </cell>
        </row>
        <row r="881">
          <cell r="A881">
            <v>585110</v>
          </cell>
          <cell r="B881" t="str">
            <v>目地材設置工</v>
          </cell>
          <cell r="D881" t="str">
            <v>ｍ2</v>
          </cell>
          <cell r="E881">
            <v>830</v>
          </cell>
        </row>
        <row r="882">
          <cell r="A882">
            <v>590110</v>
          </cell>
          <cell r="B882" t="str">
            <v>法面整形工（機械施工）　　バックホウ０．８ｍ3</v>
          </cell>
          <cell r="C882" t="str">
            <v>盛土部　　法勾配削取り（法面バッケト）砂質土・粘性土・レキ質土</v>
          </cell>
          <cell r="D882" t="str">
            <v>ｍ2</v>
          </cell>
          <cell r="E882">
            <v>380</v>
          </cell>
        </row>
        <row r="883">
          <cell r="A883">
            <v>590130</v>
          </cell>
          <cell r="B883" t="str">
            <v>法面整形工（機械施工）　　バックホウ０．８ｍ3</v>
          </cell>
          <cell r="C883" t="str">
            <v>盛土部　　土羽厚３０ｃｍ程度（法面バッケト）砂質土・粘性土・レキ質土</v>
          </cell>
          <cell r="D883" t="str">
            <v>ｍ2</v>
          </cell>
          <cell r="E883">
            <v>600</v>
          </cell>
        </row>
        <row r="884">
          <cell r="A884">
            <v>590210</v>
          </cell>
          <cell r="B884" t="str">
            <v>法面整形工（機械施工）　　バックホウ０．８ｍ3</v>
          </cell>
          <cell r="C884" t="str">
            <v>切土部　　砂質土・粘性土・レキ質土</v>
          </cell>
          <cell r="D884" t="str">
            <v>ｍ2</v>
          </cell>
          <cell r="E884">
            <v>730</v>
          </cell>
        </row>
        <row r="885">
          <cell r="A885">
            <v>590230</v>
          </cell>
          <cell r="B885" t="str">
            <v>法面整形工（機械施工）　　バックホウ０．８ｍ3</v>
          </cell>
          <cell r="C885" t="str">
            <v>切土部　　軟岩（Ⅰ）</v>
          </cell>
          <cell r="D885" t="str">
            <v>ｍ2</v>
          </cell>
          <cell r="E885">
            <v>970</v>
          </cell>
        </row>
        <row r="886">
          <cell r="A886">
            <v>590310</v>
          </cell>
          <cell r="B886" t="str">
            <v>法面整形工（人力施工）　　バックホウ０．８ｍ3</v>
          </cell>
          <cell r="C886" t="str">
            <v>盛土部　　土羽厚３０ｃｍ程度　　砂質土・粘性土</v>
          </cell>
          <cell r="D886" t="str">
            <v>ｍ2</v>
          </cell>
          <cell r="E886">
            <v>1020</v>
          </cell>
        </row>
        <row r="887">
          <cell r="A887">
            <v>590330</v>
          </cell>
          <cell r="B887" t="str">
            <v>法面整形工（人力施工）　　バックホウ０．８ｍ3</v>
          </cell>
          <cell r="C887" t="str">
            <v>盛土部　　砂質土・粘性土・レキ質土</v>
          </cell>
          <cell r="D887" t="str">
            <v>ｍ2</v>
          </cell>
          <cell r="E887">
            <v>1080</v>
          </cell>
        </row>
        <row r="888">
          <cell r="A888">
            <v>590350</v>
          </cell>
          <cell r="B888" t="str">
            <v>法面整形工（人力施工）　　バックホウ０．８ｍ3</v>
          </cell>
          <cell r="C888" t="str">
            <v>盛土部　　軟岩・中硬岩・硬岩</v>
          </cell>
          <cell r="D888" t="str">
            <v>ｍ2</v>
          </cell>
          <cell r="E888">
            <v>2630</v>
          </cell>
        </row>
        <row r="889">
          <cell r="A889">
            <v>591010</v>
          </cell>
          <cell r="B889" t="str">
            <v>プレキャスト法枠設置工（１，４００ｋｇ／個未満）</v>
          </cell>
          <cell r="D889" t="str">
            <v>ｍ2</v>
          </cell>
          <cell r="E889">
            <v>4160</v>
          </cell>
        </row>
        <row r="890">
          <cell r="A890">
            <v>591810</v>
          </cell>
          <cell r="B890" t="str">
            <v>中詰工</v>
          </cell>
          <cell r="C890" t="str">
            <v>中詰ブロック（１～２段）</v>
          </cell>
          <cell r="D890" t="str">
            <v>ｍ2</v>
          </cell>
          <cell r="E890">
            <v>2830</v>
          </cell>
        </row>
        <row r="891">
          <cell r="A891">
            <v>591820</v>
          </cell>
          <cell r="B891" t="str">
            <v>中詰工</v>
          </cell>
          <cell r="C891" t="str">
            <v>中詰ブロック（１～２段以外）</v>
          </cell>
          <cell r="D891" t="str">
            <v>ｍ2</v>
          </cell>
          <cell r="E891">
            <v>3210</v>
          </cell>
        </row>
        <row r="892">
          <cell r="A892">
            <v>591910</v>
          </cell>
          <cell r="B892" t="str">
            <v>中詰工</v>
          </cell>
          <cell r="C892" t="str">
            <v>客土</v>
          </cell>
          <cell r="D892" t="str">
            <v>ｍ3</v>
          </cell>
          <cell r="E892">
            <v>11340</v>
          </cell>
        </row>
        <row r="893">
          <cell r="A893">
            <v>592010</v>
          </cell>
          <cell r="B893" t="str">
            <v>中詰工</v>
          </cell>
          <cell r="C893" t="str">
            <v>植生土のう</v>
          </cell>
          <cell r="D893" t="str">
            <v>袋</v>
          </cell>
          <cell r="E893">
            <v>330</v>
          </cell>
        </row>
        <row r="894">
          <cell r="A894">
            <v>592110</v>
          </cell>
          <cell r="B894" t="str">
            <v>中詰工</v>
          </cell>
          <cell r="C894" t="str">
            <v>栗石・割石</v>
          </cell>
          <cell r="D894" t="str">
            <v>ｍ3</v>
          </cell>
          <cell r="E894">
            <v>15190</v>
          </cell>
        </row>
        <row r="895">
          <cell r="A895">
            <v>592210</v>
          </cell>
          <cell r="B895" t="str">
            <v>中詰工</v>
          </cell>
          <cell r="C895" t="str">
            <v>砕石</v>
          </cell>
          <cell r="D895" t="str">
            <v>ｍ3</v>
          </cell>
          <cell r="E895">
            <v>10910</v>
          </cell>
        </row>
        <row r="896">
          <cell r="A896">
            <v>593010</v>
          </cell>
          <cell r="B896" t="str">
            <v>プレキャスト擁壁据付工</v>
          </cell>
          <cell r="C896" t="str">
            <v>ブロック高さ０．５ｍ以上　１．５ｍ以下</v>
          </cell>
          <cell r="D896" t="str">
            <v>ｍ</v>
          </cell>
          <cell r="E896">
            <v>4460</v>
          </cell>
        </row>
        <row r="897">
          <cell r="A897">
            <v>593020</v>
          </cell>
          <cell r="B897" t="str">
            <v>プレキャスト擁壁据付工</v>
          </cell>
          <cell r="C897" t="str">
            <v>ブロック高さ１．５ｍを越え２．５ｍ以下</v>
          </cell>
          <cell r="D897" t="str">
            <v>ｍ</v>
          </cell>
          <cell r="E897">
            <v>5350</v>
          </cell>
        </row>
        <row r="898">
          <cell r="A898">
            <v>593030</v>
          </cell>
          <cell r="B898" t="str">
            <v>プレキャスト擁壁据付工</v>
          </cell>
          <cell r="C898" t="str">
            <v>ブロック高さ２．５ｍを越え３．５ｍ以下</v>
          </cell>
          <cell r="D898" t="str">
            <v>ｍ</v>
          </cell>
          <cell r="E898">
            <v>6140</v>
          </cell>
        </row>
        <row r="899">
          <cell r="A899">
            <v>600010</v>
          </cell>
          <cell r="B899" t="str">
            <v>基礎工（機械施工）　　バックホウ０．８ｍ3</v>
          </cell>
          <cell r="C899" t="str">
            <v>砕石基礎　　厚２０ｃｍ以下　　締固め含む</v>
          </cell>
          <cell r="D899" t="str">
            <v>ｍ2</v>
          </cell>
          <cell r="E899">
            <v>700</v>
          </cell>
        </row>
        <row r="900">
          <cell r="A900">
            <v>600020</v>
          </cell>
          <cell r="B900" t="str">
            <v>基礎工（機械施工）　　バックホウ０．８ｍ3</v>
          </cell>
          <cell r="C900" t="str">
            <v>砕石基礎　　厚３０ｃｍ以下　　締固め含む</v>
          </cell>
          <cell r="D900" t="str">
            <v>ｍ2</v>
          </cell>
          <cell r="E900">
            <v>990</v>
          </cell>
        </row>
        <row r="901">
          <cell r="A901">
            <v>600110</v>
          </cell>
          <cell r="B901" t="str">
            <v>基礎工（人力施工）</v>
          </cell>
          <cell r="C901" t="str">
            <v>砕石基礎　　　　　　　　　　　　 締固め含む</v>
          </cell>
          <cell r="D901" t="str">
            <v>ｍ2</v>
          </cell>
          <cell r="E901">
            <v>1580</v>
          </cell>
        </row>
        <row r="902">
          <cell r="A902">
            <v>600210</v>
          </cell>
          <cell r="B902" t="str">
            <v>基礎工（人力施工）</v>
          </cell>
          <cell r="C902" t="str">
            <v>砂基礎　 　　　　　　　　　　　　 締固め含む</v>
          </cell>
          <cell r="D902" t="str">
            <v>ｍ3</v>
          </cell>
          <cell r="E902">
            <v>4650</v>
          </cell>
        </row>
        <row r="903">
          <cell r="A903">
            <v>600310</v>
          </cell>
          <cell r="B903" t="str">
            <v>裏込工　　　　　　　　　バックホウ０．８ｍ3</v>
          </cell>
          <cell r="C903" t="str">
            <v>砕石</v>
          </cell>
          <cell r="D903" t="str">
            <v>ｍ3</v>
          </cell>
          <cell r="E903">
            <v>3450</v>
          </cell>
        </row>
        <row r="904">
          <cell r="B904" t="str">
            <v>【　土木工事複合単価表　】</v>
          </cell>
        </row>
        <row r="905">
          <cell r="A905">
            <v>601010</v>
          </cell>
          <cell r="B905" t="str">
            <v>モルタル工（材工共）</v>
          </cell>
          <cell r="C905" t="str">
            <v>配合比１：３</v>
          </cell>
          <cell r="D905" t="str">
            <v>ｍ3</v>
          </cell>
          <cell r="E905">
            <v>30430</v>
          </cell>
        </row>
        <row r="906">
          <cell r="A906">
            <v>601020</v>
          </cell>
          <cell r="B906" t="str">
            <v>モルタル工（材工共）</v>
          </cell>
          <cell r="C906" t="str">
            <v>配合比１：２</v>
          </cell>
          <cell r="D906" t="str">
            <v>ｍ3</v>
          </cell>
          <cell r="E906">
            <v>36780</v>
          </cell>
        </row>
        <row r="907">
          <cell r="A907">
            <v>601110</v>
          </cell>
          <cell r="B907" t="str">
            <v>モルタル工（材料のみ）</v>
          </cell>
          <cell r="C907" t="str">
            <v>配合比１：３</v>
          </cell>
          <cell r="D907" t="str">
            <v>ｍ3</v>
          </cell>
          <cell r="E907">
            <v>13380</v>
          </cell>
        </row>
        <row r="908">
          <cell r="A908">
            <v>601120</v>
          </cell>
          <cell r="B908" t="str">
            <v>モルタル工（材料のみ）</v>
          </cell>
          <cell r="C908" t="str">
            <v>配合比１：２</v>
          </cell>
          <cell r="D908" t="str">
            <v>ｍ3</v>
          </cell>
          <cell r="E908">
            <v>16630</v>
          </cell>
        </row>
        <row r="909">
          <cell r="A909">
            <v>602010</v>
          </cell>
          <cell r="B909" t="str">
            <v>コンクリート工（無筋構造物）</v>
          </cell>
          <cell r="C909" t="str">
            <v>設計日打設量５０ｍ3未満　　　　　　　　　　養生工含む</v>
          </cell>
          <cell r="D909" t="str">
            <v>ｍ3</v>
          </cell>
          <cell r="E909">
            <v>3940</v>
          </cell>
        </row>
        <row r="910">
          <cell r="A910">
            <v>602020</v>
          </cell>
          <cell r="B910" t="str">
            <v>コンクリート工（無筋構造物）</v>
          </cell>
          <cell r="C910" t="str">
            <v>設計日打設量５０ｍ3以上１００ｍ3未満　　養生工含む</v>
          </cell>
          <cell r="D910" t="str">
            <v>ｍ3</v>
          </cell>
          <cell r="E910">
            <v>3160</v>
          </cell>
        </row>
        <row r="911">
          <cell r="A911">
            <v>602110</v>
          </cell>
          <cell r="B911" t="str">
            <v>コンクリート工（鉄筋構造物）</v>
          </cell>
          <cell r="C911" t="str">
            <v>設計日打設量５０ｍ3未満　　　　　　　　　　養生工含む</v>
          </cell>
          <cell r="D911" t="str">
            <v>ｍ3</v>
          </cell>
          <cell r="E911">
            <v>3660</v>
          </cell>
        </row>
        <row r="912">
          <cell r="A912">
            <v>602120</v>
          </cell>
          <cell r="B912" t="str">
            <v>コンクリート工（鉄筋構造物）</v>
          </cell>
          <cell r="C912" t="str">
            <v>設計日打設量５０ｍ3以上１００ｍ3未満　　養生工含む</v>
          </cell>
          <cell r="D912" t="str">
            <v>ｍ3</v>
          </cell>
          <cell r="E912">
            <v>2870</v>
          </cell>
        </row>
        <row r="913">
          <cell r="A913">
            <v>602410</v>
          </cell>
          <cell r="B913" t="str">
            <v>コンクリート工（現場打ち法枠）</v>
          </cell>
          <cell r="C913" t="str">
            <v>設計日打設量５０ｍ3未満　　　　　　　　　　養生工含む</v>
          </cell>
          <cell r="D913" t="str">
            <v>ｍ3</v>
          </cell>
          <cell r="E913">
            <v>7770</v>
          </cell>
        </row>
        <row r="914">
          <cell r="A914">
            <v>602510</v>
          </cell>
          <cell r="B914" t="str">
            <v>コンクリート工（無筋構造物）</v>
          </cell>
          <cell r="C914" t="str">
            <v>養生工含む</v>
          </cell>
          <cell r="D914" t="str">
            <v>ｍ3</v>
          </cell>
          <cell r="E914">
            <v>5090</v>
          </cell>
        </row>
        <row r="915">
          <cell r="A915">
            <v>602520</v>
          </cell>
          <cell r="B915" t="str">
            <v>コンクリート工（鉄筋構造物）</v>
          </cell>
          <cell r="C915" t="str">
            <v>養生工含む</v>
          </cell>
          <cell r="D915" t="str">
            <v>ｍ3</v>
          </cell>
          <cell r="E915">
            <v>4810</v>
          </cell>
        </row>
        <row r="916">
          <cell r="A916">
            <v>602530</v>
          </cell>
          <cell r="B916" t="str">
            <v>コンクリート工（小型構造物〔Ⅰ〕・〔Ⅱ〕）</v>
          </cell>
          <cell r="C916" t="str">
            <v>管きょ・側溝・人孔・桝・人力による現場打ち法枠等　　養生工含む</v>
          </cell>
          <cell r="D916" t="str">
            <v>ｍ3</v>
          </cell>
          <cell r="E916">
            <v>9630</v>
          </cell>
        </row>
        <row r="917">
          <cell r="A917">
            <v>602540</v>
          </cell>
          <cell r="B917" t="str">
            <v>コンクリート工（歩床コンクリート）</v>
          </cell>
          <cell r="C917" t="str">
            <v>日当たり打設量５ｍ3以上　　水平打設距離３０ｍ以上　　（共同溝）</v>
          </cell>
          <cell r="D917" t="str">
            <v>ｍ3</v>
          </cell>
          <cell r="E917">
            <v>22030</v>
          </cell>
        </row>
        <row r="918">
          <cell r="A918">
            <v>602550</v>
          </cell>
          <cell r="B918" t="str">
            <v>コンクリート工（歩床コンクリート）　　人力打設</v>
          </cell>
          <cell r="C918" t="str">
            <v>日当たり打設量５ｍ3未満　　水平打設距離３０ｍ以上　　（共同溝）</v>
          </cell>
          <cell r="D918" t="str">
            <v>ｍ3</v>
          </cell>
          <cell r="E918">
            <v>21510</v>
          </cell>
        </row>
        <row r="919">
          <cell r="A919">
            <v>602610</v>
          </cell>
          <cell r="B919" t="str">
            <v>コンクリート工（胴込・裏込）</v>
          </cell>
          <cell r="C919" t="str">
            <v>雑割石・雑石（練石積）　　割石（本布積）　　野面石（面積み）</v>
          </cell>
          <cell r="D919" t="str">
            <v>ｍ3</v>
          </cell>
          <cell r="E919">
            <v>6080</v>
          </cell>
        </row>
        <row r="920">
          <cell r="A920">
            <v>602620</v>
          </cell>
          <cell r="B920" t="str">
            <v>コンクリート工（胴込・裏込）</v>
          </cell>
          <cell r="C920" t="str">
            <v>雑割石・雑石（練石積）</v>
          </cell>
          <cell r="D920" t="str">
            <v>ｍ3</v>
          </cell>
          <cell r="E920">
            <v>6470</v>
          </cell>
        </row>
        <row r="921">
          <cell r="A921">
            <v>603010</v>
          </cell>
          <cell r="B921" t="str">
            <v>型枠工（均しコンクリート）</v>
          </cell>
          <cell r="D921" t="str">
            <v>ｍ2</v>
          </cell>
          <cell r="E921">
            <v>3320</v>
          </cell>
        </row>
        <row r="922">
          <cell r="A922">
            <v>603020</v>
          </cell>
          <cell r="B922" t="str">
            <v>型枠工</v>
          </cell>
          <cell r="C922" t="str">
            <v>平均設置高３０ｍ以下</v>
          </cell>
          <cell r="D922" t="str">
            <v>ｍ2</v>
          </cell>
          <cell r="E922">
            <v>6840</v>
          </cell>
        </row>
        <row r="923">
          <cell r="A923">
            <v>603210</v>
          </cell>
          <cell r="B923" t="str">
            <v>型枠工（小型構造物〔Ⅰ〕）　（４ｍ未満の現場打法枠）</v>
          </cell>
          <cell r="D923" t="str">
            <v>ｍ2</v>
          </cell>
          <cell r="E923">
            <v>5630</v>
          </cell>
        </row>
        <row r="924">
          <cell r="A924">
            <v>603220</v>
          </cell>
          <cell r="B924" t="str">
            <v>型枠工（小型構造物〔Ⅱ〕）</v>
          </cell>
          <cell r="D924" t="str">
            <v>ｍ2</v>
          </cell>
          <cell r="E924">
            <v>6550</v>
          </cell>
        </row>
        <row r="925">
          <cell r="A925">
            <v>603310</v>
          </cell>
          <cell r="B925" t="str">
            <v>型枠工（均しコンクリート）</v>
          </cell>
          <cell r="C925" t="str">
            <v>共同溝</v>
          </cell>
          <cell r="D925" t="str">
            <v>ｍ</v>
          </cell>
          <cell r="E925">
            <v>4580</v>
          </cell>
        </row>
        <row r="926">
          <cell r="A926">
            <v>603420</v>
          </cell>
          <cell r="B926" t="str">
            <v>型枠工（現場打法枠工）</v>
          </cell>
          <cell r="C926" t="str">
            <v>法直高４ｍ以上</v>
          </cell>
          <cell r="D926" t="str">
            <v>ｍ2</v>
          </cell>
          <cell r="E926">
            <v>6060</v>
          </cell>
        </row>
        <row r="927">
          <cell r="A927">
            <v>610010</v>
          </cell>
          <cell r="B927" t="str">
            <v>運動施設の舗装　　敷均し工</v>
          </cell>
          <cell r="C927" t="str">
            <v>中層・下層　　仕上厚１０ｃｍ</v>
          </cell>
          <cell r="D927" t="str">
            <v>ｍ2</v>
          </cell>
          <cell r="E927">
            <v>57</v>
          </cell>
        </row>
        <row r="928">
          <cell r="A928">
            <v>610020</v>
          </cell>
          <cell r="B928" t="str">
            <v>運動施設の舗装　　敷均し工</v>
          </cell>
          <cell r="C928" t="str">
            <v>中層・下層　　仕上厚１５ｃｍ</v>
          </cell>
          <cell r="D928" t="str">
            <v>ｍ2</v>
          </cell>
          <cell r="E928">
            <v>66</v>
          </cell>
        </row>
        <row r="929">
          <cell r="A929">
            <v>610030</v>
          </cell>
          <cell r="B929" t="str">
            <v>運動施設の舗装　　敷均し工</v>
          </cell>
          <cell r="C929" t="str">
            <v>中層・下層　　仕上厚２０ｃｍ</v>
          </cell>
          <cell r="D929" t="str">
            <v>ｍ2</v>
          </cell>
          <cell r="E929">
            <v>75</v>
          </cell>
        </row>
        <row r="930">
          <cell r="A930">
            <v>610110</v>
          </cell>
          <cell r="B930" t="str">
            <v>運動施設の舗装　　敷均し工</v>
          </cell>
          <cell r="C930" t="str">
            <v>表層　　　  　　仕上厚　３ｃｍ</v>
          </cell>
          <cell r="D930" t="str">
            <v>ｍ2</v>
          </cell>
          <cell r="E930">
            <v>43</v>
          </cell>
        </row>
        <row r="931">
          <cell r="A931">
            <v>610120</v>
          </cell>
          <cell r="B931" t="str">
            <v>運動施設の舗装　　敷均し工</v>
          </cell>
          <cell r="C931" t="str">
            <v>表層　　　  　　仕上厚　４ｃｍ</v>
          </cell>
          <cell r="D931" t="str">
            <v>ｍ2</v>
          </cell>
          <cell r="E931">
            <v>46</v>
          </cell>
        </row>
        <row r="932">
          <cell r="A932">
            <v>610130</v>
          </cell>
          <cell r="B932" t="str">
            <v>運動施設の舗装　　敷均し工</v>
          </cell>
          <cell r="C932" t="str">
            <v>表層　　　  　　仕上厚　５ｃｍ</v>
          </cell>
          <cell r="D932" t="str">
            <v>ｍ2</v>
          </cell>
          <cell r="E932">
            <v>48</v>
          </cell>
        </row>
        <row r="933">
          <cell r="A933">
            <v>610140</v>
          </cell>
          <cell r="B933" t="str">
            <v>運動施設の舗装　　敷均し工</v>
          </cell>
          <cell r="C933" t="str">
            <v>表層　　　  　　仕上厚　７ｃｍ</v>
          </cell>
          <cell r="D933" t="str">
            <v>ｍ2</v>
          </cell>
          <cell r="E933">
            <v>52</v>
          </cell>
        </row>
        <row r="934">
          <cell r="A934">
            <v>610150</v>
          </cell>
          <cell r="B934" t="str">
            <v>運動施設の舗装　　敷均し工</v>
          </cell>
          <cell r="C934" t="str">
            <v>表層　　　  　　仕上厚１０ｃｍ</v>
          </cell>
          <cell r="D934" t="str">
            <v>ｍ2</v>
          </cell>
          <cell r="E934">
            <v>57</v>
          </cell>
        </row>
        <row r="935">
          <cell r="A935">
            <v>610160</v>
          </cell>
          <cell r="B935" t="str">
            <v>運動施設の舗装　　敷均し工</v>
          </cell>
          <cell r="C935" t="str">
            <v>表層　　　  　　仕上厚１５ｃｍ</v>
          </cell>
          <cell r="D935" t="str">
            <v>ｍ2</v>
          </cell>
          <cell r="E935">
            <v>66</v>
          </cell>
        </row>
        <row r="936">
          <cell r="A936">
            <v>611010</v>
          </cell>
          <cell r="B936" t="str">
            <v>運動施設の舗装　　敷均し工</v>
          </cell>
          <cell r="C936" t="str">
            <v>表層・中層・下層　　３，０００ｍ2未満　　仕上厚１５ｃｍ</v>
          </cell>
          <cell r="D936" t="str">
            <v>ｍ2</v>
          </cell>
          <cell r="E936">
            <v>170</v>
          </cell>
        </row>
        <row r="937">
          <cell r="A937">
            <v>611110</v>
          </cell>
          <cell r="B937" t="str">
            <v>運動施設の舗装　　敷均し工</v>
          </cell>
          <cell r="C937" t="str">
            <v>中層・下層　　　　　 ３，０００ｍ2以上　　仕上厚２０ｃｍ</v>
          </cell>
          <cell r="D937" t="str">
            <v>ｍ2</v>
          </cell>
          <cell r="E937">
            <v>70</v>
          </cell>
        </row>
        <row r="938">
          <cell r="A938">
            <v>611120</v>
          </cell>
          <cell r="B938" t="str">
            <v>運動施設の舗装　　敷均し工</v>
          </cell>
          <cell r="C938" t="str">
            <v>表層　　　　　　　　　３，０００ｍ2以上　　仕上厚１５ｃｍ</v>
          </cell>
          <cell r="D938" t="str">
            <v>ｍ2</v>
          </cell>
          <cell r="E938">
            <v>70</v>
          </cell>
        </row>
        <row r="939">
          <cell r="A939">
            <v>612010</v>
          </cell>
          <cell r="B939" t="str">
            <v>運動施設の舗装　　混合土切込工</v>
          </cell>
          <cell r="C939" t="str">
            <v>砂・砂質土　　平均混合深さ２０ｃｍ</v>
          </cell>
          <cell r="D939" t="str">
            <v>ｍ2</v>
          </cell>
          <cell r="E939">
            <v>8</v>
          </cell>
        </row>
        <row r="940">
          <cell r="A940">
            <v>613010</v>
          </cell>
          <cell r="B940" t="str">
            <v>運動施設の舗装　　仕上工</v>
          </cell>
          <cell r="C940" t="str">
            <v>ダスト・砂舗装等</v>
          </cell>
          <cell r="D940" t="str">
            <v>ｍ2</v>
          </cell>
          <cell r="E940">
            <v>31</v>
          </cell>
        </row>
        <row r="941">
          <cell r="A941">
            <v>613020</v>
          </cell>
          <cell r="B941" t="str">
            <v>運動施設の舗装　　仕上工</v>
          </cell>
          <cell r="C941" t="str">
            <v>クレイ舗装等</v>
          </cell>
          <cell r="D941" t="str">
            <v>ｍ2</v>
          </cell>
          <cell r="E941">
            <v>49</v>
          </cell>
        </row>
        <row r="942">
          <cell r="A942">
            <v>613110</v>
          </cell>
          <cell r="B942" t="str">
            <v>運動施設の舗装　　表面処理工</v>
          </cell>
          <cell r="C942" t="str">
            <v>ダスト舗装等</v>
          </cell>
          <cell r="D942" t="str">
            <v>ｍ2</v>
          </cell>
          <cell r="E942">
            <v>2</v>
          </cell>
        </row>
        <row r="943">
          <cell r="A943">
            <v>613120</v>
          </cell>
          <cell r="B943" t="str">
            <v>運動施設の舗装　　表面処理工</v>
          </cell>
          <cell r="C943" t="str">
            <v>砂・クレイ舗装等</v>
          </cell>
          <cell r="D943" t="str">
            <v>ｍ2</v>
          </cell>
          <cell r="E943">
            <v>9</v>
          </cell>
        </row>
        <row r="944">
          <cell r="A944">
            <v>614010</v>
          </cell>
          <cell r="B944" t="str">
            <v>掘削押土　　　　　　 ブル普通　６ｔ</v>
          </cell>
          <cell r="C944" t="str">
            <v>運動場等</v>
          </cell>
          <cell r="D944" t="str">
            <v>ｍ3</v>
          </cell>
          <cell r="E944">
            <v>190</v>
          </cell>
        </row>
        <row r="945">
          <cell r="B945" t="str">
            <v>【　土木工事複合単価表　】</v>
          </cell>
        </row>
        <row r="946">
          <cell r="A946">
            <v>620010</v>
          </cell>
          <cell r="B946" t="str">
            <v>芝張付工</v>
          </cell>
          <cell r="C946" t="str">
            <v>平面</v>
          </cell>
          <cell r="D946" t="str">
            <v>ｍ2</v>
          </cell>
          <cell r="E946">
            <v>600</v>
          </cell>
        </row>
        <row r="947">
          <cell r="A947">
            <v>621010</v>
          </cell>
          <cell r="B947" t="str">
            <v>植裁工（緑化ブロック積に伴う樹木）</v>
          </cell>
          <cell r="C947" t="str">
            <v>樹高５０ｃｍ以下</v>
          </cell>
          <cell r="D947" t="str">
            <v>本</v>
          </cell>
          <cell r="E947">
            <v>320</v>
          </cell>
        </row>
        <row r="948">
          <cell r="A948">
            <v>621110</v>
          </cell>
          <cell r="B948" t="str">
            <v>植裁工（人力施工）</v>
          </cell>
          <cell r="C948" t="str">
            <v>高木　　　幹周　１５ｃｍ未満　　　　　　　　　　　　　土工含む</v>
          </cell>
          <cell r="D948" t="str">
            <v>本</v>
          </cell>
          <cell r="E948">
            <v>5050</v>
          </cell>
        </row>
        <row r="949">
          <cell r="A949">
            <v>621120</v>
          </cell>
          <cell r="B949" t="str">
            <v>植裁工（人力施工）</v>
          </cell>
          <cell r="C949" t="str">
            <v>高木　　　幹周　１５ｃｍ以上　２５ｃｍ未満　　　　　土工含む</v>
          </cell>
          <cell r="D949" t="str">
            <v>本</v>
          </cell>
          <cell r="E949">
            <v>8570</v>
          </cell>
        </row>
        <row r="950">
          <cell r="A950">
            <v>621210</v>
          </cell>
          <cell r="B950" t="str">
            <v>植裁工（機械施工）　　バックホウ０．１３ｍ3</v>
          </cell>
          <cell r="C950" t="str">
            <v>高木　　　幹周　２５ｃｍ以上　４０ｃｍ未満　　　　　土工含む</v>
          </cell>
          <cell r="D950" t="str">
            <v>本</v>
          </cell>
          <cell r="E950">
            <v>10640</v>
          </cell>
        </row>
        <row r="951">
          <cell r="A951">
            <v>621220</v>
          </cell>
          <cell r="B951" t="str">
            <v>植裁工（機械施工）　　バックホウ０．１３ｍ3</v>
          </cell>
          <cell r="C951" t="str">
            <v>高木　　　幹周　４０ｃｍ以上　６０ｃｍ未満　　　　　土工含む</v>
          </cell>
          <cell r="D951" t="str">
            <v>本</v>
          </cell>
          <cell r="E951">
            <v>18730</v>
          </cell>
        </row>
        <row r="952">
          <cell r="A952">
            <v>621310</v>
          </cell>
          <cell r="B952" t="str">
            <v>植裁工（機械施工）　　バックホウ０．１３ｍ3</v>
          </cell>
          <cell r="C952" t="str">
            <v>高木　　　幹周　６０ｃｍ以上　９０ｃｍ未満　　　　　土工含む</v>
          </cell>
          <cell r="D952" t="str">
            <v>本</v>
          </cell>
          <cell r="E952">
            <v>29780</v>
          </cell>
        </row>
        <row r="953">
          <cell r="A953">
            <v>621410</v>
          </cell>
          <cell r="B953" t="str">
            <v>植裁工（機械施工）　　バックホウ使用不可の場合</v>
          </cell>
          <cell r="C953" t="str">
            <v>高木　　　幹周　２５ｃｍ以上　４０ｃｍ未満　　　　　土工含む</v>
          </cell>
          <cell r="D953" t="str">
            <v>本</v>
          </cell>
          <cell r="E953">
            <v>16340</v>
          </cell>
        </row>
        <row r="954">
          <cell r="A954">
            <v>621420</v>
          </cell>
          <cell r="B954" t="str">
            <v>植裁工（機械施工）　　バックホウ使用不可の場合</v>
          </cell>
          <cell r="C954" t="str">
            <v>高木　　　幹周　４０ｃｍ以上　６０ｃｍ未満　　　　　土工含む</v>
          </cell>
          <cell r="D954" t="str">
            <v>本</v>
          </cell>
          <cell r="E954">
            <v>26690</v>
          </cell>
        </row>
        <row r="955">
          <cell r="A955">
            <v>621510</v>
          </cell>
          <cell r="B955" t="str">
            <v>植裁工（機械施工）　　バックホウ使用不可の場合</v>
          </cell>
          <cell r="C955" t="str">
            <v>高木　　　幹周　６０ｃｍ以上　９０ｃｍ未満　　　　　土工含む</v>
          </cell>
          <cell r="D955" t="str">
            <v>本</v>
          </cell>
          <cell r="E955">
            <v>48970</v>
          </cell>
        </row>
        <row r="956">
          <cell r="A956">
            <v>622010</v>
          </cell>
          <cell r="B956" t="str">
            <v>支柱設置工　　二脚鳥居支柱（添木付）</v>
          </cell>
          <cell r="C956" t="str">
            <v>高木　　　幹周　３０ｃｍ未満</v>
          </cell>
          <cell r="D956" t="str">
            <v>本</v>
          </cell>
          <cell r="E956">
            <v>3210</v>
          </cell>
        </row>
        <row r="957">
          <cell r="A957">
            <v>622020</v>
          </cell>
          <cell r="B957" t="str">
            <v>支柱設置工　　二脚鳥居支柱（添木なし）</v>
          </cell>
          <cell r="C957" t="str">
            <v>高木　　　幹周　２０ｃｍ以上　３０ｃｍ未満</v>
          </cell>
          <cell r="D957" t="str">
            <v>本</v>
          </cell>
          <cell r="E957">
            <v>2400</v>
          </cell>
        </row>
        <row r="958">
          <cell r="A958">
            <v>622110</v>
          </cell>
          <cell r="B958" t="str">
            <v>支柱設置工　　三脚鳥居支柱</v>
          </cell>
          <cell r="C958" t="str">
            <v>高木　　　幹周　３０ｃｍ以上　６０ｃｍ未満</v>
          </cell>
          <cell r="D958" t="str">
            <v>本</v>
          </cell>
          <cell r="E958">
            <v>3210</v>
          </cell>
        </row>
        <row r="959">
          <cell r="A959">
            <v>622210</v>
          </cell>
          <cell r="B959" t="str">
            <v>支柱設置工　　十字鳥居支柱</v>
          </cell>
          <cell r="C959" t="str">
            <v>高木　　　幹周　３０ｃｍ以上　６０ｃｍ未満</v>
          </cell>
          <cell r="D959" t="str">
            <v>本</v>
          </cell>
          <cell r="E959">
            <v>4820</v>
          </cell>
        </row>
        <row r="960">
          <cell r="A960">
            <v>622310</v>
          </cell>
          <cell r="B960" t="str">
            <v>支柱設置工　　二脚鳥居組合せ</v>
          </cell>
          <cell r="C960" t="str">
            <v>高木　　　幹周　４０ｃｍ以上　７５ｃｍ未満</v>
          </cell>
          <cell r="D960" t="str">
            <v>本</v>
          </cell>
          <cell r="E960">
            <v>6420</v>
          </cell>
        </row>
        <row r="961">
          <cell r="A961">
            <v>622510</v>
          </cell>
          <cell r="B961" t="str">
            <v>支柱設置工　　八ツ掛（丸太　Ｌ＝４ｍ・三脚）</v>
          </cell>
          <cell r="C961" t="str">
            <v>高木　　　幹周　２０ｃｍ以上　３５ｃｍ未満</v>
          </cell>
          <cell r="D961" t="str">
            <v>本</v>
          </cell>
          <cell r="E961">
            <v>3530</v>
          </cell>
        </row>
        <row r="962">
          <cell r="A962">
            <v>622520</v>
          </cell>
          <cell r="B962" t="str">
            <v>支柱設置工　　八ツ掛（丸太　Ｌ＝６～７ｍ・三脚）</v>
          </cell>
          <cell r="C962" t="str">
            <v>高木　　　幹周　３０ｃｍ以上　５０ｃｍ未満</v>
          </cell>
          <cell r="D962" t="str">
            <v>本</v>
          </cell>
          <cell r="E962">
            <v>5600</v>
          </cell>
        </row>
        <row r="963">
          <cell r="A963">
            <v>623010</v>
          </cell>
          <cell r="B963" t="str">
            <v>堀取工（人力施工）</v>
          </cell>
          <cell r="C963" t="str">
            <v>中低木　 幹高　５０ｃｍ未満　　　　　　　　　　　　　根巻含む</v>
          </cell>
          <cell r="D963" t="str">
            <v>本</v>
          </cell>
          <cell r="E963">
            <v>670</v>
          </cell>
        </row>
        <row r="964">
          <cell r="A964">
            <v>623020</v>
          </cell>
          <cell r="B964" t="str">
            <v>堀取工（人力施工）</v>
          </cell>
          <cell r="C964" t="str">
            <v>中低木　 幹高　５０ｃｍ以上１００ｃｍ未満　　　　　根巻含む</v>
          </cell>
          <cell r="D964" t="str">
            <v>本</v>
          </cell>
          <cell r="E964">
            <v>960</v>
          </cell>
        </row>
        <row r="965">
          <cell r="A965">
            <v>623030</v>
          </cell>
          <cell r="B965" t="str">
            <v>堀取工（人力施工）</v>
          </cell>
          <cell r="C965" t="str">
            <v>中低木　 幹高１００ｃｍ以上２００ｃｍ未満　　　　　根巻含む</v>
          </cell>
          <cell r="D965" t="str">
            <v>本</v>
          </cell>
          <cell r="E965">
            <v>1810</v>
          </cell>
        </row>
        <row r="966">
          <cell r="A966">
            <v>623040</v>
          </cell>
          <cell r="B966" t="str">
            <v>堀取工（人力施工）</v>
          </cell>
          <cell r="C966" t="str">
            <v>中低木　 幹高２００ｃｍ以上３００ｃｍ未満　　　　　根巻含む</v>
          </cell>
          <cell r="D966" t="str">
            <v>本</v>
          </cell>
          <cell r="E966">
            <v>4440</v>
          </cell>
        </row>
        <row r="967">
          <cell r="A967">
            <v>623110</v>
          </cell>
          <cell r="B967" t="str">
            <v>堀取工（人力施工）</v>
          </cell>
          <cell r="C967" t="str">
            <v>高木　　　幹周　１５ｃｍ未満　　　　　　　　　　　　　根巻含む</v>
          </cell>
          <cell r="D967" t="str">
            <v>本</v>
          </cell>
          <cell r="E967">
            <v>3370</v>
          </cell>
        </row>
        <row r="968">
          <cell r="A968">
            <v>623120</v>
          </cell>
          <cell r="B968" t="str">
            <v>堀取工（人力施工）</v>
          </cell>
          <cell r="C968" t="str">
            <v>高木　　　幹周　１５ｃｍ以上　２５ｃｍ未満　　　　　根巻含む</v>
          </cell>
          <cell r="D968" t="str">
            <v>本</v>
          </cell>
          <cell r="E968">
            <v>7210</v>
          </cell>
        </row>
        <row r="969">
          <cell r="A969">
            <v>623210</v>
          </cell>
          <cell r="B969" t="str">
            <v>堀取工（機械施工）　　バックホウ０．１３ｍ3</v>
          </cell>
          <cell r="C969" t="str">
            <v>高木　　　幹周　２５ｃｍ以上　４０ｃｍ未満　　　　　根巻含む</v>
          </cell>
          <cell r="D969" t="str">
            <v>本</v>
          </cell>
          <cell r="E969">
            <v>12740</v>
          </cell>
        </row>
        <row r="970">
          <cell r="A970">
            <v>623220</v>
          </cell>
          <cell r="B970" t="str">
            <v>堀取工（機械施工）　　バックホウ０．１３ｍ3</v>
          </cell>
          <cell r="C970" t="str">
            <v>高木　　　幹周　４０ｃｍ以上　６０ｃｍ未満　　　　　根巻含む</v>
          </cell>
          <cell r="D970" t="str">
            <v>本</v>
          </cell>
          <cell r="E970">
            <v>19530</v>
          </cell>
        </row>
        <row r="971">
          <cell r="A971">
            <v>623310</v>
          </cell>
          <cell r="B971" t="str">
            <v>堀取工（機械施工）　　バックホウ０．１３ｍ3</v>
          </cell>
          <cell r="C971" t="str">
            <v>高木　　　幹周　６０ｃｍ以上　９０ｃｍ未満　　　　　根巻含む</v>
          </cell>
          <cell r="D971" t="str">
            <v>本</v>
          </cell>
          <cell r="E971">
            <v>31420</v>
          </cell>
        </row>
        <row r="972">
          <cell r="A972">
            <v>623410</v>
          </cell>
          <cell r="B972" t="str">
            <v>堀取工（人力施工）</v>
          </cell>
          <cell r="C972" t="str">
            <v>中低木　 幹高　５０ｃｍ未満　　　　　　　　　　　　　根巻含まず</v>
          </cell>
          <cell r="D972" t="str">
            <v>本</v>
          </cell>
          <cell r="E972">
            <v>580</v>
          </cell>
        </row>
        <row r="973">
          <cell r="A973">
            <v>623420</v>
          </cell>
          <cell r="B973" t="str">
            <v>堀取工（人力施工）</v>
          </cell>
          <cell r="C973" t="str">
            <v>中低木　 幹高　５０ｃｍ以上１００ｃｍ未満　　　　　根巻含まず</v>
          </cell>
          <cell r="D973" t="str">
            <v>本</v>
          </cell>
          <cell r="E973">
            <v>850</v>
          </cell>
        </row>
        <row r="974">
          <cell r="A974">
            <v>623430</v>
          </cell>
          <cell r="B974" t="str">
            <v>堀取工（人力施工）</v>
          </cell>
          <cell r="C974" t="str">
            <v>中低木　 幹高１００ｃｍ以上２００ｃｍ未満　　　　　根巻含まず</v>
          </cell>
          <cell r="D974" t="str">
            <v>本</v>
          </cell>
          <cell r="E974">
            <v>1630</v>
          </cell>
        </row>
        <row r="975">
          <cell r="A975">
            <v>623440</v>
          </cell>
          <cell r="B975" t="str">
            <v>堀取工（人力施工）</v>
          </cell>
          <cell r="C975" t="str">
            <v>中低木　 幹高２００ｃｍ以上３００ｃｍ未満　　　　　根巻含まず</v>
          </cell>
          <cell r="D975" t="str">
            <v>本</v>
          </cell>
          <cell r="E975">
            <v>3850</v>
          </cell>
        </row>
        <row r="976">
          <cell r="A976">
            <v>623510</v>
          </cell>
          <cell r="B976" t="str">
            <v>堀取工（人力施工）</v>
          </cell>
          <cell r="C976" t="str">
            <v>高木　　　幹周　１５ｃｍ未満　　　　　　　　　　　　　根巻含まず</v>
          </cell>
          <cell r="D976" t="str">
            <v>本</v>
          </cell>
          <cell r="E976">
            <v>2830</v>
          </cell>
        </row>
        <row r="977">
          <cell r="A977">
            <v>623520</v>
          </cell>
          <cell r="B977" t="str">
            <v>堀取工（人力施工）</v>
          </cell>
          <cell r="C977" t="str">
            <v>高木　　　幹周　１５ｃｍ以上　２５ｃｍ未満　　　　　根巻含まず</v>
          </cell>
          <cell r="D977" t="str">
            <v>本</v>
          </cell>
          <cell r="E977">
            <v>6090</v>
          </cell>
        </row>
        <row r="978">
          <cell r="A978">
            <v>623610</v>
          </cell>
          <cell r="B978" t="str">
            <v>堀取工（機械施工）　　バックホウ０．１３ｍ3</v>
          </cell>
          <cell r="C978" t="str">
            <v>高木　　　幹周　２５ｃｍ以上　４０ｃｍ未満　　　　　根巻含まず</v>
          </cell>
          <cell r="D978" t="str">
            <v>本</v>
          </cell>
          <cell r="E978">
            <v>11340</v>
          </cell>
        </row>
        <row r="979">
          <cell r="A979">
            <v>623620</v>
          </cell>
          <cell r="B979" t="str">
            <v>堀取工（機械施工）　　バックホウ０．１３ｍ3</v>
          </cell>
          <cell r="C979" t="str">
            <v>高木　　　幹周　４０ｃｍ以上　６０ｃｍ未満　　　　　根巻含まず</v>
          </cell>
          <cell r="D979" t="str">
            <v>本</v>
          </cell>
          <cell r="E979">
            <v>17490</v>
          </cell>
        </row>
        <row r="980">
          <cell r="A980">
            <v>623710</v>
          </cell>
          <cell r="B980" t="str">
            <v>堀取工（機械施工）　　バックホウ０．１３ｍ3</v>
          </cell>
          <cell r="C980" t="str">
            <v>高木　　　幹周　６０ｃｍ以上　９０ｃｍ未満　　　　　根巻含まず</v>
          </cell>
          <cell r="D980" t="str">
            <v>本</v>
          </cell>
          <cell r="E980">
            <v>27750</v>
          </cell>
        </row>
        <row r="981">
          <cell r="A981">
            <v>624010</v>
          </cell>
          <cell r="B981" t="str">
            <v>幹巻工</v>
          </cell>
          <cell r="C981" t="str">
            <v>高木　　　幹周　２５ｃｍ以上　４０ｃｍ未満</v>
          </cell>
          <cell r="D981" t="str">
            <v>本</v>
          </cell>
          <cell r="E981">
            <v>1630</v>
          </cell>
        </row>
        <row r="982">
          <cell r="A982">
            <v>624020</v>
          </cell>
          <cell r="B982" t="str">
            <v>幹巻工</v>
          </cell>
          <cell r="C982" t="str">
            <v>高木　　　幹周　４０ｃｍ以上　６０ｃｍ未満</v>
          </cell>
          <cell r="D982" t="str">
            <v>本</v>
          </cell>
          <cell r="E982">
            <v>2960</v>
          </cell>
        </row>
        <row r="983">
          <cell r="A983">
            <v>624030</v>
          </cell>
          <cell r="B983" t="str">
            <v>幹巻工</v>
          </cell>
          <cell r="C983" t="str">
            <v>高木　　　幹周　６０ｃｍ以上　９０ｃｍ未満</v>
          </cell>
          <cell r="D983" t="str">
            <v>本</v>
          </cell>
          <cell r="E983">
            <v>4850</v>
          </cell>
        </row>
        <row r="984">
          <cell r="A984">
            <v>625010</v>
          </cell>
          <cell r="B984" t="str">
            <v>運搬工</v>
          </cell>
          <cell r="C984" t="str">
            <v>中低木　 幹高　５０ｃｍ未満　　　　　　　　　　　　　運搬距離５ｋｍまで</v>
          </cell>
          <cell r="D984" t="str">
            <v>本</v>
          </cell>
          <cell r="E984">
            <v>370</v>
          </cell>
        </row>
        <row r="985">
          <cell r="A985">
            <v>625020</v>
          </cell>
          <cell r="B985" t="str">
            <v>運搬工</v>
          </cell>
          <cell r="C985" t="str">
            <v>中低木　 幹高　５０ｃｍ以上１００ｃｍ未満　　　　　運搬距離５ｋｍまで</v>
          </cell>
          <cell r="D985" t="str">
            <v>本</v>
          </cell>
          <cell r="E985">
            <v>530</v>
          </cell>
        </row>
        <row r="986">
          <cell r="B986" t="str">
            <v>【　土木工事複合単価表　】</v>
          </cell>
        </row>
        <row r="987">
          <cell r="A987">
            <v>625030</v>
          </cell>
          <cell r="B987" t="str">
            <v>運搬工</v>
          </cell>
          <cell r="C987" t="str">
            <v>中低木　 幹高１００ｃｍ以上２００ｃｍ未満　　　　　運搬距離５ｋｍまで</v>
          </cell>
          <cell r="D987" t="str">
            <v>本</v>
          </cell>
          <cell r="E987">
            <v>660</v>
          </cell>
        </row>
        <row r="988">
          <cell r="A988">
            <v>625040</v>
          </cell>
          <cell r="B988" t="str">
            <v>運搬工</v>
          </cell>
          <cell r="C988" t="str">
            <v>中低木　 幹高２００ｃｍ以上３００ｃｍ未満　　　　　運搬距離５ｋｍまで</v>
          </cell>
          <cell r="D988" t="str">
            <v>本</v>
          </cell>
          <cell r="E988">
            <v>840</v>
          </cell>
        </row>
        <row r="989">
          <cell r="A989">
            <v>625110</v>
          </cell>
          <cell r="B989" t="str">
            <v>運搬工</v>
          </cell>
          <cell r="C989" t="str">
            <v>高木　　　幹周　１５ｃｍ未満　　　　　　　　　　　　　運搬距離５ｋｍまで</v>
          </cell>
          <cell r="D989" t="str">
            <v>本</v>
          </cell>
          <cell r="E989">
            <v>1200</v>
          </cell>
        </row>
        <row r="990">
          <cell r="A990">
            <v>625120</v>
          </cell>
          <cell r="B990" t="str">
            <v>運搬工</v>
          </cell>
          <cell r="C990" t="str">
            <v>高木　　　幹周　１５ｃｍ以上　２５ｃｍ未満　　　　　運搬距離５ｋｍまで</v>
          </cell>
          <cell r="D990" t="str">
            <v>本</v>
          </cell>
          <cell r="E990">
            <v>1650</v>
          </cell>
        </row>
        <row r="991">
          <cell r="A991">
            <v>625210</v>
          </cell>
          <cell r="B991" t="str">
            <v>運搬工</v>
          </cell>
          <cell r="C991" t="str">
            <v>高木　　　幹周　２５ｃｍ以上　４０ｃｍ未満　　　　　運搬距離５ｋｍまで</v>
          </cell>
          <cell r="D991" t="str">
            <v>本</v>
          </cell>
          <cell r="E991">
            <v>490</v>
          </cell>
        </row>
        <row r="992">
          <cell r="A992">
            <v>625220</v>
          </cell>
          <cell r="B992" t="str">
            <v>運搬工</v>
          </cell>
          <cell r="C992" t="str">
            <v>高木　　　幹周　４０ｃｍ以上　６０ｃｍ未満　　　　　運搬距離５ｋｍまで</v>
          </cell>
          <cell r="D992" t="str">
            <v>本</v>
          </cell>
          <cell r="E992">
            <v>1150</v>
          </cell>
        </row>
        <row r="993">
          <cell r="A993">
            <v>625310</v>
          </cell>
          <cell r="B993" t="str">
            <v>運搬工</v>
          </cell>
          <cell r="C993" t="str">
            <v>高木　　　幹周　６０ｃｍ以上　９０ｃｍ未満　　　　　運搬距離５ｋｍまで</v>
          </cell>
          <cell r="D993" t="str">
            <v>本</v>
          </cell>
          <cell r="E993">
            <v>2740</v>
          </cell>
        </row>
        <row r="994">
          <cell r="A994">
            <v>626010</v>
          </cell>
          <cell r="B994" t="str">
            <v>緑化ブロック積工</v>
          </cell>
          <cell r="D994" t="str">
            <v>ｍ2</v>
          </cell>
          <cell r="E994">
            <v>8780</v>
          </cell>
        </row>
        <row r="995">
          <cell r="A995">
            <v>630030</v>
          </cell>
          <cell r="B995" t="str">
            <v>舗装版切断工</v>
          </cell>
          <cell r="C995" t="str">
            <v>コンクリート版　　舗装厚２０ｃｍ以下</v>
          </cell>
          <cell r="D995" t="str">
            <v>ｍ</v>
          </cell>
          <cell r="E995">
            <v>1040</v>
          </cell>
        </row>
        <row r="996">
          <cell r="A996">
            <v>630130</v>
          </cell>
          <cell r="B996" t="str">
            <v>舗装版切断工</v>
          </cell>
          <cell r="C996" t="str">
            <v>アスファルト版　　舗装厚２０ｃｍ以下</v>
          </cell>
          <cell r="D996" t="str">
            <v>ｍ</v>
          </cell>
          <cell r="E996">
            <v>500</v>
          </cell>
        </row>
        <row r="997">
          <cell r="A997">
            <v>630320</v>
          </cell>
          <cell r="B997" t="str">
            <v>舗装版切断工（機械施工）　　バックホウ０．４５ｍ3</v>
          </cell>
          <cell r="C997" t="str">
            <v>コンクリート版　　舗装厚　５ｃｍを越え１０ｃｍ以下</v>
          </cell>
          <cell r="D997" t="str">
            <v>ｍ2</v>
          </cell>
          <cell r="E997">
            <v>120</v>
          </cell>
        </row>
        <row r="998">
          <cell r="A998">
            <v>630330</v>
          </cell>
          <cell r="B998" t="str">
            <v>舗装版切断工（機械施工）　　バックホウ０．４５ｍ3</v>
          </cell>
          <cell r="C998" t="str">
            <v>コンクリート版　　舗装厚１０ｃｍを越え１５ｃｍ以下</v>
          </cell>
          <cell r="D998" t="str">
            <v>ｍ2</v>
          </cell>
          <cell r="E998">
            <v>180</v>
          </cell>
        </row>
        <row r="999">
          <cell r="A999">
            <v>630520</v>
          </cell>
          <cell r="B999" t="str">
            <v>舗装版切断工（機械施工）　　バックホウ０．４５ｍ3</v>
          </cell>
          <cell r="C999" t="str">
            <v>アスファルト版　　舗装厚　５ｃｍを越え１０ｃｍ以下</v>
          </cell>
          <cell r="D999" t="str">
            <v>ｍ2</v>
          </cell>
          <cell r="E999">
            <v>120</v>
          </cell>
        </row>
        <row r="1000">
          <cell r="A1000">
            <v>630530</v>
          </cell>
          <cell r="B1000" t="str">
            <v>舗装版切断工（機械施工）　　バックホウ０．４５ｍ3</v>
          </cell>
          <cell r="C1000" t="str">
            <v>アスファルト版　　舗装厚１０ｃｍを越え１５ｃｍ以下</v>
          </cell>
          <cell r="D1000" t="str">
            <v>ｍ2</v>
          </cell>
          <cell r="E1000">
            <v>170</v>
          </cell>
        </row>
        <row r="1001">
          <cell r="A1001">
            <v>630610</v>
          </cell>
          <cell r="B1001" t="str">
            <v>舗装版取りこわし工（人力施工）</v>
          </cell>
          <cell r="C1001" t="str">
            <v>アスファルト版　　舗装厚　４ｃｍ以下</v>
          </cell>
          <cell r="D1001" t="str">
            <v>ｍ2</v>
          </cell>
          <cell r="E1001">
            <v>2050</v>
          </cell>
        </row>
        <row r="1002">
          <cell r="A1002">
            <v>630620</v>
          </cell>
          <cell r="B1002" t="str">
            <v>舗装版取りこわし工（人力施工）</v>
          </cell>
          <cell r="C1002" t="str">
            <v>アスファルト版　　舗装厚　４ｃｍを越え１０ｃｍ以下</v>
          </cell>
          <cell r="D1002" t="str">
            <v>ｍ2</v>
          </cell>
          <cell r="E1002">
            <v>3500</v>
          </cell>
        </row>
        <row r="1003">
          <cell r="A1003">
            <v>630630</v>
          </cell>
          <cell r="B1003" t="str">
            <v>舗装版取りこわし工（人力施工）</v>
          </cell>
          <cell r="C1003" t="str">
            <v>アスファルト版　　舗装厚１０ｃｍを越え１５ｃｍ以下</v>
          </cell>
          <cell r="D1003" t="str">
            <v>ｍ2</v>
          </cell>
          <cell r="E1003">
            <v>4720</v>
          </cell>
        </row>
        <row r="1004">
          <cell r="A1004">
            <v>630640</v>
          </cell>
          <cell r="B1004" t="str">
            <v>舗装版取りこわし工（人力施工）</v>
          </cell>
          <cell r="C1004" t="str">
            <v>アスファルト版　　舗装厚１５ｃｍを越え３０ｃｍ以下</v>
          </cell>
          <cell r="D1004" t="str">
            <v>ｍ2</v>
          </cell>
          <cell r="E1004">
            <v>8360</v>
          </cell>
        </row>
        <row r="1005">
          <cell r="A1005">
            <v>630710</v>
          </cell>
          <cell r="B1005" t="str">
            <v>クラック補修工（人力施工）</v>
          </cell>
          <cell r="D1005" t="str">
            <v>ｍ</v>
          </cell>
          <cell r="E1005">
            <v>190</v>
          </cell>
        </row>
        <row r="1006">
          <cell r="A1006">
            <v>630910</v>
          </cell>
          <cell r="B1006" t="str">
            <v>はつり工（人力施工）</v>
          </cell>
          <cell r="C1006" t="str">
            <v>はつり厚３ｃｍ以下</v>
          </cell>
          <cell r="D1006" t="str">
            <v>ｍ2</v>
          </cell>
          <cell r="E1006">
            <v>3540</v>
          </cell>
        </row>
        <row r="1007">
          <cell r="A1007">
            <v>630920</v>
          </cell>
          <cell r="B1007" t="str">
            <v>はつり工（人力施工）</v>
          </cell>
          <cell r="C1007" t="str">
            <v>はつり厚３ｃｍを越え６ｃｍ以下</v>
          </cell>
          <cell r="D1007" t="str">
            <v>ｍ2</v>
          </cell>
          <cell r="E1007">
            <v>5890</v>
          </cell>
        </row>
        <row r="1008">
          <cell r="A1008" t="str">
            <v>6F0010</v>
          </cell>
          <cell r="B1008" t="str">
            <v>分解組立費　（運搬費含む）</v>
          </cell>
          <cell r="C1008" t="str">
            <v>ブルドーザ普通２１～４４ｔ以下　　湿地ブルドーザ１９～２８ｔ以下</v>
          </cell>
          <cell r="D1008" t="str">
            <v>回</v>
          </cell>
          <cell r="E1008">
            <v>449860</v>
          </cell>
        </row>
        <row r="1009">
          <cell r="A1009" t="str">
            <v>6F1010</v>
          </cell>
          <cell r="B1009" t="str">
            <v>分解組立費　（運搬費含む）</v>
          </cell>
          <cell r="C1009" t="str">
            <v>バックホウクローラ型　　１．０ｍ3～２．１ｍ3以下</v>
          </cell>
          <cell r="D1009" t="str">
            <v>回</v>
          </cell>
          <cell r="E1009">
            <v>482040</v>
          </cell>
        </row>
        <row r="1010">
          <cell r="A1010" t="str">
            <v>6F2010</v>
          </cell>
          <cell r="B1010" t="str">
            <v>分解組立費　（運搬費含む）</v>
          </cell>
          <cell r="C1010" t="str">
            <v>クラムシェル　　平積０．６～２．０ｍ3以下</v>
          </cell>
          <cell r="D1010" t="str">
            <v>回</v>
          </cell>
          <cell r="E1010">
            <v>915340</v>
          </cell>
        </row>
        <row r="1011">
          <cell r="A1011" t="str">
            <v>6F6010</v>
          </cell>
          <cell r="B1011" t="str">
            <v>分解組立費　（運搬費含む）</v>
          </cell>
          <cell r="C1011" t="str">
            <v>クローラクレーン　　８０ｔ吊以下</v>
          </cell>
          <cell r="D1011" t="str">
            <v>回</v>
          </cell>
          <cell r="E1011">
            <v>915340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sheetData>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2"/>
      <sheetName val="明細3"/>
      <sheetName val="明細4"/>
      <sheetName val="ﾏｸﾛ"/>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機器"/>
      <sheetName val="器具"/>
      <sheetName val="ﾀﾞｸﾄ集計・換気"/>
      <sheetName val="ｽﾊﾟｲﾗﾙ・換気"/>
      <sheetName val="鉄板ダクト・換気"/>
      <sheetName val="塩ビ製ﾀﾞｸﾄ・換気"/>
      <sheetName val="ﾁｬﾝﾊﾞｰ、ﾎﾞｯｸｽ・換気、塩ビ共"/>
      <sheetName val="配管"/>
      <sheetName val="以降OLD"/>
      <sheetName val="ﾀﾞｸﾄ集計・空調"/>
      <sheetName val="ｽﾊﾟｲﾗﾙ・空調"/>
      <sheetName val="ﾁｬﾝﾊﾞｰ、ﾎﾞｯｸｽ・空調"/>
    </sheetNames>
    <sheetDataSet>
      <sheetData sheetId="0" refreshError="1">
        <row r="2">
          <cell r="B2" t="str">
            <v>瀬戸浄化センター</v>
          </cell>
        </row>
        <row r="4">
          <cell r="B4" t="str">
            <v>管理機械棟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主要材料H14"/>
      <sheetName val="刊行物H14"/>
    </sheetNames>
    <sheetDataSet>
      <sheetData sheetId="0" refreshError="1"/>
      <sheetData sheetId="1" refreshError="1">
        <row r="3">
          <cell r="A3" t="str">
            <v>S06001</v>
          </cell>
          <cell r="B3" t="str">
            <v>ﾚﾃﾞｨﾐｸｽﾄｺﾝｸﾘｰﾄ</v>
          </cell>
          <cell r="C3" t="str">
            <v>18-15</v>
          </cell>
          <cell r="D3" t="str">
            <v>ｍ3</v>
          </cell>
          <cell r="E3">
            <v>11600</v>
          </cell>
        </row>
        <row r="6">
          <cell r="A6" t="str">
            <v>S06002</v>
          </cell>
          <cell r="B6" t="str">
            <v>ﾚﾃﾞｨﾐｸｽﾄｺﾝｸﾘｰﾄ</v>
          </cell>
          <cell r="C6" t="str">
            <v>21-15</v>
          </cell>
          <cell r="D6" t="str">
            <v>ｍ3</v>
          </cell>
          <cell r="E6">
            <v>11900</v>
          </cell>
        </row>
        <row r="9">
          <cell r="A9" t="str">
            <v>S06003</v>
          </cell>
          <cell r="B9" t="str">
            <v>ﾚﾃﾞｨﾐｸｽﾄｺﾝｸﾘｰﾄ</v>
          </cell>
          <cell r="C9" t="str">
            <v>21-18</v>
          </cell>
          <cell r="D9" t="str">
            <v>ｍ3</v>
          </cell>
          <cell r="E9">
            <v>11900</v>
          </cell>
        </row>
        <row r="12">
          <cell r="A12" t="str">
            <v>S06004</v>
          </cell>
          <cell r="B12" t="str">
            <v>ﾚﾃﾞｨﾐｸｽﾄｺﾝｸﾘｰﾄ</v>
          </cell>
          <cell r="C12" t="str">
            <v>24-15</v>
          </cell>
          <cell r="D12" t="str">
            <v>ｍ3</v>
          </cell>
          <cell r="E12">
            <v>12300</v>
          </cell>
        </row>
        <row r="15">
          <cell r="A15" t="str">
            <v>S06005</v>
          </cell>
          <cell r="B15" t="str">
            <v>ﾚﾃﾞｨﾐｸｽﾄｺﾝｸﾘｰﾄ</v>
          </cell>
          <cell r="C15" t="str">
            <v>24-18</v>
          </cell>
          <cell r="D15" t="str">
            <v>ｍ3</v>
          </cell>
          <cell r="E15">
            <v>12300</v>
          </cell>
        </row>
        <row r="18">
          <cell r="A18" t="str">
            <v>S06006</v>
          </cell>
          <cell r="B18" t="str">
            <v>ﾚﾃﾞｨﾐｸｽﾄｺﾝｸﾘｰﾄ</v>
          </cell>
          <cell r="C18" t="str">
            <v>27-15</v>
          </cell>
          <cell r="D18" t="str">
            <v>ｍ3</v>
          </cell>
          <cell r="E18">
            <v>12700</v>
          </cell>
        </row>
        <row r="21">
          <cell r="A21" t="str">
            <v>S06007</v>
          </cell>
          <cell r="B21" t="str">
            <v>ﾚﾃﾞｨﾐｸｽﾄｺﾝｸﾘｰﾄ</v>
          </cell>
          <cell r="C21" t="str">
            <v>27-18</v>
          </cell>
          <cell r="D21" t="str">
            <v>ｍ3</v>
          </cell>
          <cell r="E21">
            <v>12700</v>
          </cell>
        </row>
        <row r="24">
          <cell r="A24" t="str">
            <v>S06008</v>
          </cell>
          <cell r="B24" t="str">
            <v>ﾚﾃﾞｨﾐｸｽﾄｺﾝｸﾘｰﾄ</v>
          </cell>
          <cell r="C24" t="str">
            <v>30-15</v>
          </cell>
          <cell r="D24" t="str">
            <v>ｍ3</v>
          </cell>
          <cell r="E24">
            <v>13000</v>
          </cell>
        </row>
        <row r="27">
          <cell r="A27" t="str">
            <v>S06009</v>
          </cell>
          <cell r="B27" t="str">
            <v>ﾚﾃﾞｨﾐｸｽﾄｺﾝｸﾘｰﾄ</v>
          </cell>
          <cell r="C27" t="str">
            <v>30-18</v>
          </cell>
          <cell r="D27" t="str">
            <v>ｍ3</v>
          </cell>
          <cell r="E27">
            <v>13000</v>
          </cell>
        </row>
        <row r="30">
          <cell r="A30" t="str">
            <v>S06010</v>
          </cell>
          <cell r="B30" t="str">
            <v>ﾚﾃﾞｨﾐｸｽﾄｺﾝｸﾘｰﾄ</v>
          </cell>
          <cell r="C30" t="str">
            <v>33-15</v>
          </cell>
          <cell r="D30" t="str">
            <v>ｍ3</v>
          </cell>
          <cell r="E30">
            <v>13300</v>
          </cell>
        </row>
        <row r="33">
          <cell r="A33" t="str">
            <v>S06011</v>
          </cell>
          <cell r="B33" t="str">
            <v>ﾚﾃﾞｨﾐｸｽﾄｺﾝｸﾘｰﾄ</v>
          </cell>
          <cell r="C33" t="str">
            <v>33-18</v>
          </cell>
          <cell r="D33" t="str">
            <v>ｍ3</v>
          </cell>
          <cell r="E33">
            <v>13300</v>
          </cell>
        </row>
        <row r="36">
          <cell r="A36" t="str">
            <v>S05001</v>
          </cell>
          <cell r="B36" t="str">
            <v>異形棒鋼</v>
          </cell>
          <cell r="C36" t="str">
            <v>SD295A  D10</v>
          </cell>
          <cell r="D36" t="str">
            <v>t</v>
          </cell>
          <cell r="E36">
            <v>36000</v>
          </cell>
        </row>
        <row r="39">
          <cell r="A39" t="str">
            <v>S05002</v>
          </cell>
          <cell r="B39" t="str">
            <v>異形棒鋼</v>
          </cell>
          <cell r="C39" t="str">
            <v>SD295A  D13</v>
          </cell>
          <cell r="D39" t="str">
            <v>t</v>
          </cell>
          <cell r="E39">
            <v>34000</v>
          </cell>
        </row>
        <row r="42">
          <cell r="A42" t="str">
            <v>S05003</v>
          </cell>
          <cell r="B42" t="str">
            <v>異形棒鋼</v>
          </cell>
          <cell r="C42" t="str">
            <v>SD295A  D16</v>
          </cell>
          <cell r="D42" t="str">
            <v>t</v>
          </cell>
          <cell r="E42">
            <v>32000</v>
          </cell>
        </row>
        <row r="45">
          <cell r="A45" t="str">
            <v>S05004</v>
          </cell>
          <cell r="B45" t="str">
            <v>異形棒鋼</v>
          </cell>
          <cell r="C45" t="str">
            <v>SD345  D19</v>
          </cell>
          <cell r="D45" t="str">
            <v>t</v>
          </cell>
          <cell r="E45">
            <v>3300</v>
          </cell>
        </row>
        <row r="48">
          <cell r="A48" t="str">
            <v>S05005</v>
          </cell>
          <cell r="B48" t="str">
            <v>異形棒鋼</v>
          </cell>
          <cell r="C48" t="str">
            <v>SD345  D22</v>
          </cell>
          <cell r="D48" t="str">
            <v>t</v>
          </cell>
          <cell r="E48">
            <v>33000</v>
          </cell>
        </row>
        <row r="51">
          <cell r="A51" t="str">
            <v>S05006</v>
          </cell>
          <cell r="B51" t="str">
            <v>異形棒鋼</v>
          </cell>
          <cell r="C51" t="str">
            <v>SD345  D25</v>
          </cell>
          <cell r="D51" t="str">
            <v>t</v>
          </cell>
          <cell r="E51">
            <v>33000</v>
          </cell>
        </row>
        <row r="54">
          <cell r="A54" t="str">
            <v>S05007</v>
          </cell>
          <cell r="B54" t="str">
            <v>異形棒鋼</v>
          </cell>
          <cell r="C54" t="str">
            <v>SD345  D29</v>
          </cell>
          <cell r="D54" t="str">
            <v>t</v>
          </cell>
          <cell r="E54">
            <v>34000</v>
          </cell>
        </row>
        <row r="57">
          <cell r="A57" t="str">
            <v>S05090</v>
          </cell>
          <cell r="B57" t="str">
            <v>鉄屑</v>
          </cell>
          <cell r="C57" t="str">
            <v>H2</v>
          </cell>
          <cell r="D57" t="str">
            <v>t</v>
          </cell>
          <cell r="E57">
            <v>-3500</v>
          </cell>
        </row>
        <row r="69">
          <cell r="A69" t="str">
            <v>S070001</v>
          </cell>
          <cell r="B69" t="str">
            <v>棒鋼</v>
          </cell>
          <cell r="C69" t="str">
            <v>SS400 RB-13</v>
          </cell>
          <cell r="D69" t="str">
            <v>t</v>
          </cell>
          <cell r="E69">
            <v>49000</v>
          </cell>
        </row>
        <row r="72">
          <cell r="A72" t="str">
            <v>S070002</v>
          </cell>
          <cell r="B72" t="str">
            <v>棒鋼</v>
          </cell>
          <cell r="C72" t="str">
            <v>SS400 RB-20</v>
          </cell>
          <cell r="D72" t="str">
            <v>t</v>
          </cell>
          <cell r="E72">
            <v>47000</v>
          </cell>
        </row>
        <row r="75">
          <cell r="A75" t="str">
            <v>S070003</v>
          </cell>
          <cell r="B75" t="str">
            <v>棒鋼</v>
          </cell>
          <cell r="C75" t="str">
            <v>SS400 RB-70</v>
          </cell>
          <cell r="D75" t="str">
            <v>t</v>
          </cell>
          <cell r="E75">
            <v>58000</v>
          </cell>
        </row>
        <row r="102">
          <cell r="A102" t="str">
            <v>S070050</v>
          </cell>
          <cell r="B102" t="str">
            <v>軽量溝形鋼</v>
          </cell>
          <cell r="C102" t="str">
            <v>SSC400 LC-75*45*15*2.3</v>
          </cell>
          <cell r="D102" t="str">
            <v>t</v>
          </cell>
          <cell r="E102">
            <v>48000</v>
          </cell>
        </row>
        <row r="105">
          <cell r="A105" t="str">
            <v>S070051</v>
          </cell>
          <cell r="B105" t="str">
            <v>軽量溝形鋼</v>
          </cell>
          <cell r="C105" t="str">
            <v>SSC400 LC-100*50*20*2.3</v>
          </cell>
          <cell r="D105" t="str">
            <v>t</v>
          </cell>
          <cell r="E105">
            <v>48000</v>
          </cell>
        </row>
        <row r="108">
          <cell r="A108" t="str">
            <v>S070052</v>
          </cell>
          <cell r="B108" t="str">
            <v>軽量溝形鋼</v>
          </cell>
          <cell r="C108" t="str">
            <v>SSC400 LC-100*50*20*3.2</v>
          </cell>
          <cell r="D108" t="str">
            <v>t</v>
          </cell>
          <cell r="E108">
            <v>49000</v>
          </cell>
        </row>
        <row r="135">
          <cell r="A135" t="str">
            <v>S070100</v>
          </cell>
          <cell r="B135" t="str">
            <v>平鋼</v>
          </cell>
          <cell r="C135" t="str">
            <v>SN400A FB-9*25</v>
          </cell>
          <cell r="D135" t="str">
            <v>t</v>
          </cell>
          <cell r="E135">
            <v>47700</v>
          </cell>
        </row>
        <row r="141">
          <cell r="A141" t="str">
            <v>S070101</v>
          </cell>
          <cell r="B141" t="str">
            <v>平鋼</v>
          </cell>
          <cell r="C141" t="str">
            <v>SN490B FB-9*25</v>
          </cell>
          <cell r="D141" t="str">
            <v>t</v>
          </cell>
          <cell r="E141">
            <v>58700</v>
          </cell>
        </row>
        <row r="147">
          <cell r="A147" t="str">
            <v>S070102</v>
          </cell>
          <cell r="B147" t="str">
            <v>平鋼</v>
          </cell>
          <cell r="C147" t="str">
            <v>SN490B FB-9*32</v>
          </cell>
          <cell r="D147" t="str">
            <v>t</v>
          </cell>
          <cell r="E147">
            <v>55700</v>
          </cell>
        </row>
        <row r="168">
          <cell r="A168" t="str">
            <v>S070200</v>
          </cell>
          <cell r="B168" t="str">
            <v>Ｈ形鋼</v>
          </cell>
          <cell r="C168" t="str">
            <v>SS400 Ｈ-100*100*6*8</v>
          </cell>
          <cell r="D168" t="str">
            <v>t</v>
          </cell>
          <cell r="E168">
            <v>40000</v>
          </cell>
        </row>
        <row r="171">
          <cell r="A171" t="str">
            <v>S070201</v>
          </cell>
          <cell r="B171" t="str">
            <v>Ｈ形鋼</v>
          </cell>
          <cell r="C171" t="str">
            <v>SS400 Ｈ-125*125*6.5*9</v>
          </cell>
          <cell r="D171" t="str">
            <v>t</v>
          </cell>
          <cell r="E171">
            <v>38000</v>
          </cell>
        </row>
        <row r="174">
          <cell r="A174" t="str">
            <v>S070202</v>
          </cell>
          <cell r="B174" t="str">
            <v>Ｈ形鋼</v>
          </cell>
          <cell r="C174" t="str">
            <v>SS400 Ｈ-150*75*5*7</v>
          </cell>
          <cell r="D174" t="str">
            <v>t</v>
          </cell>
          <cell r="E174">
            <v>40000</v>
          </cell>
        </row>
        <row r="177">
          <cell r="A177" t="str">
            <v>S070203</v>
          </cell>
          <cell r="B177" t="str">
            <v>Ｈ形鋼</v>
          </cell>
          <cell r="C177" t="str">
            <v>SS400 Ｈ-150*150*7*10</v>
          </cell>
          <cell r="D177" t="str">
            <v>t</v>
          </cell>
          <cell r="E177">
            <v>38000</v>
          </cell>
        </row>
        <row r="180">
          <cell r="A180" t="str">
            <v>S070204</v>
          </cell>
          <cell r="B180" t="str">
            <v>Ｈ形鋼</v>
          </cell>
          <cell r="C180" t="str">
            <v>SS400 Ｈ-194*150*6*9</v>
          </cell>
          <cell r="D180" t="str">
            <v>t</v>
          </cell>
          <cell r="E180">
            <v>38000</v>
          </cell>
        </row>
        <row r="183">
          <cell r="A183" t="str">
            <v>S070205</v>
          </cell>
          <cell r="B183" t="str">
            <v>Ｈ形鋼</v>
          </cell>
          <cell r="C183" t="str">
            <v>SS400 Ｈ-200*100*5.5*8</v>
          </cell>
          <cell r="D183" t="str">
            <v>t</v>
          </cell>
          <cell r="E183">
            <v>38000</v>
          </cell>
        </row>
        <row r="186">
          <cell r="A186" t="str">
            <v>S070206</v>
          </cell>
          <cell r="B186" t="str">
            <v>Ｈ形鋼</v>
          </cell>
          <cell r="C186" t="str">
            <v>SS400 Ｈ-250*125*6*9</v>
          </cell>
          <cell r="D186" t="str">
            <v>t</v>
          </cell>
          <cell r="E186">
            <v>38000</v>
          </cell>
        </row>
        <row r="201">
          <cell r="A201" t="str">
            <v>S070210</v>
          </cell>
          <cell r="B201" t="str">
            <v>Ｈ形鋼</v>
          </cell>
          <cell r="C201" t="str">
            <v>SN400B Ｈ-148*100*6*9</v>
          </cell>
          <cell r="D201" t="str">
            <v>t</v>
          </cell>
          <cell r="E201">
            <v>44000</v>
          </cell>
        </row>
        <row r="206">
          <cell r="A206" t="str">
            <v>S070211</v>
          </cell>
          <cell r="B206" t="str">
            <v>Ｈ形鋼</v>
          </cell>
          <cell r="C206" t="str">
            <v>SN400B Ｈ-150*150*7*10</v>
          </cell>
          <cell r="D206" t="str">
            <v>t</v>
          </cell>
          <cell r="E206">
            <v>44000</v>
          </cell>
        </row>
        <row r="211">
          <cell r="A211" t="str">
            <v>S070212</v>
          </cell>
          <cell r="B211" t="str">
            <v>Ｈ形鋼</v>
          </cell>
          <cell r="C211" t="str">
            <v>SN400B Ｈ-194*150*6*9</v>
          </cell>
          <cell r="D211" t="str">
            <v>t</v>
          </cell>
          <cell r="E211">
            <v>44000</v>
          </cell>
        </row>
        <row r="216">
          <cell r="A216" t="str">
            <v>S070213</v>
          </cell>
          <cell r="B216" t="str">
            <v>Ｈ形鋼</v>
          </cell>
          <cell r="C216" t="str">
            <v>SN400B Ｈ-200*100*5.5*8</v>
          </cell>
          <cell r="D216" t="str">
            <v>t</v>
          </cell>
          <cell r="E216">
            <v>44000</v>
          </cell>
        </row>
        <row r="221">
          <cell r="A221" t="str">
            <v>S070214</v>
          </cell>
          <cell r="B221" t="str">
            <v>Ｈ形鋼</v>
          </cell>
          <cell r="C221" t="str">
            <v>SN400B Ｈ-294*200*8*12</v>
          </cell>
          <cell r="D221" t="str">
            <v>t</v>
          </cell>
          <cell r="E221">
            <v>44000</v>
          </cell>
        </row>
        <row r="226">
          <cell r="A226" t="str">
            <v>S070215</v>
          </cell>
          <cell r="B226" t="str">
            <v>Ｈ形鋼</v>
          </cell>
          <cell r="C226" t="str">
            <v>SN400B Ｈ-488*300*11*18</v>
          </cell>
          <cell r="D226" t="str">
            <v>t</v>
          </cell>
          <cell r="E226">
            <v>46000</v>
          </cell>
        </row>
        <row r="234">
          <cell r="A234" t="str">
            <v>S070295</v>
          </cell>
          <cell r="B234" t="str">
            <v>溝形鋼</v>
          </cell>
          <cell r="C234" t="str">
            <v>SS400 [-180*75*7*10.5</v>
          </cell>
          <cell r="D234" t="str">
            <v>t</v>
          </cell>
          <cell r="E234">
            <v>41000</v>
          </cell>
        </row>
        <row r="237">
          <cell r="A237" t="str">
            <v>S070296</v>
          </cell>
          <cell r="B237" t="str">
            <v>溝形鋼</v>
          </cell>
          <cell r="C237" t="str">
            <v>SS400 [-200*80*7.5*11</v>
          </cell>
          <cell r="D237" t="str">
            <v>t</v>
          </cell>
          <cell r="E237">
            <v>41000</v>
          </cell>
        </row>
        <row r="267">
          <cell r="A267" t="str">
            <v>S070300</v>
          </cell>
          <cell r="B267" t="str">
            <v>鋼板</v>
          </cell>
          <cell r="C267" t="str">
            <v>SS400 PL-4.5</v>
          </cell>
          <cell r="D267" t="str">
            <v>t</v>
          </cell>
          <cell r="E267">
            <v>63800</v>
          </cell>
        </row>
        <row r="272">
          <cell r="A272" t="str">
            <v>S070301</v>
          </cell>
          <cell r="B272" t="str">
            <v>鋼板</v>
          </cell>
          <cell r="C272" t="str">
            <v>SS400 PL-6</v>
          </cell>
          <cell r="D272" t="str">
            <v>t</v>
          </cell>
          <cell r="E272">
            <v>63800</v>
          </cell>
        </row>
        <row r="277">
          <cell r="A277" t="str">
            <v>S070302</v>
          </cell>
          <cell r="B277" t="str">
            <v>鋼板</v>
          </cell>
          <cell r="C277" t="str">
            <v>SS400 PL-9</v>
          </cell>
          <cell r="D277" t="str">
            <v>t</v>
          </cell>
          <cell r="E277">
            <v>63800</v>
          </cell>
        </row>
        <row r="282">
          <cell r="A282" t="str">
            <v>S070303</v>
          </cell>
          <cell r="B282" t="str">
            <v>鋼板</v>
          </cell>
          <cell r="C282" t="str">
            <v>SN400B PL-6</v>
          </cell>
          <cell r="D282" t="str">
            <v>t</v>
          </cell>
          <cell r="E282">
            <v>67500</v>
          </cell>
        </row>
        <row r="287">
          <cell r="A287" t="str">
            <v>S070304</v>
          </cell>
          <cell r="B287" t="str">
            <v>鋼板</v>
          </cell>
          <cell r="C287" t="str">
            <v>SN400B PL-9</v>
          </cell>
          <cell r="D287" t="str">
            <v>t</v>
          </cell>
          <cell r="E287">
            <v>67500</v>
          </cell>
        </row>
        <row r="292">
          <cell r="A292" t="str">
            <v>S070305</v>
          </cell>
          <cell r="B292" t="str">
            <v>鋼板</v>
          </cell>
          <cell r="C292" t="str">
            <v>SN400B PL-12</v>
          </cell>
          <cell r="D292" t="str">
            <v>t</v>
          </cell>
          <cell r="E292">
            <v>67500</v>
          </cell>
        </row>
        <row r="300">
          <cell r="A300" t="str">
            <v>S070306</v>
          </cell>
          <cell r="B300" t="str">
            <v>鋼板</v>
          </cell>
          <cell r="C300" t="str">
            <v>SN400B PL-16</v>
          </cell>
          <cell r="D300" t="str">
            <v>t</v>
          </cell>
          <cell r="E300">
            <v>72500</v>
          </cell>
        </row>
        <row r="305">
          <cell r="A305" t="str">
            <v>S070307</v>
          </cell>
          <cell r="B305" t="str">
            <v>鋼板</v>
          </cell>
          <cell r="C305" t="str">
            <v>SN400B-KC PL-9</v>
          </cell>
          <cell r="D305" t="str">
            <v>t</v>
          </cell>
          <cell r="E305">
            <v>69500</v>
          </cell>
        </row>
        <row r="310">
          <cell r="A310" t="str">
            <v>S070308</v>
          </cell>
          <cell r="B310" t="str">
            <v>鋼板</v>
          </cell>
          <cell r="C310" t="str">
            <v>SN400B-KC PL-12</v>
          </cell>
          <cell r="D310" t="str">
            <v>t</v>
          </cell>
          <cell r="E310">
            <v>69500</v>
          </cell>
        </row>
        <row r="315">
          <cell r="A315" t="str">
            <v>S070309</v>
          </cell>
          <cell r="B315" t="str">
            <v>鋼板</v>
          </cell>
          <cell r="C315" t="str">
            <v>SN400C PL-16</v>
          </cell>
          <cell r="D315" t="str">
            <v>t</v>
          </cell>
          <cell r="E315">
            <v>77500</v>
          </cell>
        </row>
        <row r="320">
          <cell r="A320" t="str">
            <v>S070310</v>
          </cell>
          <cell r="B320" t="str">
            <v>鋼板</v>
          </cell>
          <cell r="C320" t="str">
            <v>SN400C PL-19</v>
          </cell>
          <cell r="D320" t="str">
            <v>t</v>
          </cell>
          <cell r="E320">
            <v>77500</v>
          </cell>
        </row>
        <row r="325">
          <cell r="A325" t="str">
            <v>S070311</v>
          </cell>
          <cell r="B325" t="str">
            <v>鋼板</v>
          </cell>
          <cell r="C325" t="str">
            <v>SN400C PL-22</v>
          </cell>
          <cell r="D325" t="str">
            <v>t</v>
          </cell>
          <cell r="E325">
            <v>77500</v>
          </cell>
        </row>
        <row r="333">
          <cell r="A333" t="str">
            <v>S070500</v>
          </cell>
          <cell r="B333" t="str">
            <v>等辺山形鋼</v>
          </cell>
          <cell r="C333" t="str">
            <v>SS400 L-50*50*4</v>
          </cell>
          <cell r="D333" t="str">
            <v>t</v>
          </cell>
          <cell r="E333">
            <v>39000</v>
          </cell>
        </row>
        <row r="336">
          <cell r="A336" t="str">
            <v>S070501</v>
          </cell>
          <cell r="B336" t="str">
            <v>等辺山形鋼</v>
          </cell>
          <cell r="C336" t="str">
            <v>SS400 L-50*50*6</v>
          </cell>
          <cell r="D336" t="str">
            <v>t</v>
          </cell>
          <cell r="E336">
            <v>38000</v>
          </cell>
        </row>
        <row r="339">
          <cell r="A339" t="str">
            <v>S070502</v>
          </cell>
          <cell r="B339" t="str">
            <v>等辺山形鋼</v>
          </cell>
          <cell r="C339" t="str">
            <v>SS400 L-100*100*10</v>
          </cell>
          <cell r="D339" t="str">
            <v>t</v>
          </cell>
          <cell r="E339">
            <v>42000</v>
          </cell>
        </row>
        <row r="366">
          <cell r="A366" t="str">
            <v>S070510</v>
          </cell>
          <cell r="B366" t="str">
            <v>不等辺山形鋼</v>
          </cell>
          <cell r="C366" t="str">
            <v>SS400 L-100*75*7</v>
          </cell>
          <cell r="D366" t="str">
            <v>t</v>
          </cell>
          <cell r="E366">
            <v>60000</v>
          </cell>
        </row>
        <row r="369">
          <cell r="A369" t="str">
            <v>S070511</v>
          </cell>
          <cell r="B369" t="str">
            <v>不等辺山形鋼</v>
          </cell>
          <cell r="C369" t="str">
            <v>SS400 L-125*75*7</v>
          </cell>
          <cell r="D369" t="str">
            <v>t</v>
          </cell>
          <cell r="E369">
            <v>60000</v>
          </cell>
        </row>
        <row r="399">
          <cell r="A399" t="str">
            <v>S070600</v>
          </cell>
          <cell r="B399" t="str">
            <v>鋼管</v>
          </cell>
          <cell r="C399" t="str">
            <v>STK400 P-139.8*4.5</v>
          </cell>
          <cell r="D399" t="str">
            <v>t</v>
          </cell>
          <cell r="E399">
            <v>57000</v>
          </cell>
        </row>
        <row r="402">
          <cell r="A402" t="str">
            <v>S070601</v>
          </cell>
          <cell r="B402" t="str">
            <v>鋼管</v>
          </cell>
          <cell r="C402" t="str">
            <v>STK400 P-165.2*4.5</v>
          </cell>
          <cell r="D402" t="str">
            <v>t</v>
          </cell>
          <cell r="E402">
            <v>60000</v>
          </cell>
        </row>
        <row r="405">
          <cell r="A405" t="str">
            <v>S070602</v>
          </cell>
          <cell r="B405" t="str">
            <v>鋼管</v>
          </cell>
          <cell r="C405" t="str">
            <v>STK400 P-165.2*6</v>
          </cell>
          <cell r="D405" t="str">
            <v>t</v>
          </cell>
          <cell r="E405">
            <v>60000</v>
          </cell>
        </row>
        <row r="408">
          <cell r="A408" t="str">
            <v>S070603</v>
          </cell>
          <cell r="B408" t="str">
            <v>鋼管</v>
          </cell>
          <cell r="C408" t="str">
            <v>STK400 P-318.5*10.3</v>
          </cell>
          <cell r="D408" t="str">
            <v>t</v>
          </cell>
          <cell r="E408">
            <v>69000</v>
          </cell>
        </row>
        <row r="432">
          <cell r="A432" t="str">
            <v>S077000</v>
          </cell>
          <cell r="B432" t="str">
            <v>鉄屑</v>
          </cell>
          <cell r="C432" t="str">
            <v>H2</v>
          </cell>
          <cell r="D432" t="str">
            <v>t</v>
          </cell>
          <cell r="E432">
            <v>-3500</v>
          </cell>
        </row>
        <row r="465">
          <cell r="A465" t="str">
            <v>S120000</v>
          </cell>
          <cell r="B465" t="str">
            <v>構造材</v>
          </cell>
          <cell r="C465" t="str">
            <v xml:space="preserve">杉 特1等 </v>
          </cell>
          <cell r="D465" t="str">
            <v>㎥</v>
          </cell>
          <cell r="E465">
            <v>44000</v>
          </cell>
        </row>
        <row r="466">
          <cell r="C466" t="str">
            <v xml:space="preserve">　　　　　平割 3.3*4.0 </v>
          </cell>
        </row>
        <row r="468">
          <cell r="A468" t="str">
            <v>S120100</v>
          </cell>
          <cell r="B468" t="str">
            <v>造作材</v>
          </cell>
          <cell r="C468" t="str">
            <v xml:space="preserve">松 特１等 </v>
          </cell>
          <cell r="D468" t="str">
            <v>㎥</v>
          </cell>
          <cell r="E468">
            <v>44000</v>
          </cell>
        </row>
        <row r="469">
          <cell r="C469" t="str">
            <v>　　　　　板材 1.5*15.0</v>
          </cell>
        </row>
        <row r="498">
          <cell r="A498" t="str">
            <v>S220000</v>
          </cell>
          <cell r="B498" t="str">
            <v>ｱｽﾌｧﾙﾄ混合物</v>
          </cell>
          <cell r="C498" t="str">
            <v>透水性(13)</v>
          </cell>
          <cell r="D498" t="str">
            <v>ｔ</v>
          </cell>
          <cell r="E498">
            <v>0</v>
          </cell>
        </row>
      </sheetData>
      <sheetData sheetId="2" refreshError="1">
        <row r="36">
          <cell r="B36" t="str">
            <v>直接仮設（刊行物単価）</v>
          </cell>
        </row>
        <row r="38">
          <cell r="A38" t="str">
            <v>K025401</v>
          </cell>
          <cell r="B38" t="str">
            <v>建築工事用防音シート</v>
          </cell>
          <cell r="D38" t="str">
            <v>ｍ2</v>
          </cell>
          <cell r="E38">
            <v>3990</v>
          </cell>
        </row>
        <row r="39">
          <cell r="B39" t="str">
            <v>㈱クラレ</v>
          </cell>
          <cell r="C39" t="str">
            <v>サウンドシャッターＫＮ３０００</v>
          </cell>
        </row>
        <row r="43">
          <cell r="B43" t="str">
            <v>　　〃</v>
          </cell>
          <cell r="C43" t="str">
            <v>　　　　　〃　　　　ＳＰＭ</v>
          </cell>
        </row>
        <row r="47">
          <cell r="B47" t="str">
            <v>積水樹脂㈱</v>
          </cell>
          <cell r="C47" t="str">
            <v>ジスロン防音シートＳ－１</v>
          </cell>
        </row>
        <row r="52">
          <cell r="B52" t="str">
            <v>　　〃</v>
          </cell>
          <cell r="C52" t="str">
            <v>　　　　　〃　　　　Ｓ－３</v>
          </cell>
        </row>
        <row r="56">
          <cell r="B56" t="str">
            <v>ゼオン化成㈱</v>
          </cell>
          <cell r="C56" t="str">
            <v>サンダム防音シートＢＮ－２Ｍ</v>
          </cell>
        </row>
        <row r="60">
          <cell r="B60" t="str">
            <v>㈱東レモノフィラメント</v>
          </cell>
          <cell r="C60" t="str">
            <v>ＦＣ防音シートＬ－１</v>
          </cell>
        </row>
        <row r="64">
          <cell r="B64" t="str">
            <v>ユニチカ㈱</v>
          </cell>
          <cell r="C64" t="str">
            <v>デシベルＵＫＫ－１５００</v>
          </cell>
        </row>
        <row r="69">
          <cell r="B69" t="str">
            <v>土工事（市場単価）</v>
          </cell>
        </row>
        <row r="71">
          <cell r="A71" t="str">
            <v>K031000</v>
          </cell>
          <cell r="B71" t="str">
            <v>すき取り</v>
          </cell>
          <cell r="C71" t="str">
            <v>Ｈ＝３００程度</v>
          </cell>
          <cell r="D71" t="str">
            <v>ｍ3</v>
          </cell>
          <cell r="E71">
            <v>300</v>
          </cell>
        </row>
        <row r="74">
          <cell r="A74" t="str">
            <v>K031100</v>
          </cell>
          <cell r="B74" t="str">
            <v>根切り（つぼ，布堀）</v>
          </cell>
          <cell r="C74" t="str">
            <v>深さ　2.5ｍ程度</v>
          </cell>
          <cell r="D74" t="str">
            <v>ｍ3</v>
          </cell>
          <cell r="E74">
            <v>550</v>
          </cell>
        </row>
        <row r="77">
          <cell r="A77" t="str">
            <v>K031101</v>
          </cell>
          <cell r="B77" t="str">
            <v>根切り</v>
          </cell>
          <cell r="C77" t="str">
            <v>小規模土工</v>
          </cell>
          <cell r="D77" t="str">
            <v>ｍ3</v>
          </cell>
          <cell r="E77">
            <v>940</v>
          </cell>
        </row>
        <row r="78">
          <cell r="C78" t="str">
            <v>＊根切り（つぼ，布堀）の市場単価に補正係数1.71を乗じる。</v>
          </cell>
        </row>
        <row r="80">
          <cell r="A80" t="str">
            <v>K031110</v>
          </cell>
          <cell r="B80" t="str">
            <v>床付け（つぼ，布堀）</v>
          </cell>
          <cell r="D80" t="str">
            <v>ｍ2</v>
          </cell>
          <cell r="E80">
            <v>260</v>
          </cell>
        </row>
        <row r="83">
          <cell r="A83" t="str">
            <v>K031150</v>
          </cell>
          <cell r="B83" t="str">
            <v>根切り（総堀）</v>
          </cell>
          <cell r="C83" t="str">
            <v>法付きオープンカット</v>
          </cell>
          <cell r="D83" t="str">
            <v>ｍ3</v>
          </cell>
          <cell r="E83">
            <v>490</v>
          </cell>
        </row>
        <row r="86">
          <cell r="A86" t="str">
            <v>K031160</v>
          </cell>
          <cell r="B86" t="str">
            <v>根切り（総堀）</v>
          </cell>
          <cell r="C86" t="str">
            <v>自立山留め内</v>
          </cell>
          <cell r="D86" t="str">
            <v>ｍ3</v>
          </cell>
          <cell r="E86">
            <v>530</v>
          </cell>
        </row>
        <row r="89">
          <cell r="A89" t="str">
            <v>K031200</v>
          </cell>
          <cell r="B89" t="str">
            <v>根切り（総堀）</v>
          </cell>
          <cell r="C89" t="str">
            <v>切梁あり，クラムシェル使用</v>
          </cell>
          <cell r="D89" t="str">
            <v>ｍ3</v>
          </cell>
          <cell r="E89">
            <v>780</v>
          </cell>
        </row>
        <row r="90">
          <cell r="B90" t="str">
            <v>（切りばり１段）</v>
          </cell>
          <cell r="C90" t="str">
            <v>深さ　5.5ｍ未満　砂及び砂質土</v>
          </cell>
        </row>
        <row r="92">
          <cell r="A92" t="str">
            <v>K031205</v>
          </cell>
          <cell r="B92" t="str">
            <v>根切り（総堀）</v>
          </cell>
          <cell r="C92" t="str">
            <v>切梁あり，クラムシェル使用</v>
          </cell>
          <cell r="D92" t="str">
            <v>ｍ3</v>
          </cell>
          <cell r="E92">
            <v>780</v>
          </cell>
        </row>
        <row r="93">
          <cell r="B93" t="str">
            <v>（切りばり１段）</v>
          </cell>
          <cell r="C93" t="str">
            <v>深さ　5.5ｍ未満　れき質土及び粘性土</v>
          </cell>
        </row>
        <row r="95">
          <cell r="A95" t="str">
            <v>K031210</v>
          </cell>
          <cell r="B95" t="str">
            <v>根切り（総堀）</v>
          </cell>
          <cell r="C95" t="str">
            <v>切梁あり，クラムシェル使用</v>
          </cell>
          <cell r="D95" t="str">
            <v>ｍ3</v>
          </cell>
          <cell r="E95">
            <v>880</v>
          </cell>
        </row>
        <row r="96">
          <cell r="B96" t="str">
            <v>（切りばり２段）</v>
          </cell>
          <cell r="C96" t="str">
            <v>深さ　9.0ｍ未満　砂及び砂質土</v>
          </cell>
        </row>
        <row r="98">
          <cell r="A98" t="str">
            <v>K031215</v>
          </cell>
          <cell r="B98" t="str">
            <v>根切り（総堀）</v>
          </cell>
          <cell r="C98" t="str">
            <v>切梁あり，クラムシェル使用</v>
          </cell>
          <cell r="D98" t="str">
            <v>ｍ3</v>
          </cell>
          <cell r="E98">
            <v>880</v>
          </cell>
        </row>
        <row r="99">
          <cell r="B99" t="str">
            <v>（切りばり２段）</v>
          </cell>
          <cell r="C99" t="str">
            <v>深さ　9.0ｍ未満　れき質土及び粘性土</v>
          </cell>
        </row>
        <row r="102">
          <cell r="B102" t="str">
            <v>土工事（市場単価）</v>
          </cell>
        </row>
        <row r="104">
          <cell r="A104" t="str">
            <v>K031220</v>
          </cell>
          <cell r="B104" t="str">
            <v>根切り（総堀）</v>
          </cell>
          <cell r="C104" t="str">
            <v>切梁あり，クラムシェル使用</v>
          </cell>
          <cell r="D104" t="str">
            <v>ｍ3</v>
          </cell>
          <cell r="E104">
            <v>1010</v>
          </cell>
        </row>
        <row r="105">
          <cell r="B105" t="str">
            <v>（切りばり３段）</v>
          </cell>
          <cell r="C105" t="str">
            <v>深さ　13.0ｍ未満　砂及び砂質土</v>
          </cell>
        </row>
        <row r="107">
          <cell r="A107" t="str">
            <v>K031225</v>
          </cell>
          <cell r="B107" t="str">
            <v>根切り（総堀）</v>
          </cell>
          <cell r="C107" t="str">
            <v>切梁あり，クラムシェル使用</v>
          </cell>
          <cell r="D107" t="str">
            <v>ｍ3</v>
          </cell>
          <cell r="E107">
            <v>1010</v>
          </cell>
        </row>
        <row r="108">
          <cell r="B108" t="str">
            <v>（切りばり３段）</v>
          </cell>
          <cell r="C108" t="str">
            <v>深さ　13.0ｍ未満　れき質土及び粘性土</v>
          </cell>
        </row>
        <row r="110">
          <cell r="A110" t="str">
            <v>K031300</v>
          </cell>
          <cell r="B110" t="str">
            <v>床付け（総堀）</v>
          </cell>
          <cell r="D110" t="str">
            <v>ｍ2</v>
          </cell>
          <cell r="E110">
            <v>250</v>
          </cell>
        </row>
        <row r="113">
          <cell r="A113" t="str">
            <v>K031400</v>
          </cell>
          <cell r="B113" t="str">
            <v>埋戻し（発生土）</v>
          </cell>
          <cell r="C113" t="str">
            <v>建物周り仮置き</v>
          </cell>
          <cell r="D113" t="str">
            <v>ｍ3</v>
          </cell>
          <cell r="E113">
            <v>730</v>
          </cell>
        </row>
        <row r="116">
          <cell r="A116" t="str">
            <v>K031401</v>
          </cell>
          <cell r="B116" t="str">
            <v>埋戻し</v>
          </cell>
          <cell r="C116" t="str">
            <v>小規模土工</v>
          </cell>
          <cell r="D116" t="str">
            <v>ｍ3</v>
          </cell>
          <cell r="E116">
            <v>1610</v>
          </cell>
        </row>
        <row r="117">
          <cell r="C117" t="str">
            <v>＊埋戻しの市場単価に補正係数2.21を乗じる。</v>
          </cell>
        </row>
        <row r="119">
          <cell r="A119" t="str">
            <v>K031500</v>
          </cell>
          <cell r="B119" t="str">
            <v>盛　土（発生土）</v>
          </cell>
          <cell r="C119" t="str">
            <v>建物周り仮置き</v>
          </cell>
          <cell r="D119" t="str">
            <v>ｍ3</v>
          </cell>
          <cell r="E119">
            <v>690</v>
          </cell>
        </row>
        <row r="122">
          <cell r="A122" t="str">
            <v>K031050</v>
          </cell>
          <cell r="B122" t="str">
            <v>積込み</v>
          </cell>
          <cell r="D122" t="str">
            <v>ｍ3</v>
          </cell>
          <cell r="E122">
            <v>170</v>
          </cell>
        </row>
        <row r="123">
          <cell r="C123" t="str">
            <v>＊根切り（つぼ，布堀）の市場単価に補正係数0.31を乗じる。</v>
          </cell>
        </row>
        <row r="125">
          <cell r="A125" t="str">
            <v>K031610</v>
          </cell>
          <cell r="B125" t="str">
            <v>構内敷きならし</v>
          </cell>
          <cell r="D125" t="str">
            <v>ｍ3</v>
          </cell>
          <cell r="E125">
            <v>300</v>
          </cell>
        </row>
        <row r="126">
          <cell r="C126" t="str">
            <v>＊すき取りの市場単価とする。</v>
          </cell>
        </row>
        <row r="128">
          <cell r="A128" t="str">
            <v>K031600</v>
          </cell>
          <cell r="B128" t="str">
            <v xml:space="preserve"> 捨場整理</v>
          </cell>
          <cell r="D128" t="str">
            <v>ｍ3</v>
          </cell>
          <cell r="E128">
            <v>110</v>
          </cell>
        </row>
        <row r="129">
          <cell r="C129" t="str">
            <v>＊すき取りの市場単価に補正係数0.35を乗じる。</v>
          </cell>
        </row>
        <row r="131">
          <cell r="A131" t="str">
            <v>K031650</v>
          </cell>
          <cell r="B131" t="str">
            <v>杭間ざらい</v>
          </cell>
          <cell r="C131" t="str">
            <v>既製ｺﾝｸﾘｰﾄ杭　φ350～600</v>
          </cell>
          <cell r="D131" t="str">
            <v>ｍ3</v>
          </cell>
          <cell r="E131">
            <v>1330</v>
          </cell>
        </row>
        <row r="137">
          <cell r="A137" t="str">
            <v>K035000</v>
          </cell>
          <cell r="B137" t="str">
            <v>横矢板入れ</v>
          </cell>
          <cell r="C137" t="str">
            <v>木製　ｔ30</v>
          </cell>
          <cell r="D137" t="str">
            <v>㎡</v>
          </cell>
          <cell r="E137">
            <v>3240</v>
          </cell>
        </row>
        <row r="168">
          <cell r="B168" t="str">
            <v>地業工事（刊行物単価）</v>
          </cell>
        </row>
        <row r="170">
          <cell r="A170" t="str">
            <v>K04001</v>
          </cell>
          <cell r="B170" t="str">
            <v>再生ｸﾗｯｼｬﾗﾝ</v>
          </cell>
          <cell r="C170" t="str">
            <v>40～0</v>
          </cell>
          <cell r="D170" t="str">
            <v>ｍ2</v>
          </cell>
          <cell r="E170">
            <v>2200</v>
          </cell>
        </row>
        <row r="173">
          <cell r="A173" t="str">
            <v>K04101</v>
          </cell>
          <cell r="B173" t="str">
            <v>固化材</v>
          </cell>
          <cell r="C173" t="str">
            <v>高炉Ｂ　バラ</v>
          </cell>
          <cell r="D173" t="str">
            <v>ｔ</v>
          </cell>
          <cell r="E173">
            <v>9300</v>
          </cell>
        </row>
        <row r="201">
          <cell r="B201" t="str">
            <v>コンクリート打設手間（市場単価）</v>
          </cell>
        </row>
        <row r="203">
          <cell r="A203" t="str">
            <v>K06001</v>
          </cell>
          <cell r="B203" t="str">
            <v>捨てコンクリート</v>
          </cell>
          <cell r="C203" t="str">
            <v>ｶｰﾄ打ち</v>
          </cell>
          <cell r="D203" t="str">
            <v>ｍ3</v>
          </cell>
          <cell r="E203">
            <v>3420</v>
          </cell>
        </row>
        <row r="205">
          <cell r="A205" t="str">
            <v>K06002</v>
          </cell>
          <cell r="B205" t="str">
            <v>捨てコンクリート</v>
          </cell>
          <cell r="C205" t="str">
            <v>ﾎﾟﾝﾌﾟ打ち</v>
          </cell>
          <cell r="D205" t="str">
            <v>ｍ3</v>
          </cell>
          <cell r="E205">
            <v>2090</v>
          </cell>
        </row>
        <row r="207">
          <cell r="A207" t="str">
            <v>K06003</v>
          </cell>
          <cell r="B207" t="str">
            <v>土間コンクリート</v>
          </cell>
          <cell r="C207" t="str">
            <v>ﾎﾟﾝﾌﾟ打ち</v>
          </cell>
          <cell r="D207" t="str">
            <v>ｍ3</v>
          </cell>
          <cell r="E207">
            <v>840</v>
          </cell>
        </row>
        <row r="209">
          <cell r="A209" t="str">
            <v>K06004</v>
          </cell>
          <cell r="B209" t="str">
            <v>基礎コンクリート</v>
          </cell>
          <cell r="C209" t="str">
            <v>ﾎﾟﾝﾌﾟ打ち　100ｍ3以上</v>
          </cell>
          <cell r="D209" t="str">
            <v>ｍ3</v>
          </cell>
          <cell r="E209">
            <v>800</v>
          </cell>
        </row>
        <row r="211">
          <cell r="A211" t="str">
            <v>K06005</v>
          </cell>
          <cell r="B211" t="str">
            <v>基礎コンクリート</v>
          </cell>
          <cell r="C211" t="str">
            <v>ﾎﾟﾝﾌﾟ打ち 50ｍ3以上100ｍ3未満</v>
          </cell>
          <cell r="D211" t="str">
            <v>ｍ3</v>
          </cell>
          <cell r="E211">
            <v>1110</v>
          </cell>
        </row>
        <row r="213">
          <cell r="A213" t="str">
            <v>K06006</v>
          </cell>
          <cell r="B213" t="str">
            <v>基礎コンクリート</v>
          </cell>
          <cell r="C213" t="str">
            <v>ﾎﾟﾝﾌﾟ打ち 50ｍ3未満</v>
          </cell>
          <cell r="D213" t="str">
            <v>ｍ3</v>
          </cell>
          <cell r="E213">
            <v>1440</v>
          </cell>
        </row>
        <row r="215">
          <cell r="A215" t="str">
            <v>K06007</v>
          </cell>
          <cell r="B215" t="str">
            <v>躯体コンクリート</v>
          </cell>
          <cell r="C215" t="str">
            <v>ﾎﾟﾝﾌﾟ打ち　100ｍ3以上</v>
          </cell>
          <cell r="D215" t="str">
            <v>ｍ3</v>
          </cell>
          <cell r="E215">
            <v>860</v>
          </cell>
        </row>
        <row r="217">
          <cell r="A217" t="str">
            <v>K06008</v>
          </cell>
          <cell r="B217" t="str">
            <v>躯体コンクリート</v>
          </cell>
          <cell r="C217" t="str">
            <v>ﾎﾟﾝﾌﾟ打ち 50ｍ3以上100ｍ3未満</v>
          </cell>
          <cell r="D217" t="str">
            <v>ｍ3</v>
          </cell>
          <cell r="E217">
            <v>1200</v>
          </cell>
        </row>
        <row r="219">
          <cell r="A219" t="str">
            <v>K06009</v>
          </cell>
          <cell r="B219" t="str">
            <v>躯体コンクリート</v>
          </cell>
          <cell r="C219" t="str">
            <v>ﾎﾟﾝﾌﾟ打ち 50ｍ3未満</v>
          </cell>
          <cell r="D219" t="str">
            <v>ｍ3</v>
          </cell>
          <cell r="E219">
            <v>1550</v>
          </cell>
        </row>
        <row r="221">
          <cell r="A221" t="str">
            <v>K06010</v>
          </cell>
          <cell r="B221" t="str">
            <v>防水押えコンクリート</v>
          </cell>
          <cell r="C221" t="str">
            <v>ﾎﾟﾝﾌﾟ打ち</v>
          </cell>
          <cell r="D221" t="str">
            <v>ｍ3</v>
          </cell>
          <cell r="E221">
            <v>1090</v>
          </cell>
        </row>
        <row r="223">
          <cell r="A223" t="str">
            <v>K06012</v>
          </cell>
          <cell r="B223" t="str">
            <v>防水押えコンクリート</v>
          </cell>
          <cell r="C223" t="str">
            <v>ｶｰﾄ打ち</v>
          </cell>
          <cell r="D223" t="str">
            <v>ｍ3</v>
          </cell>
          <cell r="E223">
            <v>3460</v>
          </cell>
        </row>
        <row r="226">
          <cell r="B226" t="str">
            <v>ポンプ圧送（市場単価）</v>
          </cell>
        </row>
        <row r="228">
          <cell r="A228" t="str">
            <v>K06021</v>
          </cell>
          <cell r="B228" t="str">
            <v>ポンプ圧送</v>
          </cell>
          <cell r="C228" t="str">
            <v>≧100ｍ3 　基本料金含む</v>
          </cell>
          <cell r="D228" t="str">
            <v>ｍ3</v>
          </cell>
          <cell r="E228">
            <v>780</v>
          </cell>
        </row>
        <row r="230">
          <cell r="A230" t="str">
            <v>K06022</v>
          </cell>
          <cell r="B230" t="str">
            <v>ポンプ圧送 基本料金</v>
          </cell>
          <cell r="C230" t="str">
            <v>＜100ｍ3</v>
          </cell>
          <cell r="D230" t="str">
            <v>回</v>
          </cell>
          <cell r="E230">
            <v>46600</v>
          </cell>
        </row>
        <row r="232">
          <cell r="A232" t="str">
            <v>K06023</v>
          </cell>
          <cell r="B232" t="str">
            <v>ポンプ圧送 圧送料金</v>
          </cell>
          <cell r="C232" t="str">
            <v>＜100ｍ3</v>
          </cell>
          <cell r="D232" t="str">
            <v>ｍ3</v>
          </cell>
          <cell r="E232">
            <v>500</v>
          </cell>
        </row>
        <row r="234">
          <cell r="B234" t="str">
            <v>型枠工事（市場単価）</v>
          </cell>
        </row>
        <row r="236">
          <cell r="A236" t="str">
            <v>K06101</v>
          </cell>
          <cell r="B236" t="str">
            <v>普通合板型枠</v>
          </cell>
          <cell r="C236" t="str">
            <v>基礎部</v>
          </cell>
          <cell r="D236" t="str">
            <v>ｍ2</v>
          </cell>
          <cell r="E236">
            <v>3290</v>
          </cell>
        </row>
        <row r="238">
          <cell r="A238" t="str">
            <v>K06102</v>
          </cell>
          <cell r="B238" t="str">
            <v>普通合板型枠</v>
          </cell>
          <cell r="C238" t="str">
            <v>地下軸部　階高5.0m</v>
          </cell>
          <cell r="D238" t="str">
            <v>ｍ2</v>
          </cell>
          <cell r="E238">
            <v>3830</v>
          </cell>
        </row>
        <row r="240">
          <cell r="A240" t="str">
            <v>K06103</v>
          </cell>
          <cell r="B240" t="str">
            <v>普通合板型枠</v>
          </cell>
          <cell r="C240" t="str">
            <v>ﾗｰﾒﾝ 地上軸部 階高2.8m</v>
          </cell>
          <cell r="D240" t="str">
            <v>ｍ2</v>
          </cell>
          <cell r="E240">
            <v>3480</v>
          </cell>
        </row>
        <row r="242">
          <cell r="A242" t="str">
            <v>K06104</v>
          </cell>
          <cell r="B242" t="str">
            <v>普通合板型枠</v>
          </cell>
          <cell r="C242" t="str">
            <v>ﾗｰﾒﾝ 地上軸部 階高3.5～4m</v>
          </cell>
          <cell r="D242" t="str">
            <v>ｍ2</v>
          </cell>
          <cell r="E242">
            <v>3530</v>
          </cell>
        </row>
        <row r="244">
          <cell r="A244" t="str">
            <v>K06105</v>
          </cell>
          <cell r="B244" t="str">
            <v>打放し合板型枠</v>
          </cell>
          <cell r="C244" t="str">
            <v>ﾗｰﾒﾝ 地上軸部 B 階高3.5～4m</v>
          </cell>
          <cell r="D244" t="str">
            <v>ｍ2</v>
          </cell>
          <cell r="E244">
            <v>3820</v>
          </cell>
        </row>
        <row r="246">
          <cell r="A246" t="str">
            <v>K06106</v>
          </cell>
          <cell r="B246" t="str">
            <v>打放し合板型枠</v>
          </cell>
          <cell r="C246" t="str">
            <v>ﾗｰﾒﾝ 地上軸部 C 階高3.5～4m</v>
          </cell>
          <cell r="D246" t="str">
            <v>ｍ2</v>
          </cell>
          <cell r="E246">
            <v>3780</v>
          </cell>
        </row>
        <row r="248">
          <cell r="A248" t="str">
            <v>K06107</v>
          </cell>
          <cell r="B248" t="str">
            <v>普通合板型枠</v>
          </cell>
          <cell r="C248" t="str">
            <v>壁式構造 地上軸部 階高2.8m</v>
          </cell>
          <cell r="D248" t="str">
            <v>ｍ2</v>
          </cell>
          <cell r="E248">
            <v>3440</v>
          </cell>
        </row>
        <row r="250">
          <cell r="A250" t="str">
            <v>K06108</v>
          </cell>
          <cell r="B250" t="str">
            <v>打放し合板型枠</v>
          </cell>
          <cell r="C250" t="str">
            <v>壁式構造 地上軸部 B 階高2.8m</v>
          </cell>
          <cell r="D250" t="str">
            <v>ｍ2</v>
          </cell>
          <cell r="E250">
            <v>3740</v>
          </cell>
        </row>
        <row r="252">
          <cell r="A252" t="str">
            <v>K06109</v>
          </cell>
          <cell r="B252" t="str">
            <v>打放し合板型枠</v>
          </cell>
          <cell r="C252" t="str">
            <v>壁式構造 地上軸部 Ｃ 階高2.8m</v>
          </cell>
          <cell r="D252" t="str">
            <v>ｍ2</v>
          </cell>
          <cell r="E252">
            <v>3690</v>
          </cell>
        </row>
        <row r="254">
          <cell r="A254" t="str">
            <v>K06110</v>
          </cell>
          <cell r="B254" t="str">
            <v>運搬費</v>
          </cell>
          <cell r="C254" t="str">
            <v>型枠　4t　　Ｌ≦30km</v>
          </cell>
          <cell r="D254" t="str">
            <v>ｍ2</v>
          </cell>
          <cell r="E254">
            <v>190</v>
          </cell>
        </row>
        <row r="256">
          <cell r="A256" t="str">
            <v>K06111</v>
          </cell>
          <cell r="B256" t="str">
            <v>運搬費</v>
          </cell>
          <cell r="C256" t="str">
            <v>型枠　10t　　Ｌ≦30km</v>
          </cell>
          <cell r="D256" t="str">
            <v>ｍ2</v>
          </cell>
          <cell r="E256">
            <v>170</v>
          </cell>
        </row>
        <row r="267">
          <cell r="B267" t="str">
            <v>型枠工事（刊行物単価）</v>
          </cell>
        </row>
        <row r="269">
          <cell r="A269" t="str">
            <v>K06121</v>
          </cell>
          <cell r="B269" t="str">
            <v>打放し合板型枠</v>
          </cell>
          <cell r="C269" t="str">
            <v>地下軸部　階高5.0m</v>
          </cell>
          <cell r="D269" t="str">
            <v>ｍ2</v>
          </cell>
          <cell r="E269">
            <v>4000</v>
          </cell>
        </row>
        <row r="271">
          <cell r="A271" t="str">
            <v>K06122</v>
          </cell>
          <cell r="B271" t="str">
            <v>片面普通合板型枠</v>
          </cell>
          <cell r="C271" t="str">
            <v>地下軸部　階高5.0m</v>
          </cell>
          <cell r="D271" t="str">
            <v>ｍ2</v>
          </cell>
          <cell r="E271">
            <v>4050</v>
          </cell>
        </row>
        <row r="273">
          <cell r="A273" t="str">
            <v>K06123</v>
          </cell>
          <cell r="B273" t="str">
            <v>片面打放し合板型枠</v>
          </cell>
          <cell r="C273" t="str">
            <v>地下軸部　階高5.5m</v>
          </cell>
          <cell r="D273" t="str">
            <v>ｍ2</v>
          </cell>
          <cell r="E273">
            <v>4320</v>
          </cell>
        </row>
        <row r="275">
          <cell r="A275" t="str">
            <v>K06131</v>
          </cell>
          <cell r="B275" t="str">
            <v>埋め殺し普通合板型枠</v>
          </cell>
          <cell r="C275" t="str">
            <v>軸部　階高5.5m</v>
          </cell>
          <cell r="D275" t="str">
            <v>ｍ2</v>
          </cell>
          <cell r="E275">
            <v>4420</v>
          </cell>
        </row>
        <row r="277">
          <cell r="A277" t="str">
            <v>K06132</v>
          </cell>
          <cell r="B277" t="str">
            <v>曲面普通合板型枠</v>
          </cell>
          <cell r="D277" t="str">
            <v>ｍ2</v>
          </cell>
          <cell r="E277">
            <v>9850</v>
          </cell>
        </row>
        <row r="279">
          <cell r="A279" t="str">
            <v>K06133</v>
          </cell>
          <cell r="B279" t="str">
            <v>曲面打放し合板型枠</v>
          </cell>
          <cell r="D279" t="str">
            <v>ｍ2</v>
          </cell>
          <cell r="E279">
            <v>11000</v>
          </cell>
        </row>
        <row r="281">
          <cell r="A281" t="str">
            <v>K06140</v>
          </cell>
          <cell r="B281" t="str">
            <v>円柱普通合板型枠</v>
          </cell>
          <cell r="C281" t="str">
            <v>径800内外</v>
          </cell>
          <cell r="D281" t="str">
            <v>ｍ2</v>
          </cell>
          <cell r="E281">
            <v>10980</v>
          </cell>
        </row>
        <row r="283">
          <cell r="A283" t="str">
            <v>K06141</v>
          </cell>
          <cell r="B283" t="str">
            <v>円柱打放し合板型枠</v>
          </cell>
          <cell r="C283" t="str">
            <v>径800内外</v>
          </cell>
          <cell r="D283" t="str">
            <v>ｍ2</v>
          </cell>
          <cell r="E283">
            <v>11820</v>
          </cell>
        </row>
        <row r="285">
          <cell r="A285" t="str">
            <v>K06142</v>
          </cell>
          <cell r="B285" t="str">
            <v>ボイド型枠</v>
          </cell>
          <cell r="C285" t="str">
            <v>t=11  径800内外</v>
          </cell>
          <cell r="D285" t="str">
            <v>ｍ2</v>
          </cell>
          <cell r="E285">
            <v>9410</v>
          </cell>
        </row>
        <row r="289">
          <cell r="A289" t="str">
            <v>K06201</v>
          </cell>
          <cell r="B289" t="str">
            <v>打継目地</v>
          </cell>
          <cell r="C289" t="str">
            <v>20*20～30*30</v>
          </cell>
          <cell r="D289" t="str">
            <v>ｍ</v>
          </cell>
          <cell r="E289">
            <v>250</v>
          </cell>
        </row>
        <row r="291">
          <cell r="A291" t="str">
            <v>K06202</v>
          </cell>
          <cell r="B291" t="str">
            <v>誘発目地</v>
          </cell>
          <cell r="C291" t="str">
            <v>20*20～30*30</v>
          </cell>
          <cell r="D291" t="str">
            <v>ｍ</v>
          </cell>
          <cell r="E291">
            <v>280</v>
          </cell>
        </row>
        <row r="293">
          <cell r="A293" t="str">
            <v>K06203</v>
          </cell>
          <cell r="B293" t="str">
            <v>化粧目地</v>
          </cell>
          <cell r="C293" t="str">
            <v>20*20～30*30</v>
          </cell>
          <cell r="D293" t="str">
            <v>ｍ</v>
          </cell>
          <cell r="E293">
            <v>300</v>
          </cell>
        </row>
        <row r="295">
          <cell r="A295" t="str">
            <v>K06204</v>
          </cell>
          <cell r="B295" t="str">
            <v>面木</v>
          </cell>
          <cell r="C295" t="str">
            <v>15～20</v>
          </cell>
          <cell r="D295" t="str">
            <v>ｍ</v>
          </cell>
          <cell r="E295">
            <v>210</v>
          </cell>
        </row>
        <row r="300">
          <cell r="B300" t="str">
            <v>型枠工事（刊行物単価）</v>
          </cell>
        </row>
        <row r="302">
          <cell r="A302" t="str">
            <v>K06301</v>
          </cell>
          <cell r="B302" t="str">
            <v>地中梁スリーブ取付け</v>
          </cell>
          <cell r="C302" t="str">
            <v>ボイド径 350～600　手間のみ</v>
          </cell>
          <cell r="D302" t="str">
            <v>個所</v>
          </cell>
          <cell r="E302">
            <v>1200</v>
          </cell>
        </row>
        <row r="305">
          <cell r="A305" t="str">
            <v>K06351</v>
          </cell>
          <cell r="B305" t="str">
            <v>地中梁スリーブ材料</v>
          </cell>
          <cell r="C305" t="str">
            <v>ボイド径 500×730 L　材料のみ</v>
          </cell>
          <cell r="D305" t="str">
            <v>個所</v>
          </cell>
          <cell r="E305">
            <v>3290</v>
          </cell>
        </row>
        <row r="306">
          <cell r="C306" t="str">
            <v>(φ500×4,000 L)</v>
          </cell>
        </row>
        <row r="310">
          <cell r="A310" t="str">
            <v>K06352</v>
          </cell>
          <cell r="B310" t="str">
            <v>地中梁スリーブ材料</v>
          </cell>
          <cell r="C310" t="str">
            <v>ボイド径 500×1340 L　材料のみ</v>
          </cell>
          <cell r="D310" t="str">
            <v>個所</v>
          </cell>
          <cell r="E310">
            <v>6030</v>
          </cell>
        </row>
        <row r="311">
          <cell r="C311" t="str">
            <v>(φ500×4,000 L)</v>
          </cell>
        </row>
        <row r="315">
          <cell r="A315" t="str">
            <v>K06353</v>
          </cell>
          <cell r="B315" t="str">
            <v>地中梁スリーブ材料</v>
          </cell>
          <cell r="C315" t="str">
            <v>ボイド径 500×1150 L　材料のみ</v>
          </cell>
          <cell r="D315" t="str">
            <v>個所</v>
          </cell>
          <cell r="E315">
            <v>5180</v>
          </cell>
        </row>
        <row r="316">
          <cell r="C316" t="str">
            <v>(φ500×4,000 L)</v>
          </cell>
        </row>
        <row r="320">
          <cell r="A320" t="str">
            <v>K06354</v>
          </cell>
          <cell r="B320" t="str">
            <v>地中梁スリーブ材料</v>
          </cell>
          <cell r="C320" t="str">
            <v>ボイド径 500×1650 L　材料のみ</v>
          </cell>
          <cell r="D320" t="str">
            <v>個所</v>
          </cell>
          <cell r="E320">
            <v>7430</v>
          </cell>
        </row>
        <row r="321">
          <cell r="C321" t="str">
            <v>(φ500×4,000 L)</v>
          </cell>
        </row>
        <row r="333">
          <cell r="B333" t="str">
            <v>鉄筋工事（市場単価）</v>
          </cell>
        </row>
        <row r="335">
          <cell r="A335" t="str">
            <v>K05001</v>
          </cell>
          <cell r="B335" t="str">
            <v>鉄筋加工組立</v>
          </cell>
          <cell r="C335" t="str">
            <v>ＲＣラーメン構造</v>
          </cell>
          <cell r="D335" t="str">
            <v>ｔ</v>
          </cell>
          <cell r="E335">
            <v>45000</v>
          </cell>
        </row>
        <row r="336">
          <cell r="C336" t="str">
            <v>階高3.5～4m程度　形状単純</v>
          </cell>
        </row>
        <row r="338">
          <cell r="A338" t="str">
            <v>K05011</v>
          </cell>
          <cell r="B338" t="str">
            <v>鉄筋加工組立</v>
          </cell>
          <cell r="C338" t="str">
            <v>ＲＣラーメン構造</v>
          </cell>
          <cell r="D338" t="str">
            <v>ｔ</v>
          </cell>
          <cell r="E338">
            <v>47500</v>
          </cell>
        </row>
        <row r="339">
          <cell r="C339" t="str">
            <v>階高3.5～4m程度　形状複雑</v>
          </cell>
        </row>
        <row r="341">
          <cell r="A341" t="str">
            <v>K05002</v>
          </cell>
          <cell r="B341" t="str">
            <v>鉄筋加工組立</v>
          </cell>
          <cell r="C341" t="str">
            <v>ＳＲＣラーメン構造</v>
          </cell>
          <cell r="D341" t="str">
            <v>ｔ</v>
          </cell>
          <cell r="E341">
            <v>45500</v>
          </cell>
        </row>
        <row r="342">
          <cell r="C342" t="str">
            <v>階高3.5～4m程度　形状単純</v>
          </cell>
        </row>
        <row r="344">
          <cell r="A344" t="str">
            <v>K05012</v>
          </cell>
          <cell r="B344" t="str">
            <v>鉄筋加工組立</v>
          </cell>
          <cell r="C344" t="str">
            <v>ＳＲＣラーメン構造</v>
          </cell>
          <cell r="D344" t="str">
            <v>ｔ</v>
          </cell>
          <cell r="E344">
            <v>49000</v>
          </cell>
        </row>
        <row r="345">
          <cell r="C345" t="str">
            <v>階高3.5～4m程度　形状複雑</v>
          </cell>
        </row>
        <row r="347">
          <cell r="A347" t="str">
            <v>K05003</v>
          </cell>
          <cell r="B347" t="str">
            <v>鉄筋加工組立</v>
          </cell>
          <cell r="C347" t="str">
            <v>ＲＣ壁式構造</v>
          </cell>
          <cell r="D347" t="str">
            <v>ｔ</v>
          </cell>
          <cell r="E347">
            <v>58000</v>
          </cell>
        </row>
        <row r="348">
          <cell r="C348" t="str">
            <v>階高2.8m程度　形状単純</v>
          </cell>
        </row>
        <row r="350">
          <cell r="A350" t="str">
            <v>K05013</v>
          </cell>
          <cell r="B350" t="str">
            <v>鉄筋加工組立</v>
          </cell>
          <cell r="C350" t="str">
            <v>ＲＣ壁式構造</v>
          </cell>
          <cell r="D350" t="str">
            <v>ｔ</v>
          </cell>
          <cell r="E350">
            <v>61000</v>
          </cell>
        </row>
        <row r="351">
          <cell r="C351" t="str">
            <v>階高2.8m程度　形状複雑</v>
          </cell>
        </row>
        <row r="353">
          <cell r="A353" t="str">
            <v>K05020</v>
          </cell>
          <cell r="B353" t="str">
            <v>鉄筋加工組立</v>
          </cell>
          <cell r="C353" t="str">
            <v>ｽﾊﾟｲﾗﾙﾌｰﾌﾟ取付け</v>
          </cell>
          <cell r="D353" t="str">
            <v>ｔ</v>
          </cell>
          <cell r="E353">
            <v>33500</v>
          </cell>
        </row>
        <row r="356">
          <cell r="A356" t="str">
            <v>K05030</v>
          </cell>
          <cell r="B356" t="str">
            <v>運搬費</v>
          </cell>
          <cell r="C356" t="str">
            <v>加工場～現場　30km　 4t車</v>
          </cell>
          <cell r="D356" t="str">
            <v>ｔ</v>
          </cell>
          <cell r="E356">
            <v>3600</v>
          </cell>
        </row>
        <row r="359">
          <cell r="A359" t="str">
            <v>K05031</v>
          </cell>
          <cell r="B359" t="str">
            <v>運搬費</v>
          </cell>
          <cell r="C359" t="str">
            <v>加工場～現場　30km　10t車</v>
          </cell>
          <cell r="D359" t="str">
            <v>ｔ</v>
          </cell>
          <cell r="E359">
            <v>3000</v>
          </cell>
        </row>
        <row r="366">
          <cell r="B366" t="str">
            <v>鉄筋工事（市場単価）</v>
          </cell>
        </row>
        <row r="368">
          <cell r="A368" t="str">
            <v>K05101</v>
          </cell>
          <cell r="B368" t="str">
            <v>鉄筋ガス圧設</v>
          </cell>
          <cell r="C368" t="str">
            <v>D16-D16</v>
          </cell>
          <cell r="D368" t="str">
            <v>か所</v>
          </cell>
          <cell r="E368">
            <v>510</v>
          </cell>
        </row>
        <row r="370">
          <cell r="A370" t="str">
            <v>K05102</v>
          </cell>
          <cell r="B370" t="str">
            <v>鉄筋ガス圧設</v>
          </cell>
          <cell r="C370" t="str">
            <v>D19-D19</v>
          </cell>
          <cell r="D370" t="str">
            <v>か所</v>
          </cell>
          <cell r="E370">
            <v>510</v>
          </cell>
        </row>
        <row r="372">
          <cell r="A372" t="str">
            <v>K05103</v>
          </cell>
          <cell r="B372" t="str">
            <v>鉄筋ガス圧設</v>
          </cell>
          <cell r="C372" t="str">
            <v>D22-D22</v>
          </cell>
          <cell r="D372" t="str">
            <v>か所</v>
          </cell>
          <cell r="E372">
            <v>530</v>
          </cell>
        </row>
        <row r="374">
          <cell r="A374" t="str">
            <v>K05104</v>
          </cell>
          <cell r="B374" t="str">
            <v>鉄筋ガス圧設</v>
          </cell>
          <cell r="C374" t="str">
            <v>D25-D25</v>
          </cell>
          <cell r="D374" t="str">
            <v>か所</v>
          </cell>
          <cell r="E374">
            <v>550</v>
          </cell>
        </row>
        <row r="376">
          <cell r="A376" t="str">
            <v>K05105</v>
          </cell>
          <cell r="B376" t="str">
            <v>鉄筋ガス圧設</v>
          </cell>
          <cell r="C376" t="str">
            <v>D29-D29</v>
          </cell>
          <cell r="D376" t="str">
            <v>か所</v>
          </cell>
          <cell r="E376">
            <v>850</v>
          </cell>
        </row>
        <row r="399">
          <cell r="B399" t="str">
            <v>鉄筋工事（刊行物単価）</v>
          </cell>
        </row>
        <row r="401">
          <cell r="A401" t="str">
            <v>K05111</v>
          </cell>
          <cell r="B401" t="str">
            <v>鉄筋機械継手</v>
          </cell>
          <cell r="C401" t="str">
            <v>D16-D16</v>
          </cell>
          <cell r="D401" t="str">
            <v>か所</v>
          </cell>
          <cell r="E401">
            <v>830</v>
          </cell>
        </row>
        <row r="404">
          <cell r="A404" t="str">
            <v>K05112</v>
          </cell>
          <cell r="B404" t="str">
            <v>鉄筋機械継手</v>
          </cell>
          <cell r="C404" t="str">
            <v>D19-D19</v>
          </cell>
          <cell r="D404" t="str">
            <v>か所</v>
          </cell>
          <cell r="E404">
            <v>950</v>
          </cell>
        </row>
        <row r="407">
          <cell r="A407" t="str">
            <v>K05113</v>
          </cell>
          <cell r="B407" t="str">
            <v>鉄筋機械継手</v>
          </cell>
          <cell r="C407" t="str">
            <v>D22-D22</v>
          </cell>
          <cell r="D407" t="str">
            <v>か所</v>
          </cell>
          <cell r="E407">
            <v>1140</v>
          </cell>
        </row>
        <row r="410">
          <cell r="A410" t="str">
            <v>K05114</v>
          </cell>
          <cell r="B410" t="str">
            <v>鉄筋機械継手</v>
          </cell>
          <cell r="C410" t="str">
            <v>D25-D25</v>
          </cell>
          <cell r="D410" t="str">
            <v>か所</v>
          </cell>
          <cell r="E410">
            <v>1480</v>
          </cell>
        </row>
        <row r="413">
          <cell r="A413" t="str">
            <v>K05115</v>
          </cell>
          <cell r="B413" t="str">
            <v>鉄筋機械継手</v>
          </cell>
          <cell r="C413" t="str">
            <v>D29-D29</v>
          </cell>
          <cell r="D413" t="str">
            <v>か所</v>
          </cell>
          <cell r="E413">
            <v>1780</v>
          </cell>
        </row>
        <row r="432">
          <cell r="B432" t="str">
            <v>鉄筋工事（刊行物単価）</v>
          </cell>
        </row>
        <row r="434">
          <cell r="A434" t="str">
            <v>K05201</v>
          </cell>
          <cell r="B434" t="str">
            <v>鉄筋加工組立</v>
          </cell>
          <cell r="C434" t="str">
            <v>ｽﾘｰﾌﾞ補強 100□or100φ</v>
          </cell>
          <cell r="D434" t="str">
            <v>か所</v>
          </cell>
          <cell r="E434">
            <v>1300</v>
          </cell>
        </row>
        <row r="436">
          <cell r="A436" t="str">
            <v>K05202</v>
          </cell>
          <cell r="B436" t="str">
            <v>鉄筋加工組立</v>
          </cell>
          <cell r="C436" t="str">
            <v>ｽﾘｰﾌﾞ補強 200□or200φ</v>
          </cell>
          <cell r="D436" t="str">
            <v>か所</v>
          </cell>
          <cell r="E436">
            <v>1500</v>
          </cell>
        </row>
        <row r="438">
          <cell r="A438" t="str">
            <v>K05203</v>
          </cell>
          <cell r="B438" t="str">
            <v>鉄筋加工組立</v>
          </cell>
          <cell r="C438" t="str">
            <v>ｽﾘｰﾌﾞ補強 300□or300φ</v>
          </cell>
          <cell r="D438" t="str">
            <v>か所</v>
          </cell>
          <cell r="E438">
            <v>2000</v>
          </cell>
        </row>
        <row r="440">
          <cell r="A440" t="str">
            <v>K05204</v>
          </cell>
          <cell r="B440" t="str">
            <v>鉄筋加工組立</v>
          </cell>
          <cell r="C440" t="str">
            <v>ｽﾘｰﾌﾞ補強 400□or400φ</v>
          </cell>
          <cell r="D440" t="str">
            <v>か所</v>
          </cell>
          <cell r="E440">
            <v>2900</v>
          </cell>
        </row>
        <row r="442">
          <cell r="A442" t="str">
            <v>K05205</v>
          </cell>
          <cell r="B442" t="str">
            <v>鉄筋加工組立</v>
          </cell>
          <cell r="C442" t="str">
            <v>ｽﾘｰﾌﾞ補強 450□or450φ</v>
          </cell>
          <cell r="D442" t="str">
            <v>か所</v>
          </cell>
          <cell r="E442">
            <v>2800</v>
          </cell>
        </row>
        <row r="444">
          <cell r="A444" t="str">
            <v>K05206</v>
          </cell>
          <cell r="B444" t="str">
            <v>鉄筋加工組立</v>
          </cell>
          <cell r="C444" t="str">
            <v>ｽﾘｰﾌﾞ補強 500□or500φ</v>
          </cell>
          <cell r="D444" t="str">
            <v>か所</v>
          </cell>
          <cell r="E444">
            <v>3400</v>
          </cell>
        </row>
        <row r="446">
          <cell r="A446" t="str">
            <v>K05207</v>
          </cell>
          <cell r="B446" t="str">
            <v>鉄筋加工組立</v>
          </cell>
          <cell r="C446" t="str">
            <v>ｽﾘｰﾌﾞ補強 600□or600φ</v>
          </cell>
          <cell r="D446" t="str">
            <v>か所</v>
          </cell>
          <cell r="E446">
            <v>3600</v>
          </cell>
        </row>
        <row r="465">
          <cell r="B465" t="str">
            <v>鉄筋工事（刊行物単価）</v>
          </cell>
        </row>
        <row r="467">
          <cell r="A467" t="str">
            <v>K05300</v>
          </cell>
          <cell r="B467" t="str">
            <v>溶接金網</v>
          </cell>
          <cell r="C467" t="str">
            <v>φ6.0×100×100</v>
          </cell>
          <cell r="D467" t="str">
            <v>ｍ2</v>
          </cell>
          <cell r="E467">
            <v>360</v>
          </cell>
        </row>
        <row r="470">
          <cell r="A470" t="str">
            <v>K05310</v>
          </cell>
          <cell r="B470" t="str">
            <v>金属系あと施工ｱﾝｶｰ</v>
          </cell>
          <cell r="C470" t="str">
            <v>D16 L=750 横打ち</v>
          </cell>
          <cell r="D470" t="str">
            <v>本</v>
          </cell>
          <cell r="E470">
            <v>1320</v>
          </cell>
        </row>
        <row r="471">
          <cell r="C471" t="str">
            <v>標準Ｃ</v>
          </cell>
        </row>
        <row r="473">
          <cell r="A473" t="str">
            <v>K05311</v>
          </cell>
          <cell r="B473" t="str">
            <v>金属系あと施工ｱﾝｶｰ</v>
          </cell>
          <cell r="C473" t="str">
            <v>D13 L=600 横打ち</v>
          </cell>
          <cell r="D473" t="str">
            <v>本</v>
          </cell>
          <cell r="E473">
            <v>710</v>
          </cell>
        </row>
        <row r="474">
          <cell r="C474" t="str">
            <v>標準Ｃ</v>
          </cell>
        </row>
        <row r="476">
          <cell r="A476" t="str">
            <v>K05312</v>
          </cell>
          <cell r="B476" t="str">
            <v>金属系あと施工ｱﾝｶｰ</v>
          </cell>
          <cell r="C476" t="str">
            <v>D10 L=450 下打ち</v>
          </cell>
          <cell r="D476" t="str">
            <v>本</v>
          </cell>
          <cell r="E476">
            <v>420</v>
          </cell>
        </row>
        <row r="477">
          <cell r="C477" t="str">
            <v>標準Ｃ</v>
          </cell>
        </row>
        <row r="479">
          <cell r="A479" t="str">
            <v>K05313</v>
          </cell>
          <cell r="B479" t="str">
            <v>金属系あと施工ｱﾝｶｰ</v>
          </cell>
          <cell r="C479" t="str">
            <v>D10 L=450 横打ち</v>
          </cell>
          <cell r="D479" t="str">
            <v>本</v>
          </cell>
          <cell r="E479">
            <v>520</v>
          </cell>
        </row>
        <row r="480">
          <cell r="C480" t="str">
            <v>標準Ｃ</v>
          </cell>
        </row>
        <row r="482">
          <cell r="A482" t="str">
            <v>K05314</v>
          </cell>
          <cell r="B482" t="str">
            <v>金属系あと施工ｱﾝｶｰ</v>
          </cell>
          <cell r="C482" t="str">
            <v>D10 L=200 上打ち</v>
          </cell>
          <cell r="D482" t="str">
            <v>本</v>
          </cell>
          <cell r="E482">
            <v>590</v>
          </cell>
        </row>
        <row r="483">
          <cell r="C483" t="str">
            <v>標準Ｃ</v>
          </cell>
        </row>
        <row r="485">
          <cell r="A485" t="str">
            <v>K05320</v>
          </cell>
          <cell r="B485" t="str">
            <v>接着系あと施工ｱﾝｶｰ</v>
          </cell>
          <cell r="C485" t="str">
            <v>D16 L=770 横打ち</v>
          </cell>
          <cell r="D485" t="str">
            <v>本</v>
          </cell>
          <cell r="E485">
            <v>1510</v>
          </cell>
        </row>
        <row r="486">
          <cell r="C486" t="str">
            <v>標準Ａ</v>
          </cell>
        </row>
        <row r="488">
          <cell r="A488" t="str">
            <v>K05321</v>
          </cell>
          <cell r="B488" t="str">
            <v>接着系あと施工ｱﾝｶｰ</v>
          </cell>
          <cell r="C488" t="str">
            <v>D16 L=770 横打ち</v>
          </cell>
          <cell r="D488" t="str">
            <v>本</v>
          </cell>
          <cell r="E488">
            <v>2400</v>
          </cell>
        </row>
        <row r="489">
          <cell r="C489" t="str">
            <v>標準Ｃ</v>
          </cell>
        </row>
        <row r="491">
          <cell r="A491" t="str">
            <v>K05322</v>
          </cell>
          <cell r="B491" t="str">
            <v>接着系あと施工ｱﾝｶｰ</v>
          </cell>
          <cell r="C491" t="str">
            <v>D13 L=620 横打ち</v>
          </cell>
          <cell r="D491" t="str">
            <v>本</v>
          </cell>
          <cell r="E491">
            <v>900</v>
          </cell>
        </row>
        <row r="492">
          <cell r="C492" t="str">
            <v>標準Ａ</v>
          </cell>
        </row>
        <row r="494">
          <cell r="A494" t="str">
            <v>K05330</v>
          </cell>
          <cell r="B494" t="str">
            <v>スリップバー</v>
          </cell>
          <cell r="C494" t="str">
            <v>φ25×700</v>
          </cell>
          <cell r="D494" t="str">
            <v>本</v>
          </cell>
          <cell r="E494">
            <v>395</v>
          </cell>
        </row>
        <row r="495">
          <cell r="B495" t="str">
            <v>スリップバー用キャップ</v>
          </cell>
          <cell r="C495" t="str">
            <v>φ25×100</v>
          </cell>
          <cell r="D495" t="str">
            <v>固</v>
          </cell>
        </row>
        <row r="496">
          <cell r="E496" t="str">
            <v>計</v>
          </cell>
        </row>
        <row r="498">
          <cell r="B498" t="str">
            <v>左官工事（刊行物単価）</v>
          </cell>
        </row>
        <row r="500">
          <cell r="A500" t="str">
            <v>K071000</v>
          </cell>
          <cell r="B500" t="str">
            <v>柱底均しモルタル</v>
          </cell>
          <cell r="C500" t="str">
            <v>ﾍﾞｰｽﾌﾟﾚｰﾄ200角　厚30</v>
          </cell>
          <cell r="D500" t="str">
            <v>個所</v>
          </cell>
          <cell r="E500">
            <v>1570</v>
          </cell>
        </row>
        <row r="501">
          <cell r="D501" t="str">
            <v>㎡</v>
          </cell>
          <cell r="E501">
            <v>39250</v>
          </cell>
        </row>
        <row r="503">
          <cell r="A503" t="str">
            <v>K071001</v>
          </cell>
          <cell r="B503" t="str">
            <v>柱底均しモルタル</v>
          </cell>
          <cell r="C503" t="str">
            <v>ﾍﾞｰｽﾌﾟﾚｰﾄ400角　厚30</v>
          </cell>
          <cell r="D503" t="str">
            <v>個所</v>
          </cell>
          <cell r="E503">
            <v>2630</v>
          </cell>
        </row>
        <row r="504">
          <cell r="D504" t="str">
            <v>㎡</v>
          </cell>
          <cell r="E504">
            <v>16438</v>
          </cell>
        </row>
        <row r="506">
          <cell r="A506" t="str">
            <v>K071002</v>
          </cell>
          <cell r="B506" t="str">
            <v>柱底均しモルタル</v>
          </cell>
          <cell r="C506" t="str">
            <v>ﾍﾞｰｽﾌﾟﾚｰﾄ600角　厚30</v>
          </cell>
          <cell r="D506" t="str">
            <v>個所</v>
          </cell>
          <cell r="E506">
            <v>4050</v>
          </cell>
        </row>
        <row r="507">
          <cell r="D507" t="str">
            <v>㎡</v>
          </cell>
          <cell r="E507">
            <v>11250</v>
          </cell>
        </row>
        <row r="509">
          <cell r="A509" t="str">
            <v>K071003</v>
          </cell>
          <cell r="B509" t="str">
            <v>柱底均しモルタル</v>
          </cell>
          <cell r="C509" t="str">
            <v>ﾍﾞｰｽﾌﾟﾚｰﾄ200角　厚50</v>
          </cell>
          <cell r="D509" t="str">
            <v>個所</v>
          </cell>
          <cell r="E509">
            <v>1780</v>
          </cell>
        </row>
        <row r="510">
          <cell r="D510" t="str">
            <v>㎡</v>
          </cell>
          <cell r="E510">
            <v>44500</v>
          </cell>
        </row>
        <row r="512">
          <cell r="A512" t="str">
            <v>K071011</v>
          </cell>
          <cell r="B512" t="str">
            <v>柱底均しモルタル</v>
          </cell>
          <cell r="C512" t="str">
            <v>ﾍﾞｰｽﾌﾟﾚｰﾄφ325　厚50</v>
          </cell>
          <cell r="D512" t="str">
            <v>個所</v>
          </cell>
          <cell r="E512">
            <v>2190</v>
          </cell>
        </row>
        <row r="513">
          <cell r="B513" t="str">
            <v>＊直線補間とする。</v>
          </cell>
          <cell r="C513" t="str">
            <v>K071003+(K071004-K071003)*((0.083㎡-0.04㎡)/(0.16㎡-0.04㎡))</v>
          </cell>
        </row>
        <row r="515">
          <cell r="A515" t="str">
            <v>K071012</v>
          </cell>
          <cell r="B515" t="str">
            <v>柱底均しモルタル</v>
          </cell>
          <cell r="C515" t="str">
            <v>ﾍﾞｰｽﾌﾟﾚｰﾄ260×260　厚50</v>
          </cell>
          <cell r="D515" t="str">
            <v>個所</v>
          </cell>
          <cell r="E515">
            <v>2050</v>
          </cell>
        </row>
        <row r="516">
          <cell r="B516" t="str">
            <v>＊直線補間とする。</v>
          </cell>
          <cell r="C516" t="str">
            <v>K071003+(K071004-K071003)*((0.068㎡-0.04㎡)/(0.16㎡-0.04㎡))</v>
          </cell>
        </row>
        <row r="518">
          <cell r="A518" t="str">
            <v>K071013</v>
          </cell>
          <cell r="B518" t="str">
            <v>柱底均しモルタル</v>
          </cell>
          <cell r="C518" t="str">
            <v>ﾍﾞｰｽﾌﾟﾚｰﾄ150×140　厚50</v>
          </cell>
          <cell r="D518" t="str">
            <v>個所</v>
          </cell>
          <cell r="E518">
            <v>1600</v>
          </cell>
        </row>
        <row r="519">
          <cell r="B519" t="str">
            <v>＊直線補間とする。</v>
          </cell>
          <cell r="C519" t="str">
            <v>K071003+(K071004-K071003)*((0.021㎡-0.04㎡)/(0.16㎡-0.04㎡))</v>
          </cell>
        </row>
        <row r="521">
          <cell r="A521" t="str">
            <v>K071004</v>
          </cell>
          <cell r="B521" t="str">
            <v>柱底均しモルタル</v>
          </cell>
          <cell r="C521" t="str">
            <v>ﾍﾞｰｽﾌﾟﾚｰﾄ400角　厚50</v>
          </cell>
          <cell r="D521" t="str">
            <v>個所</v>
          </cell>
          <cell r="E521">
            <v>2930</v>
          </cell>
        </row>
        <row r="522">
          <cell r="D522" t="str">
            <v>㎡</v>
          </cell>
          <cell r="E522">
            <v>18313</v>
          </cell>
        </row>
        <row r="524">
          <cell r="A524" t="str">
            <v>K071005</v>
          </cell>
          <cell r="B524" t="str">
            <v>柱底均しモルタル</v>
          </cell>
          <cell r="C524" t="str">
            <v>ﾍﾞｰｽﾌﾟﾚｰﾄ600角　厚50</v>
          </cell>
          <cell r="D524" t="str">
            <v>個所</v>
          </cell>
          <cell r="E524">
            <v>5130</v>
          </cell>
        </row>
        <row r="525">
          <cell r="D525" t="str">
            <v>㎡</v>
          </cell>
          <cell r="E525">
            <v>14250</v>
          </cell>
        </row>
        <row r="533">
          <cell r="A533" t="str">
            <v>K071100</v>
          </cell>
          <cell r="B533" t="str">
            <v>セラミック系耐火被覆材</v>
          </cell>
          <cell r="C533" t="str">
            <v>柱　２時間耐火　t=30</v>
          </cell>
          <cell r="D533" t="str">
            <v>㎡</v>
          </cell>
          <cell r="E533">
            <v>4060</v>
          </cell>
        </row>
        <row r="536">
          <cell r="A536" t="str">
            <v>K071101</v>
          </cell>
          <cell r="B536" t="str">
            <v>セラミック系耐火被覆材</v>
          </cell>
          <cell r="C536" t="str">
            <v>梁　２時間耐火　t=30</v>
          </cell>
          <cell r="D536" t="str">
            <v>㎡</v>
          </cell>
          <cell r="E536">
            <v>4060</v>
          </cell>
        </row>
        <row r="539">
          <cell r="A539" t="str">
            <v>K071103</v>
          </cell>
          <cell r="B539" t="str">
            <v>ロックウール吹付け</v>
          </cell>
          <cell r="C539" t="str">
            <v>半乾式　１時間耐火　t=35</v>
          </cell>
          <cell r="D539" t="str">
            <v>㎡</v>
          </cell>
          <cell r="E539">
            <v>1100</v>
          </cell>
        </row>
        <row r="542">
          <cell r="A542" t="str">
            <v>K071104</v>
          </cell>
          <cell r="B542" t="str">
            <v>ロックウール吹付け</v>
          </cell>
          <cell r="C542" t="str">
            <v>湿式　１時間耐火　t=25</v>
          </cell>
          <cell r="D542" t="str">
            <v>㎡</v>
          </cell>
          <cell r="E542">
            <v>2450</v>
          </cell>
        </row>
        <row r="545">
          <cell r="A545" t="str">
            <v>K071105</v>
          </cell>
          <cell r="B545" t="str">
            <v>耐火塗料</v>
          </cell>
          <cell r="C545" t="str">
            <v>屋内　１時間耐火　t=1.0</v>
          </cell>
          <cell r="D545" t="str">
            <v>㎡</v>
          </cell>
          <cell r="E545">
            <v>12600</v>
          </cell>
        </row>
        <row r="548">
          <cell r="A548" t="str">
            <v>K070900</v>
          </cell>
          <cell r="B548" t="str">
            <v>貸切運賃</v>
          </cell>
          <cell r="C548" t="str">
            <v>12t車 20km</v>
          </cell>
          <cell r="D548" t="str">
            <v>台</v>
          </cell>
          <cell r="E548">
            <v>15610</v>
          </cell>
        </row>
        <row r="551">
          <cell r="A551" t="str">
            <v>K070910</v>
          </cell>
          <cell r="B551" t="str">
            <v>超音波探傷試験</v>
          </cell>
          <cell r="C551" t="str">
            <v>工場内検査</v>
          </cell>
          <cell r="D551" t="str">
            <v>個所</v>
          </cell>
          <cell r="E551">
            <v>1390</v>
          </cell>
        </row>
        <row r="554">
          <cell r="A554" t="str">
            <v>K070911</v>
          </cell>
          <cell r="B554" t="str">
            <v>超音波探傷試験</v>
          </cell>
          <cell r="C554" t="str">
            <v>現場検査</v>
          </cell>
          <cell r="D554" t="str">
            <v>個所</v>
          </cell>
          <cell r="E554">
            <v>2020</v>
          </cell>
        </row>
        <row r="566">
          <cell r="A566" t="str">
            <v>K08001</v>
          </cell>
          <cell r="B566" t="str">
            <v>建築用ｺﾝｸﾘｰﾄﾌﾞﾛｯｸ</v>
          </cell>
          <cell r="C566" t="str">
            <v>C種 t150</v>
          </cell>
          <cell r="D566" t="str">
            <v>個</v>
          </cell>
          <cell r="E566">
            <v>180</v>
          </cell>
        </row>
        <row r="569">
          <cell r="A569" t="str">
            <v>K08002</v>
          </cell>
          <cell r="B569" t="str">
            <v>ｺﾝｸﾘｰﾄﾌﾞﾛｯｸ積み</v>
          </cell>
          <cell r="C569" t="str">
            <v>C種 t150　仕上げ下地</v>
          </cell>
          <cell r="D569" t="str">
            <v>㎡</v>
          </cell>
          <cell r="E569">
            <v>180</v>
          </cell>
        </row>
        <row r="572">
          <cell r="A572" t="str">
            <v>K08203</v>
          </cell>
          <cell r="B572" t="str">
            <v>押出成型ｾﾒﾝﾄ板張り　</v>
          </cell>
          <cell r="C572" t="str">
            <v>ｔ60</v>
          </cell>
          <cell r="D572" t="str">
            <v>㎡</v>
          </cell>
          <cell r="E572">
            <v>10010</v>
          </cell>
        </row>
        <row r="574">
          <cell r="B574" t="str">
            <v>　㈱ﾉｻﾞﾜ</v>
          </cell>
          <cell r="C574" t="str">
            <v>　ｱｽﾛｯｸ AL-6060</v>
          </cell>
        </row>
        <row r="576">
          <cell r="C576" t="str">
            <v>ロックウール充填加算</v>
          </cell>
        </row>
        <row r="580">
          <cell r="B580" t="str">
            <v>　三菱ﾏﾃﾘｱﾙ建材㈱</v>
          </cell>
          <cell r="C580" t="str">
            <v>　ﾒｰｽ MH-6060A</v>
          </cell>
        </row>
        <row r="586">
          <cell r="A586" t="str">
            <v>K08204</v>
          </cell>
          <cell r="B586" t="str">
            <v>押出成型ｾﾒﾝﾄ板張り　</v>
          </cell>
          <cell r="C586" t="str">
            <v>ｔ15</v>
          </cell>
          <cell r="D586" t="str">
            <v>㎡</v>
          </cell>
          <cell r="E586">
            <v>4059.9999999999995</v>
          </cell>
        </row>
        <row r="588">
          <cell r="B588" t="str">
            <v>　昭和電工建材㈱</v>
          </cell>
          <cell r="C588" t="str">
            <v>　ﾗﾑﾀﾞ15ﾖｺS</v>
          </cell>
        </row>
        <row r="591">
          <cell r="A591" t="str">
            <v>K08205</v>
          </cell>
          <cell r="B591" t="str">
            <v>押出成型ｾﾒﾝﾄ板張り　</v>
          </cell>
          <cell r="C591" t="str">
            <v>ｔ15 h200</v>
          </cell>
          <cell r="D591" t="str">
            <v>ｍ</v>
          </cell>
          <cell r="E591">
            <v>810</v>
          </cell>
        </row>
        <row r="592">
          <cell r="C592" t="str">
            <v>K08204*0.2m</v>
          </cell>
        </row>
        <row r="595">
          <cell r="A595" t="str">
            <v>K08206</v>
          </cell>
          <cell r="B595" t="str">
            <v>押出成型ｾﾒﾝﾄ板張り　</v>
          </cell>
          <cell r="C595" t="str">
            <v>ｔ15 h300</v>
          </cell>
          <cell r="D595" t="str">
            <v>ｍ</v>
          </cell>
          <cell r="E595">
            <v>1220</v>
          </cell>
        </row>
        <row r="596">
          <cell r="C596" t="str">
            <v>K08204*0.3m</v>
          </cell>
        </row>
        <row r="597">
          <cell r="B597" t="str">
            <v>防水工事（市場単価）</v>
          </cell>
        </row>
        <row r="599">
          <cell r="A599" t="str">
            <v>K09001</v>
          </cell>
          <cell r="B599" t="str">
            <v>アスファルト防水</v>
          </cell>
          <cell r="C599" t="str">
            <v>平部　　　 D-1</v>
          </cell>
          <cell r="D599" t="str">
            <v>ｍ2</v>
          </cell>
          <cell r="E599">
            <v>4000</v>
          </cell>
        </row>
        <row r="602">
          <cell r="A602" t="str">
            <v>K09002</v>
          </cell>
          <cell r="B602" t="str">
            <v>アスファルト防水</v>
          </cell>
          <cell r="C602" t="str">
            <v>立上り部　D-1</v>
          </cell>
          <cell r="D602" t="str">
            <v>ｍ2</v>
          </cell>
          <cell r="E602">
            <v>5340</v>
          </cell>
        </row>
        <row r="605">
          <cell r="A605" t="str">
            <v>K09003</v>
          </cell>
          <cell r="B605" t="str">
            <v>アスファルト防水</v>
          </cell>
          <cell r="C605" t="str">
            <v>平部　　　 A-2</v>
          </cell>
          <cell r="D605" t="str">
            <v>ｍ2</v>
          </cell>
          <cell r="E605">
            <v>2490</v>
          </cell>
        </row>
        <row r="608">
          <cell r="A608" t="str">
            <v>K09004</v>
          </cell>
          <cell r="B608" t="str">
            <v>アスファルト防水</v>
          </cell>
          <cell r="C608" t="str">
            <v>立上り部　A-2</v>
          </cell>
          <cell r="D608" t="str">
            <v>ｍ2</v>
          </cell>
          <cell r="E608">
            <v>3160</v>
          </cell>
        </row>
        <row r="630">
          <cell r="B630" t="str">
            <v>防水工事（刊行物単価）</v>
          </cell>
        </row>
        <row r="632">
          <cell r="A632" t="str">
            <v>K09100</v>
          </cell>
          <cell r="B632" t="str">
            <v>露出ｼｰﾄ防水（絶縁工法）</v>
          </cell>
          <cell r="C632" t="str">
            <v>厚1.5　塩ビ系</v>
          </cell>
          <cell r="D632" t="str">
            <v>ｍ2</v>
          </cell>
          <cell r="E632">
            <v>4830</v>
          </cell>
        </row>
        <row r="634">
          <cell r="B634" t="str">
            <v>ロンシール工業㈱</v>
          </cell>
          <cell r="C634" t="str">
            <v>ベストプルーフ  BP-210</v>
          </cell>
          <cell r="D634" t="str">
            <v>ｍ2</v>
          </cell>
        </row>
        <row r="637">
          <cell r="B637" t="str">
            <v>アーキヤマデ㈱</v>
          </cell>
          <cell r="C637" t="str">
            <v>リベットルーフ  MIH-SGM15</v>
          </cell>
          <cell r="D637" t="str">
            <v>ｍ2</v>
          </cell>
        </row>
        <row r="640">
          <cell r="B640" t="str">
            <v>筒中シート防水㈱</v>
          </cell>
          <cell r="C640" t="str">
            <v>サンロイドＤＮ防水  SR--15-D</v>
          </cell>
          <cell r="D640" t="str">
            <v>ｍ2</v>
          </cell>
        </row>
        <row r="643">
          <cell r="A643" t="str">
            <v>K09110</v>
          </cell>
          <cell r="B643" t="str">
            <v>塗膜防水</v>
          </cell>
          <cell r="C643" t="str">
            <v>ｳﾚﾀﾝ系  X-1</v>
          </cell>
          <cell r="D643" t="str">
            <v>ｍ2</v>
          </cell>
          <cell r="E643">
            <v>5740</v>
          </cell>
        </row>
        <row r="646">
          <cell r="A646" t="str">
            <v>K09111</v>
          </cell>
          <cell r="B646" t="str">
            <v>塗膜防水</v>
          </cell>
          <cell r="C646" t="str">
            <v>ｳﾚﾀﾝ系  X-2</v>
          </cell>
          <cell r="D646" t="str">
            <v>ｍ2</v>
          </cell>
          <cell r="E646">
            <v>4340</v>
          </cell>
        </row>
        <row r="663">
          <cell r="B663" t="str">
            <v>タイル工事（刊行物単価）</v>
          </cell>
        </row>
        <row r="665">
          <cell r="A665" t="str">
            <v>K11000</v>
          </cell>
          <cell r="B665" t="str">
            <v>床モザイクタイル張り</v>
          </cell>
          <cell r="C665" t="str">
            <v>磁器質 25角　施釉</v>
          </cell>
          <cell r="D665" t="str">
            <v>ｍ2</v>
          </cell>
          <cell r="E665">
            <v>5600</v>
          </cell>
        </row>
        <row r="668">
          <cell r="A668" t="str">
            <v>K11010</v>
          </cell>
          <cell r="B668" t="str">
            <v>床タイル張り</v>
          </cell>
          <cell r="C668" t="str">
            <v>磁器質 100角　無釉</v>
          </cell>
          <cell r="D668" t="str">
            <v>ｍ2</v>
          </cell>
          <cell r="E668">
            <v>7300</v>
          </cell>
        </row>
        <row r="671">
          <cell r="A671" t="str">
            <v>K11020</v>
          </cell>
          <cell r="B671" t="str">
            <v>階段役物タイル張り</v>
          </cell>
          <cell r="C671" t="str">
            <v>磁器質 (100+30)×30 垂れ付き　 無釉</v>
          </cell>
          <cell r="D671" t="str">
            <v>ｍ</v>
          </cell>
          <cell r="E671">
            <v>2570</v>
          </cell>
        </row>
        <row r="680">
          <cell r="A680" t="str">
            <v>K11100</v>
          </cell>
          <cell r="B680" t="str">
            <v>視覚障害者用床ﾀｲﾙ張り</v>
          </cell>
          <cell r="C680" t="str">
            <v>磁器質 300角　無釉</v>
          </cell>
          <cell r="D680" t="str">
            <v>ｍ2</v>
          </cell>
          <cell r="E680">
            <v>23700</v>
          </cell>
        </row>
        <row r="683">
          <cell r="A683" t="str">
            <v>K11101</v>
          </cell>
          <cell r="B683" t="str">
            <v>視覚障害者用床ﾀｲﾙ張り</v>
          </cell>
          <cell r="C683" t="str">
            <v>磁器質 900×300　無釉</v>
          </cell>
          <cell r="D683" t="str">
            <v>箇所</v>
          </cell>
          <cell r="E683">
            <v>6400</v>
          </cell>
        </row>
        <row r="684">
          <cell r="C684" t="str">
            <v>K11100×(0.9×0.3)</v>
          </cell>
        </row>
        <row r="696">
          <cell r="B696" t="str">
            <v>吹付工事（刊行物単価）</v>
          </cell>
        </row>
        <row r="698">
          <cell r="A698" t="str">
            <v>K15000</v>
          </cell>
          <cell r="B698" t="str">
            <v>薄付け仕上塗材仕上げ</v>
          </cell>
          <cell r="C698" t="str">
            <v>外装薄塗材Ｅ（樹脂リシン）</v>
          </cell>
          <cell r="D698" t="str">
            <v>ｍ2</v>
          </cell>
          <cell r="E698">
            <v>910</v>
          </cell>
        </row>
        <row r="699">
          <cell r="B699" t="str">
            <v>ALC板面下地調整</v>
          </cell>
          <cell r="C699" t="str">
            <v>合成樹脂ｴﾏﾙｼｮﾝｼｰﾗｰ</v>
          </cell>
          <cell r="D699" t="str">
            <v>ｍ2</v>
          </cell>
        </row>
        <row r="700">
          <cell r="E700" t="str">
            <v>計</v>
          </cell>
        </row>
        <row r="731">
          <cell r="A731" t="str">
            <v>K130201</v>
          </cell>
          <cell r="B731" t="str">
            <v>ルーフドレン</v>
          </cell>
          <cell r="C731" t="str">
            <v>鋳鉄製 たて 100A 断熱用</v>
          </cell>
          <cell r="D731" t="str">
            <v>か所</v>
          </cell>
          <cell r="E731">
            <v>7209.9999999999991</v>
          </cell>
        </row>
        <row r="732">
          <cell r="B732" t="str">
            <v>福西鋳物㈱</v>
          </cell>
          <cell r="C732" t="str">
            <v>RSGH-9100</v>
          </cell>
        </row>
        <row r="734">
          <cell r="B734" t="str">
            <v>第一機材㈱</v>
          </cell>
          <cell r="C734" t="str">
            <v>RVPC-P-K</v>
          </cell>
        </row>
        <row r="736">
          <cell r="B736" t="str">
            <v>㈱中部ｺｰﾎﾟﾚｰｼｮﾝ</v>
          </cell>
          <cell r="C736" t="str">
            <v>RAG-SD</v>
          </cell>
        </row>
        <row r="739">
          <cell r="A739" t="str">
            <v>K130202</v>
          </cell>
          <cell r="B739" t="str">
            <v>ルーフドレン</v>
          </cell>
          <cell r="C739" t="str">
            <v>鋳鉄製 たて 100A 断熱用</v>
          </cell>
          <cell r="D739" t="str">
            <v>か所</v>
          </cell>
          <cell r="E739">
            <v>13790</v>
          </cell>
        </row>
        <row r="740">
          <cell r="B740" t="str">
            <v>福西鋳物㈱</v>
          </cell>
          <cell r="C740" t="str">
            <v>RSGH-9100</v>
          </cell>
        </row>
        <row r="742">
          <cell r="C742" t="str">
            <v>呼樋　L=200</v>
          </cell>
        </row>
        <row r="744">
          <cell r="C744" t="str">
            <v>計</v>
          </cell>
        </row>
        <row r="746">
          <cell r="B746" t="str">
            <v>第一機材㈱</v>
          </cell>
          <cell r="C746" t="str">
            <v>RVPC-P-K</v>
          </cell>
        </row>
        <row r="748">
          <cell r="C748" t="str">
            <v>呼樋　L=200</v>
          </cell>
        </row>
        <row r="750">
          <cell r="C750" t="str">
            <v>計</v>
          </cell>
        </row>
        <row r="752">
          <cell r="B752" t="str">
            <v>㈱中部ｺｰﾎﾟﾚｰｼｮﾝ</v>
          </cell>
          <cell r="C752" t="str">
            <v>RAG-SD</v>
          </cell>
        </row>
        <row r="754">
          <cell r="C754" t="str">
            <v>呼樋　L=200</v>
          </cell>
        </row>
        <row r="756">
          <cell r="C756" t="str">
            <v>計</v>
          </cell>
        </row>
        <row r="764">
          <cell r="A764" t="str">
            <v>K130203</v>
          </cell>
          <cell r="B764" t="str">
            <v>ルーフドレン</v>
          </cell>
          <cell r="C764" t="str">
            <v>鋳鉄製 よこ 100A 断熱用</v>
          </cell>
          <cell r="D764" t="str">
            <v>か所</v>
          </cell>
          <cell r="E764">
            <v>13300</v>
          </cell>
        </row>
        <row r="765">
          <cell r="B765" t="str">
            <v>福西鋳物㈱</v>
          </cell>
          <cell r="C765" t="str">
            <v>RASJH-8100</v>
          </cell>
        </row>
        <row r="767">
          <cell r="C767" t="str">
            <v>呼樋　L=200</v>
          </cell>
        </row>
        <row r="769">
          <cell r="C769" t="str">
            <v>計</v>
          </cell>
        </row>
        <row r="771">
          <cell r="B771" t="str">
            <v>第一機材㈱</v>
          </cell>
          <cell r="C771" t="str">
            <v>RL-1P-K</v>
          </cell>
        </row>
        <row r="773">
          <cell r="C773" t="str">
            <v>呼樋　L=200</v>
          </cell>
        </row>
        <row r="775">
          <cell r="C775" t="str">
            <v>計</v>
          </cell>
        </row>
        <row r="777">
          <cell r="B777" t="str">
            <v>㈱中部ｺｰﾎﾟﾚｰｼｮﾝ</v>
          </cell>
          <cell r="C777" t="str">
            <v>CHCS-SD</v>
          </cell>
        </row>
        <row r="779">
          <cell r="C779" t="str">
            <v>呼樋　L=200</v>
          </cell>
        </row>
        <row r="781">
          <cell r="C781" t="str">
            <v>計</v>
          </cell>
        </row>
        <row r="784">
          <cell r="A784" t="str">
            <v>K130204</v>
          </cell>
          <cell r="B784" t="str">
            <v>ルーフドレン</v>
          </cell>
          <cell r="C784" t="str">
            <v>鋳鉄製 たて 100A</v>
          </cell>
          <cell r="D784" t="str">
            <v>か所</v>
          </cell>
          <cell r="E784">
            <v>2730</v>
          </cell>
        </row>
        <row r="785">
          <cell r="B785" t="str">
            <v>福西鋳物㈱</v>
          </cell>
          <cell r="C785" t="str">
            <v>RCN-9100</v>
          </cell>
        </row>
        <row r="787">
          <cell r="B787" t="str">
            <v>第一機材㈱</v>
          </cell>
          <cell r="C787" t="str">
            <v>RVCC-K</v>
          </cell>
        </row>
        <row r="789">
          <cell r="B789" t="str">
            <v>㈱中部ｺｰﾎﾟﾚｰｼｮﾝ</v>
          </cell>
          <cell r="C789" t="str">
            <v>RMP-1S</v>
          </cell>
        </row>
        <row r="797">
          <cell r="A797" t="str">
            <v>K141001</v>
          </cell>
          <cell r="B797" t="str">
            <v>鋳鉄製ﾏﾝﾎｰﾙふた</v>
          </cell>
          <cell r="C797" t="str">
            <v>600φ 簡易密閉型 角枠 軽荷重</v>
          </cell>
          <cell r="D797" t="str">
            <v>か所</v>
          </cell>
          <cell r="E797">
            <v>13500</v>
          </cell>
        </row>
        <row r="798">
          <cell r="B798" t="str">
            <v>ｶﾈｿｳ㈱</v>
          </cell>
          <cell r="C798" t="str">
            <v>MKHY-2</v>
          </cell>
        </row>
        <row r="801">
          <cell r="B801" t="str">
            <v>第一機材㈱</v>
          </cell>
          <cell r="C801" t="str">
            <v>DMHB-P</v>
          </cell>
        </row>
        <row r="804">
          <cell r="B804" t="str">
            <v>㈱中部ｺｰﾎﾟﾚｰｼｮﾝ</v>
          </cell>
          <cell r="C804" t="str">
            <v>CMH-2-P</v>
          </cell>
        </row>
        <row r="807">
          <cell r="B807" t="str">
            <v>㈱長谷川鉄工所</v>
          </cell>
          <cell r="C807" t="str">
            <v>MHBB-SP</v>
          </cell>
        </row>
        <row r="810">
          <cell r="A810" t="str">
            <v>K141002</v>
          </cell>
          <cell r="B810" t="str">
            <v>タラップ</v>
          </cell>
          <cell r="C810" t="str">
            <v>SUS 19φ　w400</v>
          </cell>
          <cell r="D810" t="str">
            <v>か所</v>
          </cell>
          <cell r="E810">
            <v>3650</v>
          </cell>
        </row>
        <row r="813">
          <cell r="A813" t="str">
            <v>K141003</v>
          </cell>
          <cell r="B813" t="str">
            <v>ｵｰﾊﾞｰﾌﾛｰ管</v>
          </cell>
          <cell r="C813" t="str">
            <v>SUS 50φ</v>
          </cell>
          <cell r="D813" t="str">
            <v>ｍ</v>
          </cell>
          <cell r="E813">
            <v>788</v>
          </cell>
        </row>
        <row r="817">
          <cell r="A817" t="str">
            <v>K141004</v>
          </cell>
          <cell r="B817" t="str">
            <v>屋上丸環</v>
          </cell>
          <cell r="C817" t="str">
            <v>SUS 19φ</v>
          </cell>
          <cell r="D817" t="str">
            <v>か所</v>
          </cell>
          <cell r="E817">
            <v>5670</v>
          </cell>
        </row>
        <row r="828">
          <cell r="B828" t="str">
            <v>左官工事（市場単価）</v>
          </cell>
        </row>
        <row r="830">
          <cell r="A830" t="str">
            <v>K150001</v>
          </cell>
          <cell r="B830" t="str">
            <v>床ｺﾝｸﾘｰﾄこて仕上げ</v>
          </cell>
          <cell r="C830" t="str">
            <v>薄物仕上げ</v>
          </cell>
          <cell r="D830" t="str">
            <v>㎡</v>
          </cell>
          <cell r="E830">
            <v>510</v>
          </cell>
        </row>
        <row r="833">
          <cell r="A833" t="str">
            <v>K150002</v>
          </cell>
          <cell r="B833" t="str">
            <v>床ｺﾝｸﾘｰﾄこて仕上げ</v>
          </cell>
          <cell r="C833" t="str">
            <v>厚物仕上げ</v>
          </cell>
          <cell r="D833" t="str">
            <v>㎡</v>
          </cell>
          <cell r="E833">
            <v>420</v>
          </cell>
        </row>
        <row r="836">
          <cell r="A836" t="str">
            <v>K150003</v>
          </cell>
          <cell r="B836" t="str">
            <v>笠木天端ｺﾝｸﾘｰﾄ</v>
          </cell>
          <cell r="C836" t="str">
            <v>W300</v>
          </cell>
          <cell r="D836" t="str">
            <v>ｍ</v>
          </cell>
          <cell r="E836">
            <v>470</v>
          </cell>
        </row>
        <row r="837">
          <cell r="B837" t="str">
            <v>　　　　  直均し仕上げ</v>
          </cell>
        </row>
        <row r="839">
          <cell r="A839" t="str">
            <v>K150004</v>
          </cell>
          <cell r="B839" t="str">
            <v>天端ｺﾝｸﾘｰﾄこて仕上げ</v>
          </cell>
          <cell r="C839" t="str">
            <v>W200</v>
          </cell>
          <cell r="D839" t="str">
            <v>ｍ</v>
          </cell>
          <cell r="E839">
            <v>310</v>
          </cell>
        </row>
        <row r="840">
          <cell r="C840" t="str">
            <v>K150003*0.2/0.3</v>
          </cell>
        </row>
        <row r="842">
          <cell r="A842" t="str">
            <v>K150011</v>
          </cell>
          <cell r="B842" t="str">
            <v>床ﾓﾙﾀﾙ塗り</v>
          </cell>
          <cell r="C842" t="str">
            <v>張物下地　ｔ28</v>
          </cell>
          <cell r="D842" t="str">
            <v>㎡</v>
          </cell>
          <cell r="E842">
            <v>2040</v>
          </cell>
        </row>
        <row r="845">
          <cell r="A845" t="str">
            <v>K150012</v>
          </cell>
          <cell r="B845" t="str">
            <v>床ﾓﾙﾀﾙ塗り</v>
          </cell>
          <cell r="C845" t="str">
            <v>ｔ30</v>
          </cell>
          <cell r="D845" t="str">
            <v>㎡</v>
          </cell>
          <cell r="E845">
            <v>2140</v>
          </cell>
        </row>
        <row r="848">
          <cell r="A848" t="str">
            <v>K150013</v>
          </cell>
          <cell r="B848" t="str">
            <v>床ﾓﾙﾀﾙ塗り</v>
          </cell>
          <cell r="C848" t="str">
            <v>一般タイル下地　ｔ37</v>
          </cell>
          <cell r="D848" t="str">
            <v>㎡</v>
          </cell>
          <cell r="E848">
            <v>2050</v>
          </cell>
        </row>
        <row r="851">
          <cell r="A851" t="str">
            <v>K150014</v>
          </cell>
          <cell r="B851" t="str">
            <v>床ﾓﾙﾀﾙ塗り</v>
          </cell>
          <cell r="C851" t="str">
            <v>ﾕﾆｯﾄﾀｲﾙ下地　ｔ22</v>
          </cell>
          <cell r="D851" t="str">
            <v>㎡</v>
          </cell>
          <cell r="E851">
            <v>1410</v>
          </cell>
        </row>
        <row r="854">
          <cell r="A854" t="str">
            <v>K150015</v>
          </cell>
          <cell r="B854" t="str">
            <v>床防水剤入ﾓﾙﾀﾙ塗り</v>
          </cell>
          <cell r="C854" t="str">
            <v>ｔ30</v>
          </cell>
          <cell r="D854" t="str">
            <v>㎡</v>
          </cell>
          <cell r="E854">
            <v>1950</v>
          </cell>
        </row>
        <row r="857">
          <cell r="A857" t="str">
            <v>K150016</v>
          </cell>
          <cell r="B857" t="str">
            <v>床防水剤入ﾓﾙﾀﾙ塗り</v>
          </cell>
          <cell r="C857" t="str">
            <v>一般タイル下地　ｔ37</v>
          </cell>
          <cell r="D857" t="str">
            <v>㎡</v>
          </cell>
          <cell r="E857">
            <v>2060</v>
          </cell>
        </row>
        <row r="858">
          <cell r="C858" t="str">
            <v>K150015+(K150100*0.007)</v>
          </cell>
        </row>
        <row r="861">
          <cell r="B861" t="str">
            <v>左官工事（市場単価）</v>
          </cell>
        </row>
        <row r="863">
          <cell r="A863" t="str">
            <v>K150017</v>
          </cell>
          <cell r="B863" t="str">
            <v>床ﾓﾙﾀﾙ塗り</v>
          </cell>
          <cell r="C863" t="str">
            <v>防水下地　ｔ15</v>
          </cell>
          <cell r="D863" t="str">
            <v>㎡</v>
          </cell>
          <cell r="E863">
            <v>1470</v>
          </cell>
        </row>
        <row r="866">
          <cell r="A866" t="str">
            <v>K150021</v>
          </cell>
          <cell r="B866" t="str">
            <v>階段ﾓﾙﾀﾙ塗り</v>
          </cell>
          <cell r="C866" t="str">
            <v>張物下地　ｔ28</v>
          </cell>
          <cell r="D866" t="str">
            <v>㎡</v>
          </cell>
          <cell r="E866">
            <v>4200</v>
          </cell>
        </row>
        <row r="869">
          <cell r="A869" t="str">
            <v>K150022</v>
          </cell>
          <cell r="B869" t="str">
            <v>階段ﾓﾙﾀﾙ塗り</v>
          </cell>
          <cell r="C869" t="str">
            <v>張物下地　ｔ30</v>
          </cell>
          <cell r="D869" t="str">
            <v>㎡</v>
          </cell>
          <cell r="E869">
            <v>4280</v>
          </cell>
        </row>
        <row r="872">
          <cell r="A872" t="str">
            <v>K150031</v>
          </cell>
          <cell r="B872" t="str">
            <v>幅木ﾓﾙﾀﾙ塗り</v>
          </cell>
          <cell r="C872" t="str">
            <v>出幅木　H100</v>
          </cell>
          <cell r="D872" t="str">
            <v>ｍ</v>
          </cell>
          <cell r="E872">
            <v>1370</v>
          </cell>
        </row>
        <row r="875">
          <cell r="A875" t="str">
            <v>K150032</v>
          </cell>
          <cell r="B875" t="str">
            <v>幅木ﾓﾙﾀﾙ塗り</v>
          </cell>
          <cell r="C875" t="str">
            <v>目地用　H100　ｼﾞｮｲﾅｰ共</v>
          </cell>
          <cell r="D875" t="str">
            <v>ｍ</v>
          </cell>
          <cell r="E875">
            <v>1470</v>
          </cell>
        </row>
        <row r="878">
          <cell r="A878" t="str">
            <v>K150033</v>
          </cell>
          <cell r="B878" t="str">
            <v>ささら幅木ﾓﾙﾀﾙ塗り</v>
          </cell>
          <cell r="C878" t="str">
            <v>出幅木　H150</v>
          </cell>
          <cell r="D878" t="str">
            <v>ｍ</v>
          </cell>
          <cell r="E878">
            <v>2070</v>
          </cell>
        </row>
        <row r="881">
          <cell r="A881" t="str">
            <v>K150041</v>
          </cell>
          <cell r="B881" t="str">
            <v>壁ﾓﾙﾀﾙ塗り</v>
          </cell>
          <cell r="C881" t="str">
            <v>内壁　ｔ20</v>
          </cell>
          <cell r="D881" t="str">
            <v>㎡</v>
          </cell>
          <cell r="E881">
            <v>3220</v>
          </cell>
        </row>
        <row r="884">
          <cell r="A884" t="str">
            <v>K150042</v>
          </cell>
          <cell r="B884" t="str">
            <v>柱型ﾓﾙﾀﾙ塗り</v>
          </cell>
          <cell r="C884" t="str">
            <v>内壁　ｔ20</v>
          </cell>
          <cell r="D884" t="str">
            <v>㎡</v>
          </cell>
          <cell r="E884">
            <v>3800</v>
          </cell>
        </row>
        <row r="887">
          <cell r="A887" t="str">
            <v>K150043</v>
          </cell>
          <cell r="B887" t="str">
            <v>はり型ﾓﾙﾀﾙ塗り</v>
          </cell>
          <cell r="C887" t="str">
            <v>内壁　ｔ20</v>
          </cell>
          <cell r="D887" t="str">
            <v>㎡</v>
          </cell>
          <cell r="E887">
            <v>4090</v>
          </cell>
        </row>
        <row r="890">
          <cell r="A890" t="str">
            <v>K150044</v>
          </cell>
          <cell r="B890" t="str">
            <v>壁ﾓﾙﾀﾙ塗り木ごて</v>
          </cell>
          <cell r="C890" t="str">
            <v>外壁小口ﾀｲﾙ下地　ｔ16</v>
          </cell>
          <cell r="D890" t="str">
            <v>㎡</v>
          </cell>
          <cell r="E890">
            <v>2740</v>
          </cell>
        </row>
        <row r="894">
          <cell r="B894" t="str">
            <v>左官工事（市場単価）</v>
          </cell>
        </row>
        <row r="896">
          <cell r="A896" t="str">
            <v>K150045</v>
          </cell>
          <cell r="B896" t="str">
            <v>壁ﾓﾙﾀﾙ塗り木ごて</v>
          </cell>
          <cell r="C896" t="str">
            <v>外壁ﾕﾆｯﾄﾀｲﾙ下地　ｔ20</v>
          </cell>
          <cell r="D896" t="str">
            <v>㎡</v>
          </cell>
          <cell r="E896">
            <v>2810</v>
          </cell>
        </row>
        <row r="899">
          <cell r="A899" t="str">
            <v>K150046</v>
          </cell>
          <cell r="B899" t="str">
            <v>壁ﾓﾙﾀﾙ塗り木ごて</v>
          </cell>
          <cell r="C899" t="str">
            <v>内壁小口ﾀｲﾙ下地　ｔ11</v>
          </cell>
          <cell r="D899" t="str">
            <v>㎡</v>
          </cell>
          <cell r="E899">
            <v>2710</v>
          </cell>
        </row>
        <row r="902">
          <cell r="A902" t="str">
            <v>K150047</v>
          </cell>
          <cell r="B902" t="str">
            <v>壁ﾓﾙﾀﾙ塗り木ごて</v>
          </cell>
          <cell r="C902" t="str">
            <v>内壁ﾕﾆｯﾄﾀｲﾙ下地　ｔ15</v>
          </cell>
          <cell r="D902" t="str">
            <v>㎡</v>
          </cell>
          <cell r="E902">
            <v>2770</v>
          </cell>
        </row>
        <row r="905">
          <cell r="A905" t="str">
            <v>K150051</v>
          </cell>
          <cell r="B905" t="str">
            <v>壁薄塗モルタル</v>
          </cell>
          <cell r="C905" t="str">
            <v>既調合品　ｔ5</v>
          </cell>
          <cell r="D905" t="str">
            <v>㎡</v>
          </cell>
          <cell r="E905">
            <v>1640</v>
          </cell>
        </row>
        <row r="908">
          <cell r="A908" t="str">
            <v>K150052</v>
          </cell>
          <cell r="B908" t="str">
            <v>柱薄塗モルタル</v>
          </cell>
          <cell r="C908" t="str">
            <v>既調合品　ｔ5</v>
          </cell>
          <cell r="D908" t="str">
            <v>㎡</v>
          </cell>
          <cell r="E908">
            <v>1940</v>
          </cell>
        </row>
        <row r="911">
          <cell r="A911" t="str">
            <v>K150053</v>
          </cell>
          <cell r="B911" t="str">
            <v>はり薄塗モルタル</v>
          </cell>
          <cell r="C911" t="str">
            <v>既調合品　ｔ5</v>
          </cell>
          <cell r="D911" t="str">
            <v>㎡</v>
          </cell>
          <cell r="E911">
            <v>2110</v>
          </cell>
        </row>
        <row r="914">
          <cell r="A914" t="str">
            <v>K150061</v>
          </cell>
          <cell r="B914" t="str">
            <v>笠木天端ｺﾝｸﾘｰﾄ</v>
          </cell>
          <cell r="C914" t="str">
            <v>W300</v>
          </cell>
          <cell r="D914" t="str">
            <v>ｍ</v>
          </cell>
          <cell r="E914">
            <v>470</v>
          </cell>
        </row>
        <row r="915">
          <cell r="B915" t="str">
            <v>　　　　  直均し仕上げ</v>
          </cell>
        </row>
        <row r="917">
          <cell r="A917" t="str">
            <v>K150062</v>
          </cell>
          <cell r="B917" t="str">
            <v>水切りﾓﾙﾀﾙ塗り</v>
          </cell>
          <cell r="C917" t="str">
            <v>W200　ｔ30</v>
          </cell>
          <cell r="D917" t="str">
            <v>ｍ</v>
          </cell>
          <cell r="E917">
            <v>2060</v>
          </cell>
        </row>
        <row r="920">
          <cell r="A920" t="str">
            <v>K150063</v>
          </cell>
          <cell r="B920" t="str">
            <v>手摺笠木ﾓﾙﾀﾙ塗り</v>
          </cell>
          <cell r="C920" t="str">
            <v>W200　ｔ30</v>
          </cell>
          <cell r="D920" t="str">
            <v>ｍ</v>
          </cell>
          <cell r="E920">
            <v>2240</v>
          </cell>
        </row>
        <row r="923">
          <cell r="A923" t="str">
            <v>K150071</v>
          </cell>
          <cell r="B923" t="str">
            <v>側溝等ﾓﾙﾀﾙ塗り</v>
          </cell>
          <cell r="C923" t="str">
            <v>糸幅200　ｔ30</v>
          </cell>
          <cell r="D923" t="str">
            <v>ｍ</v>
          </cell>
          <cell r="E923">
            <v>1990</v>
          </cell>
        </row>
        <row r="927">
          <cell r="B927" t="str">
            <v>左官工事（市場単価）</v>
          </cell>
        </row>
        <row r="929">
          <cell r="A929" t="str">
            <v>K150072</v>
          </cell>
          <cell r="B929" t="str">
            <v>側溝防水ﾓﾙﾀﾙ塗り</v>
          </cell>
          <cell r="C929" t="str">
            <v>糸幅300　ｔ30</v>
          </cell>
          <cell r="D929" t="str">
            <v>ｍ</v>
          </cell>
          <cell r="E929">
            <v>2990</v>
          </cell>
        </row>
        <row r="932">
          <cell r="A932" t="str">
            <v>K150073</v>
          </cell>
          <cell r="B932" t="str">
            <v>側溝等ﾓﾙﾀﾙ塗り</v>
          </cell>
          <cell r="C932" t="str">
            <v>糸幅200　ｔ30　W100*H100</v>
          </cell>
          <cell r="D932" t="str">
            <v>ｍ</v>
          </cell>
          <cell r="E932">
            <v>1990</v>
          </cell>
        </row>
        <row r="933">
          <cell r="C933" t="str">
            <v>K150072*0.2/0.3</v>
          </cell>
        </row>
        <row r="935">
          <cell r="A935" t="str">
            <v>K150074</v>
          </cell>
          <cell r="B935" t="str">
            <v>側溝防水ﾓﾙﾀﾙ塗り</v>
          </cell>
          <cell r="C935" t="str">
            <v>糸幅500　ｔ30　W200*H150</v>
          </cell>
          <cell r="D935" t="str">
            <v>ｍ</v>
          </cell>
          <cell r="E935">
            <v>4980</v>
          </cell>
        </row>
        <row r="936">
          <cell r="C936" t="str">
            <v>K150072*0.5/0.3</v>
          </cell>
        </row>
        <row r="938">
          <cell r="A938" t="str">
            <v>K150075</v>
          </cell>
          <cell r="B938" t="str">
            <v>側溝防水ﾓﾙﾀﾙ塗り</v>
          </cell>
          <cell r="C938" t="str">
            <v>糸幅1200　ｔ30　W300*H450</v>
          </cell>
          <cell r="D938" t="str">
            <v>ｍ</v>
          </cell>
          <cell r="E938">
            <v>11960</v>
          </cell>
        </row>
        <row r="939">
          <cell r="C939" t="str">
            <v>K150072*1.2/0.3</v>
          </cell>
        </row>
        <row r="941">
          <cell r="A941" t="str">
            <v>K150076</v>
          </cell>
          <cell r="B941" t="str">
            <v>側溝防水ﾓﾙﾀﾙ塗り</v>
          </cell>
          <cell r="C941" t="str">
            <v>糸幅130　ｔ30　W100*H30</v>
          </cell>
          <cell r="D941" t="str">
            <v>ｍ</v>
          </cell>
          <cell r="E941">
            <v>1300</v>
          </cell>
        </row>
        <row r="942">
          <cell r="C942" t="str">
            <v>K150072*0.13/0.3</v>
          </cell>
        </row>
        <row r="944">
          <cell r="A944" t="str">
            <v>K150077</v>
          </cell>
          <cell r="B944" t="str">
            <v>側溝防水ﾓﾙﾀﾙ塗り</v>
          </cell>
          <cell r="C944" t="str">
            <v>糸幅200　ｔ30　W100*H100</v>
          </cell>
          <cell r="D944" t="str">
            <v>ｍ</v>
          </cell>
          <cell r="E944">
            <v>1990</v>
          </cell>
        </row>
        <row r="945">
          <cell r="C945" t="str">
            <v>K150072*0.2/0.3</v>
          </cell>
        </row>
        <row r="947">
          <cell r="A947" t="str">
            <v>K150078</v>
          </cell>
          <cell r="B947" t="str">
            <v>側溝防水ﾓﾙﾀﾙ塗り</v>
          </cell>
          <cell r="C947" t="str">
            <v>糸幅450　ｔ30  W150*H150</v>
          </cell>
          <cell r="D947" t="str">
            <v>ｍ</v>
          </cell>
          <cell r="E947">
            <v>4490</v>
          </cell>
        </row>
        <row r="948">
          <cell r="C948" t="str">
            <v>K150072*0.45/0.3</v>
          </cell>
        </row>
        <row r="950">
          <cell r="A950" t="str">
            <v>K150079</v>
          </cell>
          <cell r="B950" t="str">
            <v>側溝防水ﾓﾙﾀﾙ塗り</v>
          </cell>
          <cell r="C950" t="str">
            <v>糸幅350　ｔ30  W150*H200</v>
          </cell>
          <cell r="D950" t="str">
            <v>ｍ</v>
          </cell>
          <cell r="E950">
            <v>3490</v>
          </cell>
        </row>
        <row r="951">
          <cell r="C951" t="str">
            <v>K150072*0.35/0.3</v>
          </cell>
        </row>
        <row r="953">
          <cell r="A953" t="str">
            <v>K150081</v>
          </cell>
          <cell r="B953" t="str">
            <v>壁ｺﾝｸﾘｰﾄ</v>
          </cell>
          <cell r="C953" t="str">
            <v>部分補修　不陸2mm以内</v>
          </cell>
          <cell r="D953" t="str">
            <v>㎡</v>
          </cell>
          <cell r="E953">
            <v>690</v>
          </cell>
        </row>
        <row r="954">
          <cell r="B954" t="str">
            <v>　　　　　打放し面補修</v>
          </cell>
        </row>
        <row r="956">
          <cell r="A956" t="str">
            <v>K150082</v>
          </cell>
          <cell r="B956" t="str">
            <v>壁ｺﾝｸﾘｰﾄ</v>
          </cell>
          <cell r="C956" t="str">
            <v>全面補修　吹付け下地用</v>
          </cell>
          <cell r="D956" t="str">
            <v>㎡</v>
          </cell>
          <cell r="E956">
            <v>980</v>
          </cell>
        </row>
        <row r="957">
          <cell r="B957" t="str">
            <v>　　　　　打放し面補修</v>
          </cell>
        </row>
        <row r="960">
          <cell r="B960" t="str">
            <v>左官工事（市場単価）</v>
          </cell>
        </row>
        <row r="962">
          <cell r="A962" t="str">
            <v>K150083</v>
          </cell>
          <cell r="B962" t="str">
            <v>壁ｺﾝｸﾘｰﾄ</v>
          </cell>
          <cell r="C962" t="str">
            <v>全面補修　ﾍﾟﾝｷ下地用</v>
          </cell>
          <cell r="D962" t="str">
            <v>㎡</v>
          </cell>
          <cell r="E962">
            <v>1270</v>
          </cell>
        </row>
        <row r="963">
          <cell r="B963" t="str">
            <v>　　　　　打放し面補修</v>
          </cell>
        </row>
        <row r="965">
          <cell r="A965" t="str">
            <v>K150084</v>
          </cell>
          <cell r="B965" t="str">
            <v>壁ｺﾝｸﾘｰﾄ</v>
          </cell>
          <cell r="C965" t="str">
            <v>全面補修　ﾀｲﾙ下地用</v>
          </cell>
          <cell r="D965" t="str">
            <v>㎡</v>
          </cell>
          <cell r="E965">
            <v>1180</v>
          </cell>
        </row>
        <row r="966">
          <cell r="B966" t="str">
            <v>　　　　　打放し面補修</v>
          </cell>
        </row>
        <row r="968">
          <cell r="A968" t="str">
            <v>K150091</v>
          </cell>
          <cell r="B968" t="str">
            <v>建具周囲ﾓﾙﾀﾙ充てん</v>
          </cell>
          <cell r="C968" t="str">
            <v>内部建具</v>
          </cell>
          <cell r="D968" t="str">
            <v>ｍ</v>
          </cell>
          <cell r="E968">
            <v>820</v>
          </cell>
        </row>
        <row r="971">
          <cell r="A971" t="str">
            <v>K150092</v>
          </cell>
          <cell r="B971" t="str">
            <v>建具周囲ﾓﾙﾀﾙ充てん</v>
          </cell>
          <cell r="C971" t="str">
            <v>外部建具　防水ﾓﾙﾀﾙ</v>
          </cell>
          <cell r="D971" t="str">
            <v>ｍ</v>
          </cell>
          <cell r="E971">
            <v>870</v>
          </cell>
        </row>
        <row r="974">
          <cell r="A974" t="str">
            <v>K150100</v>
          </cell>
          <cell r="B974" t="str">
            <v>モルタル</v>
          </cell>
          <cell r="C974" t="str">
            <v>材料費（塗り厚を補正する場合）</v>
          </cell>
          <cell r="D974" t="str">
            <v>ｍ3</v>
          </cell>
          <cell r="E974">
            <v>15100</v>
          </cell>
        </row>
        <row r="977">
          <cell r="A977" t="str">
            <v>K150110</v>
          </cell>
          <cell r="B977" t="str">
            <v>階段ﾎﾞｰﾀﾞｰﾓﾙﾀﾙ塗り</v>
          </cell>
          <cell r="C977" t="str">
            <v>W100</v>
          </cell>
          <cell r="D977" t="str">
            <v>ｍ</v>
          </cell>
          <cell r="E977">
            <v>3030</v>
          </cell>
        </row>
        <row r="993">
          <cell r="B993" t="str">
            <v>吹付工事（刊行物単価）</v>
          </cell>
        </row>
        <row r="995">
          <cell r="A995" t="str">
            <v>K15100</v>
          </cell>
          <cell r="B995" t="str">
            <v>薄付け仕上塗材仕上げ</v>
          </cell>
          <cell r="C995" t="str">
            <v>外装薄塗材Ｅ（樹脂リシン）</v>
          </cell>
          <cell r="D995" t="str">
            <v>ｍ2</v>
          </cell>
          <cell r="E995">
            <v>910</v>
          </cell>
        </row>
        <row r="996">
          <cell r="B996" t="str">
            <v>ALC板面下地調整</v>
          </cell>
          <cell r="C996" t="str">
            <v>合成樹脂ｴﾏﾙｼｮﾝｼｰﾗｰ</v>
          </cell>
          <cell r="D996" t="str">
            <v>ｍ2</v>
          </cell>
        </row>
        <row r="997">
          <cell r="E997" t="str">
            <v>計</v>
          </cell>
        </row>
        <row r="1026">
          <cell r="B1026" t="str">
            <v>塗装工事（市場単価）</v>
          </cell>
        </row>
        <row r="1027">
          <cell r="B1027" t="str">
            <v>【錆止め塗り（現場１回）】</v>
          </cell>
        </row>
        <row r="1028">
          <cell r="A1028" t="str">
            <v>K18101</v>
          </cell>
          <cell r="B1028" t="str">
            <v>錆止め塗り（Ａ種屋外現場）</v>
          </cell>
          <cell r="C1028" t="str">
            <v>鉄鋼面</v>
          </cell>
          <cell r="D1028" t="str">
            <v>ｍ2</v>
          </cell>
          <cell r="E1028">
            <v>380</v>
          </cell>
        </row>
        <row r="1031">
          <cell r="A1031" t="str">
            <v>K18102</v>
          </cell>
          <cell r="B1031" t="str">
            <v>錆止め塗り（Ａ種屋内現場）</v>
          </cell>
          <cell r="C1031" t="str">
            <v>鉄鋼面</v>
          </cell>
          <cell r="D1031" t="str">
            <v>ｍ2</v>
          </cell>
          <cell r="E1031">
            <v>320</v>
          </cell>
        </row>
        <row r="1034">
          <cell r="A1034" t="str">
            <v>K18103</v>
          </cell>
          <cell r="B1034" t="str">
            <v>錆止め塗り（Ｂ種屋内現場）</v>
          </cell>
          <cell r="C1034" t="str">
            <v>鉄鋼面</v>
          </cell>
          <cell r="D1034" t="str">
            <v>ｍ2</v>
          </cell>
          <cell r="E1034">
            <v>280</v>
          </cell>
        </row>
        <row r="1037">
          <cell r="A1037" t="str">
            <v>K18104</v>
          </cell>
          <cell r="B1037" t="str">
            <v>錆止め塗り（Ｂ種屋内工場）</v>
          </cell>
          <cell r="C1037" t="str">
            <v>鉄鋼面</v>
          </cell>
          <cell r="D1037" t="str">
            <v>ｍ2</v>
          </cell>
          <cell r="E1037">
            <v>180</v>
          </cell>
        </row>
        <row r="1040">
          <cell r="A1040" t="str">
            <v>K18105</v>
          </cell>
          <cell r="B1040" t="str">
            <v>錆止め塗り（Ａ種屋内外）</v>
          </cell>
          <cell r="C1040" t="str">
            <v>亜鉛めっき鋼・鋼製建具面</v>
          </cell>
          <cell r="D1040" t="str">
            <v>ｍ2</v>
          </cell>
          <cell r="E1040">
            <v>370</v>
          </cell>
        </row>
        <row r="1042">
          <cell r="B1042" t="str">
            <v>【　仕上げ塗り　】</v>
          </cell>
        </row>
        <row r="1043">
          <cell r="A1043" t="str">
            <v>K18201</v>
          </cell>
          <cell r="B1043" t="str">
            <v>ＳＯＰ塗り（Ｂ種屋内外）</v>
          </cell>
          <cell r="C1043" t="str">
            <v>鉄鋼・亜鉛めっき鋼・鋼製建具面</v>
          </cell>
          <cell r="D1043" t="str">
            <v>ｍ2</v>
          </cell>
          <cell r="E1043">
            <v>690</v>
          </cell>
        </row>
        <row r="1046">
          <cell r="A1046" t="str">
            <v>K18202</v>
          </cell>
          <cell r="B1046" t="str">
            <v>ＳＯＰ塗り（Ａ種屋内外）</v>
          </cell>
          <cell r="C1046" t="str">
            <v>鉄鋼面</v>
          </cell>
          <cell r="D1046" t="str">
            <v>ｍ2</v>
          </cell>
          <cell r="E1046">
            <v>1010</v>
          </cell>
        </row>
        <row r="1049">
          <cell r="A1049" t="str">
            <v>K18203</v>
          </cell>
          <cell r="B1049" t="str">
            <v>ＳＯＰ塗り（木部）</v>
          </cell>
          <cell r="C1049" t="str">
            <v>素地ごしらえＡ種共</v>
          </cell>
          <cell r="D1049" t="str">
            <v>ｍ2</v>
          </cell>
          <cell r="E1049">
            <v>1060</v>
          </cell>
        </row>
        <row r="1052">
          <cell r="A1052" t="str">
            <v>K18204</v>
          </cell>
          <cell r="B1052" t="str">
            <v>ＥＰ塗り（Ｂ種）</v>
          </cell>
          <cell r="C1052" t="str">
            <v>（素地ごしらえＢ種共）せっこうボード面・</v>
          </cell>
          <cell r="D1052" t="str">
            <v>ｍ2</v>
          </cell>
          <cell r="E1052">
            <v>890</v>
          </cell>
        </row>
        <row r="1053">
          <cell r="C1053" t="str">
            <v>けい酸カルシウム板面・モルタル面</v>
          </cell>
        </row>
        <row r="1055">
          <cell r="A1055" t="str">
            <v>K18205</v>
          </cell>
          <cell r="B1055" t="str">
            <v>ＥＰ塗り（Ａ種）</v>
          </cell>
          <cell r="C1055" t="str">
            <v>（素地ごしらえＢ種共）せっこうボード面・</v>
          </cell>
          <cell r="D1055" t="str">
            <v>ｍ2</v>
          </cell>
          <cell r="E1055">
            <v>1330</v>
          </cell>
        </row>
        <row r="1056">
          <cell r="C1056" t="str">
            <v>けい酸カルシウム板面・モルタル面</v>
          </cell>
        </row>
        <row r="1059">
          <cell r="B1059" t="str">
            <v>塗装工事（市場単価）</v>
          </cell>
        </row>
        <row r="1061">
          <cell r="A1061" t="str">
            <v>K18206</v>
          </cell>
          <cell r="B1061" t="str">
            <v>ＥＰ塗り（Ａ種見上）</v>
          </cell>
          <cell r="C1061" t="str">
            <v>（素地ごしらえＢ種共）せっこうボード面・</v>
          </cell>
          <cell r="D1061" t="str">
            <v>ｍ2</v>
          </cell>
          <cell r="E1061">
            <v>1500</v>
          </cell>
        </row>
        <row r="1062">
          <cell r="C1062" t="str">
            <v>けい酸カルシウム板面・モルタル面</v>
          </cell>
        </row>
        <row r="1064">
          <cell r="A1064" t="str">
            <v>K18206</v>
          </cell>
          <cell r="B1064" t="str">
            <v>ＥＰ塗り（Ｂ種見上）</v>
          </cell>
          <cell r="C1064" t="str">
            <v>（素地ごしらえＢ種共）せっこうボード面・</v>
          </cell>
          <cell r="D1064" t="str">
            <v>ｍ2</v>
          </cell>
          <cell r="E1064">
            <v>990</v>
          </cell>
        </row>
        <row r="1065">
          <cell r="C1065" t="str">
            <v>けい酸カルシウム板面・モルタル面</v>
          </cell>
        </row>
        <row r="1067">
          <cell r="A1067" t="str">
            <v>K18207</v>
          </cell>
          <cell r="B1067" t="str">
            <v>ＶＥ塗り（Ｂ種）</v>
          </cell>
          <cell r="C1067" t="str">
            <v>（素地ごしらえＢ種共）けい酸カルシウム板面</v>
          </cell>
          <cell r="D1067" t="str">
            <v>ｍ2</v>
          </cell>
          <cell r="E1067">
            <v>1070</v>
          </cell>
        </row>
        <row r="1070">
          <cell r="A1070" t="str">
            <v>K18208</v>
          </cell>
          <cell r="B1070" t="str">
            <v>ＶＥ塗り（Ａ種）</v>
          </cell>
          <cell r="C1070" t="str">
            <v>（素地ごしらえＢ種共）けい酸カルシウム板面</v>
          </cell>
          <cell r="D1070" t="str">
            <v>ｍ2</v>
          </cell>
          <cell r="E1070">
            <v>2030</v>
          </cell>
        </row>
        <row r="1073">
          <cell r="A1073" t="str">
            <v>K18209</v>
          </cell>
          <cell r="B1073" t="str">
            <v>２－ＦＵＥ塗り</v>
          </cell>
          <cell r="C1073" t="str">
            <v>鉄鋼面</v>
          </cell>
          <cell r="D1073" t="str">
            <v>ｍ2</v>
          </cell>
          <cell r="E1073">
            <v>1850</v>
          </cell>
        </row>
        <row r="1076">
          <cell r="A1076" t="str">
            <v>K18210</v>
          </cell>
          <cell r="B1076" t="str">
            <v>２－ＦＵＥ塗り</v>
          </cell>
          <cell r="C1076" t="str">
            <v>亜鉛めっき鋼・鋼製建具面</v>
          </cell>
          <cell r="D1076" t="str">
            <v>ｍ2</v>
          </cell>
          <cell r="E1076">
            <v>2080</v>
          </cell>
        </row>
        <row r="1079">
          <cell r="A1079" t="str">
            <v>K18211</v>
          </cell>
          <cell r="B1079" t="str">
            <v>２－ＦＵＥ塗り</v>
          </cell>
          <cell r="C1079" t="str">
            <v>ｺﾝｸﾘｰﾄ・押出し成形ｾﾒﾝﾄ板面</v>
          </cell>
          <cell r="D1079" t="str">
            <v>ｍ2</v>
          </cell>
          <cell r="E1079">
            <v>2870</v>
          </cell>
        </row>
        <row r="1082">
          <cell r="A1082" t="str">
            <v>K18212</v>
          </cell>
          <cell r="B1082" t="str">
            <v>ＣＬ塗り（Ｂ種木部）</v>
          </cell>
          <cell r="C1082" t="str">
            <v>素地ごしらえＡ種共</v>
          </cell>
          <cell r="D1082" t="str">
            <v>ｍ2</v>
          </cell>
          <cell r="E1082">
            <v>1350</v>
          </cell>
        </row>
        <row r="1085">
          <cell r="A1085" t="str">
            <v>K18213</v>
          </cell>
          <cell r="B1085" t="str">
            <v>ＣＬ塗り（Ａ種木部）</v>
          </cell>
          <cell r="C1085" t="str">
            <v>素地ごしらえＡ種共</v>
          </cell>
          <cell r="D1085" t="str">
            <v>ｍ2</v>
          </cell>
          <cell r="E1085">
            <v>2770</v>
          </cell>
        </row>
        <row r="1088">
          <cell r="A1088" t="str">
            <v>K18214</v>
          </cell>
          <cell r="B1088" t="str">
            <v>ＯＳ塗り（木部）</v>
          </cell>
          <cell r="C1088" t="str">
            <v>汚れ除去の上</v>
          </cell>
          <cell r="D1088" t="str">
            <v>ｍ2</v>
          </cell>
          <cell r="E1088">
            <v>690</v>
          </cell>
        </row>
        <row r="1092">
          <cell r="B1092" t="str">
            <v>塗装工事（市場単価）</v>
          </cell>
        </row>
        <row r="1094">
          <cell r="A1094" t="str">
            <v>K18215</v>
          </cell>
          <cell r="B1094" t="str">
            <v>ＦＥ塗り（Ａ種）</v>
          </cell>
          <cell r="C1094" t="str">
            <v>鉄鋼面</v>
          </cell>
          <cell r="D1094" t="str">
            <v>ｍ2</v>
          </cell>
          <cell r="E1094">
            <v>1560</v>
          </cell>
        </row>
        <row r="1097">
          <cell r="A1097" t="str">
            <v>K18216</v>
          </cell>
          <cell r="B1097" t="str">
            <v>ＦＥ塗り（Ｂ種）</v>
          </cell>
          <cell r="C1097" t="str">
            <v>亜鉛めっき鋼面</v>
          </cell>
          <cell r="D1097" t="str">
            <v>ｍ2</v>
          </cell>
          <cell r="E1097">
            <v>1360</v>
          </cell>
        </row>
        <row r="1125">
          <cell r="B1125" t="str">
            <v>塗装工事（市場単価）</v>
          </cell>
        </row>
        <row r="1126">
          <cell r="B1126" t="str">
            <v>【細幅物（糸幅300ｯm以下）】</v>
          </cell>
        </row>
        <row r="1127">
          <cell r="A1127" t="str">
            <v>K18301</v>
          </cell>
          <cell r="B1127" t="str">
            <v>ＳＯＰ塗り（木部）</v>
          </cell>
          <cell r="C1127" t="str">
            <v>素地ごしらえ共（糸幅300mm以下）</v>
          </cell>
          <cell r="D1127" t="str">
            <v>ｍ</v>
          </cell>
          <cell r="E1127">
            <v>440</v>
          </cell>
        </row>
        <row r="1130">
          <cell r="A1130" t="str">
            <v>K18302</v>
          </cell>
          <cell r="B1130" t="str">
            <v>ＳＯＰ塗り（Ｂ種屋内）</v>
          </cell>
          <cell r="C1130" t="str">
            <v>鉄鋼面（糸幅300mm以下）</v>
          </cell>
          <cell r="D1130" t="str">
            <v>ｍ</v>
          </cell>
          <cell r="E1130">
            <v>440</v>
          </cell>
        </row>
        <row r="1131">
          <cell r="C1131" t="str">
            <v>錆止め現場１回共</v>
          </cell>
        </row>
        <row r="1133">
          <cell r="A1133" t="str">
            <v>K18303</v>
          </cell>
          <cell r="B1133" t="str">
            <v>ＶＥ塗り（Ｂ種）</v>
          </cell>
          <cell r="C1133" t="str">
            <v>各種面（糸幅300mm以下）</v>
          </cell>
          <cell r="D1133" t="str">
            <v>ｍ</v>
          </cell>
          <cell r="E1133">
            <v>440</v>
          </cell>
        </row>
        <row r="1134">
          <cell r="C1134" t="str">
            <v>素地ごしらえ共</v>
          </cell>
        </row>
        <row r="1136">
          <cell r="A1136" t="str">
            <v>K18304</v>
          </cell>
          <cell r="B1136" t="str">
            <v>ＣＬ塗り（Ｂ種木部）</v>
          </cell>
          <cell r="C1136" t="str">
            <v>素地ごしらえ共（糸幅300mm以下）</v>
          </cell>
          <cell r="D1136" t="str">
            <v>ｍ</v>
          </cell>
          <cell r="E1136">
            <v>550</v>
          </cell>
        </row>
        <row r="1139">
          <cell r="A1139" t="str">
            <v>K18301</v>
          </cell>
          <cell r="B1139" t="str">
            <v>ＯＳ塗り（木部）</v>
          </cell>
          <cell r="C1139" t="str">
            <v>汚れ除去の上（糸幅300mm以下）</v>
          </cell>
          <cell r="D1139" t="str">
            <v>ｍ</v>
          </cell>
          <cell r="E1139">
            <v>370</v>
          </cell>
        </row>
        <row r="1158">
          <cell r="B1158" t="str">
            <v>塗装工事（市場単価）</v>
          </cell>
        </row>
        <row r="1159">
          <cell r="B1159" t="str">
            <v>【　素地ごしらえ　】</v>
          </cell>
        </row>
        <row r="1160">
          <cell r="A1160" t="str">
            <v>K18001</v>
          </cell>
          <cell r="B1160" t="str">
            <v>素地ごしらえ（Ａ種）</v>
          </cell>
          <cell r="C1160" t="str">
            <v>木部</v>
          </cell>
          <cell r="D1160" t="str">
            <v>ｍ2</v>
          </cell>
          <cell r="E1160">
            <v>320</v>
          </cell>
        </row>
        <row r="1163">
          <cell r="A1163" t="str">
            <v>K18002</v>
          </cell>
          <cell r="B1163" t="str">
            <v>素地ごしらえ（Ｂ種）</v>
          </cell>
          <cell r="C1163" t="str">
            <v>木部</v>
          </cell>
          <cell r="D1163" t="str">
            <v>ｍ2</v>
          </cell>
          <cell r="E1163">
            <v>160</v>
          </cell>
        </row>
        <row r="1166">
          <cell r="A1166" t="str">
            <v>K18003</v>
          </cell>
          <cell r="B1166" t="str">
            <v>素地ごしらえ（Ｂ種）</v>
          </cell>
          <cell r="C1166" t="str">
            <v>せっこうボード面・けい酸カルシウム板面・モルタル面</v>
          </cell>
          <cell r="D1166" t="str">
            <v>ｍ2</v>
          </cell>
          <cell r="E1166">
            <v>340</v>
          </cell>
        </row>
        <row r="1169">
          <cell r="A1169" t="str">
            <v>K18004</v>
          </cell>
          <cell r="B1169" t="str">
            <v>素地ごしらえ（Ｂ種）</v>
          </cell>
          <cell r="C1169" t="str">
            <v>鉄鋼面</v>
          </cell>
          <cell r="D1169" t="str">
            <v>ｍ2</v>
          </cell>
          <cell r="E1169">
            <v>260</v>
          </cell>
        </row>
        <row r="1172">
          <cell r="A1172" t="str">
            <v>K18005</v>
          </cell>
          <cell r="B1172" t="str">
            <v>素地ごしらえ（Ｃ種）</v>
          </cell>
          <cell r="C1172" t="str">
            <v>鉄鋼面</v>
          </cell>
          <cell r="D1172" t="str">
            <v>ｍ2</v>
          </cell>
          <cell r="E1172">
            <v>240</v>
          </cell>
        </row>
        <row r="1175">
          <cell r="A1175" t="str">
            <v>K18006</v>
          </cell>
          <cell r="B1175" t="str">
            <v>素地ごしらえ（Ａ種）</v>
          </cell>
          <cell r="C1175" t="str">
            <v>亜鉛めっき鋼面</v>
          </cell>
          <cell r="D1175" t="str">
            <v>ｍ2</v>
          </cell>
          <cell r="E1175">
            <v>240</v>
          </cell>
        </row>
        <row r="1178">
          <cell r="A1178" t="str">
            <v>K18007</v>
          </cell>
          <cell r="B1178" t="str">
            <v>素地ごしらえ（Ｂ種）</v>
          </cell>
          <cell r="C1178" t="str">
            <v>亜鉛めっき鋼面</v>
          </cell>
          <cell r="D1178" t="str">
            <v>ｍ2</v>
          </cell>
          <cell r="E1178">
            <v>330</v>
          </cell>
        </row>
        <row r="1181">
          <cell r="A1181" t="str">
            <v>K18008</v>
          </cell>
          <cell r="B1181" t="str">
            <v>素地ごしらえ（Ｃ種）</v>
          </cell>
          <cell r="C1181" t="str">
            <v>亜鉛めっき鋼面</v>
          </cell>
          <cell r="D1181" t="str">
            <v>ｍ2</v>
          </cell>
          <cell r="E1181">
            <v>190</v>
          </cell>
        </row>
        <row r="1184">
          <cell r="A1184" t="str">
            <v>K18009</v>
          </cell>
          <cell r="B1184" t="str">
            <v>素地ごしらえ（Ａ種）</v>
          </cell>
          <cell r="C1184" t="str">
            <v>モルタル及びプラスター面</v>
          </cell>
          <cell r="D1184" t="str">
            <v>ｍ2</v>
          </cell>
          <cell r="E1184">
            <v>700</v>
          </cell>
        </row>
        <row r="1187">
          <cell r="A1187" t="str">
            <v>K18010</v>
          </cell>
          <cell r="B1187" t="str">
            <v>素地ごしらえ（Ａ種）</v>
          </cell>
          <cell r="C1187" t="str">
            <v>コンクリート及びＡＬＣパネル面</v>
          </cell>
          <cell r="D1187" t="str">
            <v>ｍ2</v>
          </cell>
          <cell r="E1187">
            <v>370</v>
          </cell>
        </row>
        <row r="1188">
          <cell r="C1188" t="str">
            <v>（下地調整塗り材塗りを除く）</v>
          </cell>
        </row>
        <row r="1191">
          <cell r="B1191" t="str">
            <v>塗装工事（市場単価）</v>
          </cell>
        </row>
        <row r="1192">
          <cell r="B1192" t="str">
            <v>【　素地ごしらえ　】</v>
          </cell>
        </row>
        <row r="1193">
          <cell r="A1193" t="str">
            <v>K18011</v>
          </cell>
          <cell r="B1193" t="str">
            <v>素地ごしらえ（Ｂ種）</v>
          </cell>
          <cell r="C1193" t="str">
            <v>コンクリート及びＡＬＣパネル面</v>
          </cell>
          <cell r="D1193" t="str">
            <v>ｍ2</v>
          </cell>
          <cell r="E1193">
            <v>30</v>
          </cell>
        </row>
        <row r="1194">
          <cell r="C1194" t="str">
            <v>（下地調整塗り材塗りを除く）</v>
          </cell>
        </row>
        <row r="1196">
          <cell r="A1196" t="str">
            <v>K18012</v>
          </cell>
          <cell r="B1196" t="str">
            <v>素地ごしらえ（Ａ種）</v>
          </cell>
          <cell r="C1196" t="str">
            <v>せっこうボード及びその他のボード面</v>
          </cell>
          <cell r="D1196" t="str">
            <v>ｍ2</v>
          </cell>
          <cell r="E1196">
            <v>720</v>
          </cell>
        </row>
        <row r="1199">
          <cell r="A1199" t="str">
            <v>K18013</v>
          </cell>
          <cell r="B1199" t="str">
            <v>素地ごしらえ（Ａ種）</v>
          </cell>
          <cell r="C1199" t="str">
            <v>けい酸カルシウム板面</v>
          </cell>
          <cell r="D1199" t="str">
            <v>ｍ2</v>
          </cell>
          <cell r="E1199">
            <v>680</v>
          </cell>
        </row>
        <row r="1202">
          <cell r="A1202" t="str">
            <v>K18014</v>
          </cell>
          <cell r="B1202" t="str">
            <v>素地ごしらえ（Ｂ種）</v>
          </cell>
          <cell r="C1202" t="str">
            <v>押出成形セメント板面</v>
          </cell>
          <cell r="D1202" t="str">
            <v>ｍ2</v>
          </cell>
          <cell r="E1202">
            <v>310</v>
          </cell>
        </row>
        <row r="1205">
          <cell r="A1205" t="str">
            <v>K18015</v>
          </cell>
          <cell r="B1205" t="str">
            <v>素地ごしらえ（Ａ種）</v>
          </cell>
          <cell r="C1205" t="str">
            <v>押出成形セメント板面</v>
          </cell>
          <cell r="D1205" t="str">
            <v>ｍ2</v>
          </cell>
          <cell r="E1205">
            <v>940</v>
          </cell>
        </row>
        <row r="1224">
          <cell r="B1224" t="str">
            <v>内装工事（刊行物単価）</v>
          </cell>
        </row>
        <row r="1226">
          <cell r="A1226" t="str">
            <v>K19000</v>
          </cell>
          <cell r="B1226" t="str">
            <v>合成樹脂塗床材塗り</v>
          </cell>
          <cell r="C1226" t="str">
            <v>ﾎﾟﾘｳﾚﾀﾝ系防塵塗料</v>
          </cell>
          <cell r="D1226" t="str">
            <v>ｍ2</v>
          </cell>
          <cell r="E1226">
            <v>909.99999999999989</v>
          </cell>
        </row>
        <row r="1227">
          <cell r="B1227" t="str">
            <v xml:space="preserve"> ㈱ｴｰﾋﾞｰｼｰ商会</v>
          </cell>
          <cell r="C1227" t="str">
            <v xml:space="preserve"> ｶﾗｰﾄｯﾌﾟU</v>
          </cell>
        </row>
        <row r="1257">
          <cell r="B1257" t="str">
            <v>内装工事（刊行物単価）</v>
          </cell>
        </row>
        <row r="1259">
          <cell r="A1259" t="str">
            <v>K19100</v>
          </cell>
          <cell r="B1259" t="str">
            <v>壁ﾌﾚｷｼﾌﾞﾙﾎﾞｰﾄﾞ張り</v>
          </cell>
          <cell r="C1259" t="str">
            <v>厚6　突付け</v>
          </cell>
          <cell r="D1259" t="str">
            <v>ｍ2</v>
          </cell>
          <cell r="E1259">
            <v>2570</v>
          </cell>
        </row>
        <row r="1290">
          <cell r="B1290" t="str">
            <v>内装工事（刊行物単価）</v>
          </cell>
        </row>
        <row r="1292">
          <cell r="A1292" t="str">
            <v>K19500</v>
          </cell>
          <cell r="B1292" t="str">
            <v>複合パネル</v>
          </cell>
          <cell r="C1292" t="str">
            <v>厚20(ﾌﾚｷｼﾌﾞﾙﾎﾞｰﾄﾞ3+木毛板)</v>
          </cell>
          <cell r="D1292" t="str">
            <v>枚</v>
          </cell>
          <cell r="E1292">
            <v>2520</v>
          </cell>
        </row>
        <row r="1294">
          <cell r="B1294" t="str">
            <v>興亜不燃板工業</v>
          </cell>
          <cell r="C1294" t="str">
            <v>ﾊﾟｰﾌｪｸﾄﾎﾞｰﾄﾞ Ｓ</v>
          </cell>
        </row>
        <row r="1296">
          <cell r="B1296" t="str">
            <v>山王セラミック</v>
          </cell>
          <cell r="C1296" t="str">
            <v>山王木毛ｻﾝﾄﾞｳｨｯﾁ板Ｓ型</v>
          </cell>
        </row>
        <row r="1298">
          <cell r="B1298" t="str">
            <v>日光化成</v>
          </cell>
          <cell r="C1298" t="str">
            <v>木毛ＳパネルＳ</v>
          </cell>
        </row>
        <row r="1323">
          <cell r="B1323" t="str">
            <v>ユニット及びその他工事（刊行物単価）</v>
          </cell>
        </row>
        <row r="1325">
          <cell r="A1325" t="str">
            <v>K200000</v>
          </cell>
          <cell r="B1325" t="str">
            <v>塩ビ止水板</v>
          </cell>
          <cell r="C1325" t="str">
            <v>ｾﾝﾀｰﾊﾞﾙﾌﾞ形ｺﾙｹﾞｰﾄ　W=300</v>
          </cell>
          <cell r="D1325" t="str">
            <v>ｍ</v>
          </cell>
          <cell r="E1325">
            <v>1730</v>
          </cell>
        </row>
        <row r="1328">
          <cell r="A1328" t="str">
            <v>K200010</v>
          </cell>
          <cell r="B1328" t="str">
            <v>ゴム発泡体</v>
          </cell>
          <cell r="C1328" t="str">
            <v>厚20　硬度30</v>
          </cell>
          <cell r="D1328" t="str">
            <v>ｍ2</v>
          </cell>
          <cell r="E1328">
            <v>2340</v>
          </cell>
        </row>
        <row r="1356">
          <cell r="B1356" t="str">
            <v>付加工事施設費（刊行物単価）</v>
          </cell>
        </row>
        <row r="1358">
          <cell r="A1358" t="str">
            <v>K253000</v>
          </cell>
          <cell r="B1358" t="str">
            <v>シートゲート</v>
          </cell>
          <cell r="C1358" t="str">
            <v>W5.4*H4.5m</v>
          </cell>
          <cell r="D1358" t="str">
            <v>個所</v>
          </cell>
          <cell r="E1358">
            <v>93600</v>
          </cell>
        </row>
        <row r="1359">
          <cell r="C1359" t="str">
            <v>期間６箇月</v>
          </cell>
        </row>
        <row r="1361">
          <cell r="A1361" t="str">
            <v>K253001</v>
          </cell>
          <cell r="B1361" t="str">
            <v>シートゲート</v>
          </cell>
          <cell r="C1361" t="str">
            <v>W5.4*H4.5m</v>
          </cell>
          <cell r="D1361" t="str">
            <v>個所</v>
          </cell>
          <cell r="E1361">
            <v>150000</v>
          </cell>
        </row>
        <row r="1362">
          <cell r="C1362" t="str">
            <v>期間１２箇月</v>
          </cell>
        </row>
        <row r="1364">
          <cell r="A1364" t="str">
            <v>K253002</v>
          </cell>
          <cell r="B1364" t="str">
            <v>シートゲート</v>
          </cell>
          <cell r="C1364" t="str">
            <v>W5.4*H4.5m</v>
          </cell>
          <cell r="D1364" t="str">
            <v>個所</v>
          </cell>
          <cell r="E1364">
            <v>187600</v>
          </cell>
        </row>
        <row r="1365">
          <cell r="C1365" t="str">
            <v>期間１６箇月</v>
          </cell>
        </row>
        <row r="1366">
          <cell r="C1366" t="str">
            <v>(K253001-K253000)/6*4+K253001</v>
          </cell>
        </row>
        <row r="1424">
          <cell r="A1424" t="str">
            <v>K220000</v>
          </cell>
          <cell r="B1424" t="str">
            <v>ます用SUSｸﾞﾚｰﾁﾝｸﾞ</v>
          </cell>
          <cell r="C1424" t="str">
            <v>450角 ﾋﾟｯﾁ15</v>
          </cell>
          <cell r="D1424" t="str">
            <v>組</v>
          </cell>
          <cell r="E1424">
            <v>29539.999999999996</v>
          </cell>
        </row>
        <row r="1425">
          <cell r="B1425" t="str">
            <v>ｶﾈｿｳ㈱</v>
          </cell>
          <cell r="C1425" t="str">
            <v>SMW</v>
          </cell>
        </row>
        <row r="1430">
          <cell r="B1430" t="str">
            <v>第一機材㈱</v>
          </cell>
          <cell r="C1430" t="str">
            <v>SM</v>
          </cell>
        </row>
        <row r="1435">
          <cell r="B1435" t="str">
            <v>伊藤鉄工㈱</v>
          </cell>
          <cell r="C1435" t="str">
            <v>SSGB</v>
          </cell>
        </row>
        <row r="1440">
          <cell r="A1440" t="str">
            <v>K220010</v>
          </cell>
          <cell r="B1440" t="str">
            <v>側溝用SUSｸﾞﾚｰﾁﾝｸﾞ</v>
          </cell>
          <cell r="C1440" t="str">
            <v>w250 ﾋﾟｯﾁ15 歩行用</v>
          </cell>
          <cell r="D1440" t="str">
            <v>枚</v>
          </cell>
          <cell r="E1440">
            <v>35420</v>
          </cell>
        </row>
        <row r="1441">
          <cell r="B1441" t="str">
            <v>ｶﾈｿｳ㈱</v>
          </cell>
          <cell r="C1441" t="str">
            <v>SMGL</v>
          </cell>
        </row>
        <row r="1446">
          <cell r="B1446" t="str">
            <v>第一機材㈱</v>
          </cell>
          <cell r="C1446" t="str">
            <v>SH</v>
          </cell>
        </row>
        <row r="1451">
          <cell r="B1451" t="str">
            <v>伊藤鉄工㈱</v>
          </cell>
          <cell r="C1451" t="str">
            <v>S-SGL</v>
          </cell>
        </row>
        <row r="1457">
          <cell r="A1457" t="str">
            <v>K220011</v>
          </cell>
          <cell r="B1457" t="str">
            <v>側溝用SUSｸﾞﾚｰﾁﾝｸﾞ</v>
          </cell>
          <cell r="C1457" t="str">
            <v>w250 ﾋﾟｯﾁ15 T-20</v>
          </cell>
          <cell r="D1457" t="str">
            <v>枚</v>
          </cell>
          <cell r="E1457">
            <v>40320</v>
          </cell>
        </row>
        <row r="1458">
          <cell r="B1458" t="str">
            <v>ｶﾈｿｳ㈱</v>
          </cell>
          <cell r="C1458" t="str">
            <v>SMGL</v>
          </cell>
        </row>
        <row r="1463">
          <cell r="B1463" t="str">
            <v>第一機材㈱</v>
          </cell>
          <cell r="C1463" t="str">
            <v>SH</v>
          </cell>
        </row>
        <row r="1468">
          <cell r="B1468" t="str">
            <v>伊藤鉄工㈱</v>
          </cell>
          <cell r="C1468" t="str">
            <v>S-SGL</v>
          </cell>
        </row>
        <row r="1473">
          <cell r="A1473" t="str">
            <v>K220001</v>
          </cell>
          <cell r="B1473" t="str">
            <v>ます用SUSｸﾞﾚｰﾁﾝｸﾞ</v>
          </cell>
          <cell r="C1473" t="str">
            <v>300角 ﾋﾟｯﾁ15</v>
          </cell>
          <cell r="D1473" t="str">
            <v>組</v>
          </cell>
          <cell r="E1473">
            <v>16169.999999999998</v>
          </cell>
        </row>
        <row r="1474">
          <cell r="B1474" t="str">
            <v>ｶﾈｿｳ㈱</v>
          </cell>
          <cell r="C1474" t="str">
            <v>SMW</v>
          </cell>
        </row>
        <row r="1479">
          <cell r="B1479" t="str">
            <v>第一機材㈱</v>
          </cell>
          <cell r="C1479" t="str">
            <v>SM</v>
          </cell>
        </row>
        <row r="1484">
          <cell r="B1484" t="str">
            <v>伊藤鉄工㈱</v>
          </cell>
          <cell r="C1484" t="str">
            <v>SSGB</v>
          </cell>
        </row>
        <row r="1490">
          <cell r="A1490" t="str">
            <v>K220100</v>
          </cell>
          <cell r="B1490" t="str">
            <v>単粒度4号砕石</v>
          </cell>
          <cell r="D1490" t="str">
            <v>㎥</v>
          </cell>
          <cell r="E1490">
            <v>4350</v>
          </cell>
        </row>
        <row r="1493">
          <cell r="A1493" t="str">
            <v>K220101</v>
          </cell>
          <cell r="B1493" t="str">
            <v>再生砂</v>
          </cell>
          <cell r="D1493" t="str">
            <v>㎥</v>
          </cell>
          <cell r="E1493">
            <v>2200</v>
          </cell>
        </row>
        <row r="1496">
          <cell r="A1496" t="str">
            <v>K220200</v>
          </cell>
          <cell r="B1496" t="str">
            <v>浸透ます</v>
          </cell>
          <cell r="D1496" t="str">
            <v>組</v>
          </cell>
          <cell r="E1496">
            <v>2930</v>
          </cell>
        </row>
        <row r="1497">
          <cell r="B1497" t="str">
            <v>小沢ｺﾝｸﾘｰﾄ㈱</v>
          </cell>
          <cell r="C1497" t="str">
            <v>EM-400*300 高さ調整用</v>
          </cell>
        </row>
        <row r="1499">
          <cell r="A1499" t="str">
            <v>K220201</v>
          </cell>
          <cell r="B1499" t="str">
            <v>浸透ます</v>
          </cell>
          <cell r="D1499" t="str">
            <v>組</v>
          </cell>
          <cell r="E1499">
            <v>6710</v>
          </cell>
        </row>
        <row r="1500">
          <cell r="B1500" t="str">
            <v>小沢ｺﾝｸﾘｰﾄ㈱</v>
          </cell>
          <cell r="C1500" t="str">
            <v>EM-400*500</v>
          </cell>
        </row>
        <row r="1502">
          <cell r="A1502" t="str">
            <v>K220210</v>
          </cell>
          <cell r="B1502" t="str">
            <v>透水シート</v>
          </cell>
          <cell r="D1502" t="str">
            <v>㎡</v>
          </cell>
          <cell r="E1502">
            <v>330</v>
          </cell>
        </row>
        <row r="1503">
          <cell r="B1503" t="str">
            <v>新光ナイロン㈱</v>
          </cell>
          <cell r="C1503" t="str">
            <v>透水ﾌｨﾙﾀｰ</v>
          </cell>
        </row>
        <row r="1505">
          <cell r="A1505" t="str">
            <v>K220220</v>
          </cell>
          <cell r="B1505" t="str">
            <v>透水管</v>
          </cell>
          <cell r="C1505" t="str">
            <v>200φ*40*1m（1本）</v>
          </cell>
          <cell r="D1505" t="str">
            <v>ｍ</v>
          </cell>
          <cell r="E1505">
            <v>2260</v>
          </cell>
        </row>
        <row r="1506">
          <cell r="B1506" t="str">
            <v>小沢ｺﾝｸﾘｰﾄ㈱</v>
          </cell>
          <cell r="C1506" t="str">
            <v>ﾎﾟﾗｺﾝﾊﾟｲﾌﾟ</v>
          </cell>
        </row>
        <row r="1507">
          <cell r="B1507" t="str">
            <v>桜井建材産業㈱</v>
          </cell>
          <cell r="C1507" t="str">
            <v>ﾊﾞｲｺﾝﾌｨﾙﾀｰﾊﾟｲﾌﾟ</v>
          </cell>
        </row>
        <row r="1509">
          <cell r="A1509" t="str">
            <v>K220300</v>
          </cell>
          <cell r="B1509" t="str">
            <v>塩化ﾋﾞﾆﾙ管</v>
          </cell>
          <cell r="C1509" t="str">
            <v>JSWAS K-1</v>
          </cell>
          <cell r="D1509" t="str">
            <v>ｍ</v>
          </cell>
          <cell r="E1509">
            <v>1797</v>
          </cell>
        </row>
        <row r="1510">
          <cell r="C1510" t="str">
            <v>200φ*4ｍ</v>
          </cell>
        </row>
        <row r="1514">
          <cell r="A1514" t="str">
            <v>K220400</v>
          </cell>
          <cell r="B1514" t="str">
            <v>クルメツツジ</v>
          </cell>
          <cell r="C1514" t="str">
            <v>ｈ0.6*ｗ0.5</v>
          </cell>
          <cell r="D1514" t="str">
            <v>本</v>
          </cell>
          <cell r="E1514">
            <v>1700</v>
          </cell>
        </row>
        <row r="1517">
          <cell r="A1517" t="str">
            <v>K220410</v>
          </cell>
          <cell r="B1517" t="str">
            <v>公園植栽工</v>
          </cell>
          <cell r="C1517" t="str">
            <v>植樹工 中木 ｈ&lt;100</v>
          </cell>
          <cell r="D1517" t="str">
            <v>本</v>
          </cell>
          <cell r="E1517">
            <v>410</v>
          </cell>
        </row>
        <row r="1518">
          <cell r="B1518" t="str">
            <v>（市場単価)</v>
          </cell>
        </row>
        <row r="1523">
          <cell r="A1523" t="str">
            <v>K220900</v>
          </cell>
          <cell r="B1523" t="str">
            <v>投棄料</v>
          </cell>
          <cell r="C1523" t="str">
            <v>中間処理場受入料金</v>
          </cell>
          <cell r="D1523" t="str">
            <v>㎥</v>
          </cell>
          <cell r="E1523">
            <v>2310</v>
          </cell>
        </row>
        <row r="1524">
          <cell r="B1524" t="str">
            <v>廃棄材Ⅰ類</v>
          </cell>
          <cell r="C1524" t="str">
            <v>ｺﾝｸﾘｰﾄ塊無筋 ≦30cm</v>
          </cell>
        </row>
        <row r="1554">
          <cell r="B1554" t="str">
            <v>（仮設）</v>
          </cell>
        </row>
        <row r="1557">
          <cell r="A1557" t="str">
            <v>K01001</v>
          </cell>
          <cell r="B1557" t="str">
            <v>ﾀﾜｰｸﾚｰﾝ本体損料</v>
          </cell>
          <cell r="C1557" t="str">
            <v>固定式･水平型 吊上能力25ｔ</v>
          </cell>
          <cell r="D1557" t="str">
            <v>日</v>
          </cell>
          <cell r="E1557">
            <v>8710</v>
          </cell>
        </row>
        <row r="1559">
          <cell r="A1559" t="str">
            <v>K01002</v>
          </cell>
          <cell r="B1559" t="str">
            <v>　〃　中間ﾀﾜｰ損料</v>
          </cell>
          <cell r="C1559" t="str">
            <v>固定式･水平型 吊上能力25ｔ</v>
          </cell>
          <cell r="D1559" t="str">
            <v>日</v>
          </cell>
          <cell r="E1559">
            <v>149</v>
          </cell>
        </row>
        <row r="1561">
          <cell r="B1561" t="str">
            <v>　〃　本体基礎価格</v>
          </cell>
          <cell r="C1561" t="str">
            <v>固定式･水平型 吊上能力25ｔ</v>
          </cell>
          <cell r="D1561" t="str">
            <v>基</v>
          </cell>
          <cell r="E1561">
            <v>9290000</v>
          </cell>
        </row>
        <row r="1563">
          <cell r="B1563" t="str">
            <v>　〃 中間ﾀﾜｰ基礎価格</v>
          </cell>
          <cell r="C1563" t="str">
            <v>固定式･水平型 吊上能力25ｔ</v>
          </cell>
          <cell r="D1563" t="str">
            <v>ｍ</v>
          </cell>
          <cell r="E1563">
            <v>147000</v>
          </cell>
        </row>
        <row r="1565">
          <cell r="A1565" t="str">
            <v>K01011</v>
          </cell>
          <cell r="B1565" t="str">
            <v>一本構リフト本体損料</v>
          </cell>
          <cell r="C1565" t="str">
            <v>シングル型 吊上能力1ｔ</v>
          </cell>
          <cell r="E1565">
            <v>1040</v>
          </cell>
        </row>
        <row r="1567">
          <cell r="A1567" t="str">
            <v>K01012</v>
          </cell>
          <cell r="B1567" t="str">
            <v xml:space="preserve"> 〃 中間ｶﾞｲﾄﾞﾚｰﾙ損料</v>
          </cell>
          <cell r="C1567" t="str">
            <v>シングル型 吊上能力1ｔ</v>
          </cell>
          <cell r="E1567">
            <v>16</v>
          </cell>
        </row>
        <row r="1569">
          <cell r="A1569" t="str">
            <v>K01013</v>
          </cell>
          <cell r="B1569" t="str">
            <v xml:space="preserve"> 〃 ﾓｰﾀｰｳｨﾝﾁ損料</v>
          </cell>
          <cell r="C1569" t="str">
            <v>シングル型 吊上能力1ｔ</v>
          </cell>
          <cell r="E1569">
            <v>1400</v>
          </cell>
        </row>
        <row r="1571">
          <cell r="A1571" t="str">
            <v>K01014</v>
          </cell>
          <cell r="B1571" t="str">
            <v xml:space="preserve"> 〃 本体基礎価格</v>
          </cell>
          <cell r="C1571" t="str">
            <v>シングル型 吊上能力1ｔ</v>
          </cell>
          <cell r="E1571">
            <v>1200000</v>
          </cell>
        </row>
        <row r="1573">
          <cell r="A1573" t="str">
            <v>K01015</v>
          </cell>
          <cell r="B1573" t="str">
            <v xml:space="preserve"> 〃 ﾚｰﾙ基礎価格</v>
          </cell>
          <cell r="C1573" t="str">
            <v>シングル型 吊上能力1ｔ</v>
          </cell>
          <cell r="E1573">
            <v>13000</v>
          </cell>
        </row>
        <row r="1575">
          <cell r="A1575" t="str">
            <v>K01021</v>
          </cell>
          <cell r="B1575" t="str">
            <v>二本構リフト本体損料</v>
          </cell>
          <cell r="C1575" t="str">
            <v>普通型 吊上能力1.2ｔ</v>
          </cell>
          <cell r="E1575">
            <v>1940</v>
          </cell>
        </row>
        <row r="1577">
          <cell r="A1577" t="str">
            <v>K01022</v>
          </cell>
          <cell r="B1577" t="str">
            <v xml:space="preserve"> 〃 中間ｶﾞｲﾄﾞﾚｰﾙ損料</v>
          </cell>
          <cell r="C1577" t="str">
            <v>普通型 吊上能力1.2ｔ</v>
          </cell>
          <cell r="E1577">
            <v>51</v>
          </cell>
        </row>
        <row r="1579">
          <cell r="A1579" t="str">
            <v>K01023</v>
          </cell>
          <cell r="B1579" t="str">
            <v xml:space="preserve"> 〃 ﾓｰﾀｰｳｨﾝﾁ損料</v>
          </cell>
          <cell r="C1579" t="str">
            <v>普通型 吊上能力1.2ｔ</v>
          </cell>
          <cell r="E1579">
            <v>1940</v>
          </cell>
        </row>
        <row r="1581">
          <cell r="A1581" t="str">
            <v>K01024</v>
          </cell>
          <cell r="B1581" t="str">
            <v xml:space="preserve"> 〃 本体基礎価格</v>
          </cell>
          <cell r="C1581" t="str">
            <v>普通型 吊上能力1.2ｔ</v>
          </cell>
          <cell r="E1581">
            <v>1940000</v>
          </cell>
        </row>
        <row r="1583">
          <cell r="A1583" t="str">
            <v>K01025</v>
          </cell>
          <cell r="B1583" t="str">
            <v xml:space="preserve"> 〃 ﾚｰﾙ基礎価格</v>
          </cell>
          <cell r="C1583" t="str">
            <v>普通型 吊上能力1.2ｔ</v>
          </cell>
          <cell r="E1583">
            <v>36000</v>
          </cell>
        </row>
        <row r="1587">
          <cell r="B1587" t="str">
            <v>土工事（刊行物単価）</v>
          </cell>
        </row>
        <row r="1589">
          <cell r="A1589" t="str">
            <v>K03001</v>
          </cell>
          <cell r="B1589" t="str">
            <v>貸切運賃</v>
          </cell>
          <cell r="C1589" t="str">
            <v>12t車 20km</v>
          </cell>
          <cell r="E1589">
            <v>15500</v>
          </cell>
        </row>
        <row r="1621">
          <cell r="A1621" t="str">
            <v>K03003</v>
          </cell>
          <cell r="B1621" t="str">
            <v>親杭損料</v>
          </cell>
          <cell r="C1621" t="str">
            <v>H200 5ヶ月</v>
          </cell>
          <cell r="D1621" t="str">
            <v>㎡</v>
          </cell>
          <cell r="E1621">
            <v>970</v>
          </cell>
        </row>
        <row r="1626">
          <cell r="A1626" t="str">
            <v>K03004</v>
          </cell>
          <cell r="B1626" t="str">
            <v>親杭損料</v>
          </cell>
          <cell r="C1626" t="str">
            <v>H300 5ヶ月</v>
          </cell>
          <cell r="D1626" t="str">
            <v>㎡</v>
          </cell>
          <cell r="E1626">
            <v>1800</v>
          </cell>
        </row>
        <row r="1631">
          <cell r="A1631" t="str">
            <v>K03005</v>
          </cell>
          <cell r="B1631" t="str">
            <v>親杭損料</v>
          </cell>
          <cell r="C1631" t="str">
            <v>H350 5ヶ月</v>
          </cell>
          <cell r="D1631" t="str">
            <v>㎡</v>
          </cell>
          <cell r="E1631">
            <v>2610</v>
          </cell>
        </row>
        <row r="1636">
          <cell r="A1636" t="str">
            <v>K03006</v>
          </cell>
          <cell r="B1636" t="str">
            <v>親杭打込み</v>
          </cell>
          <cell r="C1636" t="str">
            <v>低振動工法 H200</v>
          </cell>
          <cell r="D1636" t="str">
            <v>㎡</v>
          </cell>
          <cell r="E1636">
            <v>3600</v>
          </cell>
        </row>
        <row r="1639">
          <cell r="A1639" t="str">
            <v>K03007</v>
          </cell>
          <cell r="B1639" t="str">
            <v>親杭打込み</v>
          </cell>
          <cell r="C1639" t="str">
            <v>低振動工法 H300</v>
          </cell>
          <cell r="D1639" t="str">
            <v>㎡</v>
          </cell>
          <cell r="E1639">
            <v>4200</v>
          </cell>
        </row>
        <row r="1642">
          <cell r="A1642" t="str">
            <v>K03008</v>
          </cell>
          <cell r="B1642" t="str">
            <v>親杭打込み</v>
          </cell>
          <cell r="C1642" t="str">
            <v>低振動工法 H350</v>
          </cell>
          <cell r="D1642" t="str">
            <v>㎡</v>
          </cell>
          <cell r="E1642">
            <v>4650</v>
          </cell>
        </row>
        <row r="1645">
          <cell r="A1645" t="str">
            <v>K03009</v>
          </cell>
          <cell r="B1645" t="str">
            <v>親杭引抜き</v>
          </cell>
          <cell r="C1645" t="str">
            <v>低振動工法 H200</v>
          </cell>
          <cell r="D1645" t="str">
            <v>㎡</v>
          </cell>
          <cell r="E1645">
            <v>1420</v>
          </cell>
        </row>
        <row r="1648">
          <cell r="A1648" t="str">
            <v>K03010</v>
          </cell>
          <cell r="B1648" t="str">
            <v>親杭引抜き</v>
          </cell>
          <cell r="C1648" t="str">
            <v>低振動工法 H300</v>
          </cell>
          <cell r="D1648" t="str">
            <v>㎡</v>
          </cell>
          <cell r="E1648">
            <v>1650</v>
          </cell>
        </row>
        <row r="1651">
          <cell r="A1651" t="str">
            <v>K03011</v>
          </cell>
          <cell r="B1651" t="str">
            <v>親杭引抜き</v>
          </cell>
          <cell r="C1651" t="str">
            <v>低振動工法 H350</v>
          </cell>
          <cell r="D1651" t="str">
            <v>㎡</v>
          </cell>
          <cell r="E1651">
            <v>1740</v>
          </cell>
        </row>
        <row r="1654">
          <cell r="A1654" t="str">
            <v>K03012</v>
          </cell>
          <cell r="B1654" t="str">
            <v>横矢板入れ</v>
          </cell>
          <cell r="C1654" t="str">
            <v>t30</v>
          </cell>
          <cell r="D1654" t="str">
            <v>㎡</v>
          </cell>
          <cell r="E1654">
            <v>3550</v>
          </cell>
        </row>
        <row r="1657">
          <cell r="A1657" t="str">
            <v>K03013</v>
          </cell>
          <cell r="B1657" t="str">
            <v>腹起し切りばり</v>
          </cell>
          <cell r="C1657" t="str">
            <v>1段目 H300*300 5ヶ月</v>
          </cell>
          <cell r="D1657" t="str">
            <v>㎡</v>
          </cell>
          <cell r="E1657">
            <v>3900</v>
          </cell>
        </row>
        <row r="1658">
          <cell r="B1658" t="str">
            <v>切りばり1段</v>
          </cell>
        </row>
        <row r="1662">
          <cell r="A1662" t="str">
            <v>K03014</v>
          </cell>
          <cell r="B1662" t="str">
            <v>乗入構台</v>
          </cell>
          <cell r="C1662" t="str">
            <v>7ヶ月</v>
          </cell>
          <cell r="D1662" t="str">
            <v>㎡</v>
          </cell>
          <cell r="E1662">
            <v>15540</v>
          </cell>
        </row>
        <row r="1663">
          <cell r="B1663" t="str">
            <v>使用部材損料</v>
          </cell>
        </row>
        <row r="1667">
          <cell r="A1667" t="str">
            <v>K03015</v>
          </cell>
          <cell r="B1667" t="str">
            <v>構台架払い</v>
          </cell>
          <cell r="D1667" t="str">
            <v>㎡</v>
          </cell>
          <cell r="E1667">
            <v>19600</v>
          </cell>
        </row>
        <row r="1670">
          <cell r="A1670" t="str">
            <v>K03016</v>
          </cell>
          <cell r="B1670" t="str">
            <v>構台支持杭打込み</v>
          </cell>
          <cell r="D1670" t="str">
            <v>㎡</v>
          </cell>
          <cell r="E1670">
            <v>10100</v>
          </cell>
        </row>
        <row r="1687">
          <cell r="A1687" t="str">
            <v>K03003b</v>
          </cell>
          <cell r="B1687" t="str">
            <v>親杭損料</v>
          </cell>
          <cell r="C1687" t="str">
            <v>H200 5ヶ月</v>
          </cell>
          <cell r="D1687" t="str">
            <v>t</v>
          </cell>
          <cell r="E1687">
            <v>15750</v>
          </cell>
        </row>
        <row r="1688">
          <cell r="C1688" t="str">
            <v>(H250）</v>
          </cell>
        </row>
        <row r="1692">
          <cell r="A1692" t="str">
            <v>K03004b</v>
          </cell>
          <cell r="B1692" t="str">
            <v>親杭損料</v>
          </cell>
          <cell r="C1692" t="str">
            <v>H300 5ヶ月</v>
          </cell>
          <cell r="D1692" t="str">
            <v>㎡</v>
          </cell>
          <cell r="E1692">
            <v>15750</v>
          </cell>
        </row>
        <row r="1697">
          <cell r="A1697" t="str">
            <v>K03005b</v>
          </cell>
          <cell r="B1697" t="str">
            <v>親杭損料</v>
          </cell>
          <cell r="C1697" t="str">
            <v>H350 5ヶ月</v>
          </cell>
          <cell r="D1697" t="str">
            <v>㎡</v>
          </cell>
          <cell r="E1697">
            <v>15750</v>
          </cell>
        </row>
        <row r="1702">
          <cell r="A1702" t="str">
            <v>K03006b</v>
          </cell>
          <cell r="B1702" t="str">
            <v>親杭打込み</v>
          </cell>
          <cell r="C1702" t="str">
            <v>ｱｰｽｵｰｶﾞ併用 H250</v>
          </cell>
          <cell r="D1702" t="str">
            <v>m</v>
          </cell>
          <cell r="E1702">
            <v>4200</v>
          </cell>
        </row>
        <row r="1705">
          <cell r="A1705" t="str">
            <v>K03007b</v>
          </cell>
          <cell r="B1705" t="str">
            <v>親杭打込み</v>
          </cell>
          <cell r="C1705" t="str">
            <v>ｱｰｽｵｰｶﾞ併用 H300</v>
          </cell>
          <cell r="D1705" t="str">
            <v>m</v>
          </cell>
          <cell r="E1705">
            <v>4450</v>
          </cell>
        </row>
        <row r="1708">
          <cell r="A1708" t="str">
            <v>K03008b</v>
          </cell>
          <cell r="B1708" t="str">
            <v>親杭打込み</v>
          </cell>
          <cell r="C1708" t="str">
            <v>ｱｰｽｵｰｶﾞ併用 H350</v>
          </cell>
          <cell r="D1708" t="str">
            <v>m</v>
          </cell>
          <cell r="E1708">
            <v>4700</v>
          </cell>
        </row>
        <row r="1711">
          <cell r="A1711" t="str">
            <v>K03009b</v>
          </cell>
          <cell r="B1711" t="str">
            <v>親杭引抜き</v>
          </cell>
          <cell r="C1711" t="str">
            <v>油圧工法 H250</v>
          </cell>
          <cell r="D1711" t="str">
            <v>m</v>
          </cell>
          <cell r="E1711">
            <v>1650</v>
          </cell>
        </row>
        <row r="1714">
          <cell r="A1714" t="str">
            <v>K03010b</v>
          </cell>
          <cell r="B1714" t="str">
            <v>親杭引抜き</v>
          </cell>
          <cell r="C1714" t="str">
            <v>油圧工法 H300</v>
          </cell>
          <cell r="D1714" t="str">
            <v>m</v>
          </cell>
          <cell r="E1714">
            <v>1650</v>
          </cell>
        </row>
        <row r="1717">
          <cell r="A1717" t="str">
            <v>K03011b</v>
          </cell>
          <cell r="B1717" t="str">
            <v>親杭引抜き</v>
          </cell>
          <cell r="C1717" t="str">
            <v>油圧工法 H350</v>
          </cell>
          <cell r="D1717" t="str">
            <v>m</v>
          </cell>
          <cell r="E1717">
            <v>1850</v>
          </cell>
        </row>
        <row r="1720">
          <cell r="A1720" t="str">
            <v>K03011c</v>
          </cell>
          <cell r="B1720" t="str">
            <v>親杭運搬費</v>
          </cell>
          <cell r="C1720" t="str">
            <v>大型車 積卸し共</v>
          </cell>
          <cell r="D1720" t="str">
            <v>ｔ</v>
          </cell>
          <cell r="E1720">
            <v>6220</v>
          </cell>
        </row>
        <row r="1723">
          <cell r="A1723" t="str">
            <v>K03012b</v>
          </cell>
          <cell r="B1723" t="str">
            <v>横矢板入れ</v>
          </cell>
          <cell r="C1723" t="str">
            <v>t40</v>
          </cell>
          <cell r="D1723" t="str">
            <v>㎡</v>
          </cell>
          <cell r="E1723">
            <v>3650</v>
          </cell>
        </row>
        <row r="1726">
          <cell r="A1726" t="str">
            <v>K03013b</v>
          </cell>
          <cell r="B1726" t="str">
            <v>腹起し切りばり</v>
          </cell>
          <cell r="C1726" t="str">
            <v>1段目 H300*300 5ヶ月</v>
          </cell>
          <cell r="D1726" t="str">
            <v>㎡</v>
          </cell>
          <cell r="E1726">
            <v>7420</v>
          </cell>
        </row>
        <row r="1727">
          <cell r="B1727" t="str">
            <v>切りばり1段</v>
          </cell>
        </row>
        <row r="1731">
          <cell r="A1731" t="str">
            <v>K03014b</v>
          </cell>
          <cell r="B1731" t="str">
            <v>乗入構台</v>
          </cell>
          <cell r="C1731" t="str">
            <v>5ヶ月</v>
          </cell>
          <cell r="D1731" t="str">
            <v>㎡</v>
          </cell>
          <cell r="E1731">
            <v>36330</v>
          </cell>
        </row>
        <row r="1732">
          <cell r="B1732" t="str">
            <v>使用部材損料</v>
          </cell>
        </row>
        <row r="1753">
          <cell r="A1753" t="str">
            <v>K030900</v>
          </cell>
          <cell r="B1753" t="str">
            <v>Ｈ形鋼賃料</v>
          </cell>
          <cell r="C1753" t="str">
            <v>H200~400　180日</v>
          </cell>
          <cell r="D1753" t="str">
            <v>ｔ日</v>
          </cell>
          <cell r="E1753">
            <v>85</v>
          </cell>
        </row>
        <row r="1756">
          <cell r="A1756" t="str">
            <v>K030901</v>
          </cell>
          <cell r="B1756" t="str">
            <v>Ｈ形鋼賃料</v>
          </cell>
          <cell r="C1756" t="str">
            <v>H200~400　360日</v>
          </cell>
          <cell r="D1756" t="str">
            <v>ｔ日</v>
          </cell>
          <cell r="E1756">
            <v>75</v>
          </cell>
        </row>
        <row r="1759">
          <cell r="A1759" t="str">
            <v>K030910</v>
          </cell>
          <cell r="B1759" t="str">
            <v>鋼製山留材賃料</v>
          </cell>
          <cell r="C1759" t="str">
            <v>H250~400　180日</v>
          </cell>
          <cell r="D1759" t="str">
            <v>ｔ日</v>
          </cell>
          <cell r="E1759">
            <v>120</v>
          </cell>
        </row>
        <row r="1762">
          <cell r="A1762" t="str">
            <v>K030911</v>
          </cell>
          <cell r="B1762" t="str">
            <v>鋼製山留材賃料</v>
          </cell>
          <cell r="C1762" t="str">
            <v>H250~400　360日</v>
          </cell>
          <cell r="D1762" t="str">
            <v>ｔ日</v>
          </cell>
          <cell r="E1762">
            <v>110</v>
          </cell>
        </row>
        <row r="1765">
          <cell r="A1765" t="str">
            <v>K030920</v>
          </cell>
          <cell r="B1765" t="str">
            <v>覆工板賃料</v>
          </cell>
          <cell r="C1765" t="str">
            <v>鋼製（従来形）　180日</v>
          </cell>
          <cell r="D1765" t="str">
            <v>㎡月</v>
          </cell>
          <cell r="E1765">
            <v>830</v>
          </cell>
        </row>
        <row r="1768">
          <cell r="A1768" t="str">
            <v>K030921</v>
          </cell>
          <cell r="B1768" t="str">
            <v>覆工板賃料</v>
          </cell>
          <cell r="C1768" t="str">
            <v>鋼製（従来形）　360日</v>
          </cell>
          <cell r="D1768" t="str">
            <v>㎡月</v>
          </cell>
          <cell r="E1768">
            <v>700</v>
          </cell>
        </row>
        <row r="1771">
          <cell r="A1771" t="str">
            <v>K030930</v>
          </cell>
          <cell r="B1771" t="str">
            <v>H形鋼不足弁償金</v>
          </cell>
          <cell r="C1771" t="str">
            <v>H200~300　中古</v>
          </cell>
          <cell r="D1771" t="str">
            <v>ｔ</v>
          </cell>
          <cell r="E1771">
            <v>29000</v>
          </cell>
        </row>
        <row r="1774">
          <cell r="A1774" t="str">
            <v>K030931</v>
          </cell>
          <cell r="B1774" t="str">
            <v>H形鋼不足弁償金</v>
          </cell>
          <cell r="C1774" t="str">
            <v>H350　中古</v>
          </cell>
          <cell r="D1774" t="str">
            <v>ｔ</v>
          </cell>
          <cell r="E1774">
            <v>31000</v>
          </cell>
        </row>
        <row r="1777">
          <cell r="A1777" t="str">
            <v>K030932</v>
          </cell>
          <cell r="B1777" t="str">
            <v>H形鋼不足弁償金</v>
          </cell>
          <cell r="C1777" t="str">
            <v>H400　中古</v>
          </cell>
          <cell r="D1777" t="str">
            <v>ｔ</v>
          </cell>
          <cell r="E1777">
            <v>34000</v>
          </cell>
        </row>
        <row r="1780">
          <cell r="A1780" t="str">
            <v>K030940</v>
          </cell>
          <cell r="B1780" t="str">
            <v>鋼製山留材不足弁償金</v>
          </cell>
          <cell r="C1780" t="str">
            <v>H250~400　中古</v>
          </cell>
          <cell r="D1780" t="str">
            <v>ｔ</v>
          </cell>
          <cell r="E1780">
            <v>93000</v>
          </cell>
        </row>
        <row r="1783">
          <cell r="A1783" t="str">
            <v>K030950</v>
          </cell>
          <cell r="B1783" t="str">
            <v>覆工板不足弁償金</v>
          </cell>
          <cell r="C1783" t="str">
            <v>従来形　中古</v>
          </cell>
          <cell r="D1783" t="str">
            <v>㎡</v>
          </cell>
          <cell r="E1783">
            <v>26000</v>
          </cell>
        </row>
        <row r="1786">
          <cell r="A1786" t="str">
            <v>K030960</v>
          </cell>
          <cell r="B1786" t="str">
            <v>杭橋脚鋼材</v>
          </cell>
          <cell r="C1786" t="str">
            <v>[-200*90*8　SS400</v>
          </cell>
          <cell r="D1786" t="str">
            <v>ｔ</v>
          </cell>
          <cell r="E1786">
            <v>35000</v>
          </cell>
        </row>
        <row r="1789">
          <cell r="A1789" t="str">
            <v>K030961</v>
          </cell>
          <cell r="B1789" t="str">
            <v>杭橋脚鋼材</v>
          </cell>
          <cell r="C1789" t="str">
            <v>L-75*75*9　SS400</v>
          </cell>
          <cell r="D1789" t="str">
            <v>ｔ</v>
          </cell>
          <cell r="E1789">
            <v>30000</v>
          </cell>
        </row>
        <row r="1792">
          <cell r="A1792" t="str">
            <v>K030962</v>
          </cell>
          <cell r="B1792" t="str">
            <v>上部工鋼材</v>
          </cell>
          <cell r="C1792" t="str">
            <v>H-400*400　SS400</v>
          </cell>
          <cell r="D1792" t="str">
            <v>ｔ</v>
          </cell>
          <cell r="E1792">
            <v>37000</v>
          </cell>
        </row>
        <row r="1795">
          <cell r="A1795" t="str">
            <v>K030963</v>
          </cell>
          <cell r="B1795" t="str">
            <v>上部工鋼材</v>
          </cell>
          <cell r="C1795" t="str">
            <v>H-300*300　SS400</v>
          </cell>
          <cell r="D1795" t="str">
            <v>ｔ</v>
          </cell>
          <cell r="E1795">
            <v>32000</v>
          </cell>
        </row>
        <row r="1798">
          <cell r="A1798" t="str">
            <v>K030970</v>
          </cell>
          <cell r="B1798" t="str">
            <v>ｶﾞｰﾄﾞﾚｰﾙ</v>
          </cell>
          <cell r="C1798" t="str">
            <v>橋梁用</v>
          </cell>
          <cell r="D1798" t="str">
            <v>ｍ</v>
          </cell>
          <cell r="E1798">
            <v>3680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REF"/>
      <sheetName val="内訳書"/>
      <sheetName val="○分電盤工数表"/>
      <sheetName val="○盤類比較表"/>
      <sheetName val="処分量（電気）"/>
      <sheetName val="総合仮設費算出調書Ａ"/>
      <sheetName val="内訳書書式設定"/>
      <sheetName val="総合仮設費算出調書Ｂ"/>
      <sheetName val="機械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REF!"/>
      <sheetName val="試作集.XLS"/>
      <sheetName val="%E8%A9%A6%E4%BD%9C%E9%9B%86.XLS"/>
      <sheetName val="桝配管データ"/>
      <sheetName val="代価表 "/>
      <sheetName val="盤労務"/>
      <sheetName val="電気設備－安心院"/>
      <sheetName val="交通料金 "/>
      <sheetName val="表紙"/>
      <sheetName val="内訳書"/>
      <sheetName val="諸経費"/>
      <sheetName val="工事ﾃﾞｰﾀ入力ｼｰﾄ"/>
    </sheetNames>
    <definedNames>
      <definedName name="マクロ終了"/>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見積"/>
      <sheetName val="鋼製建具 "/>
      <sheetName val="アルミ製建具"/>
      <sheetName val="床塗料"/>
      <sheetName val="内装（天井）"/>
      <sheetName val="タイル"/>
      <sheetName val="石工事"/>
      <sheetName val="撥水材塗布"/>
    </sheetNames>
    <sheetDataSet>
      <sheetData sheetId="0" refreshError="1"/>
      <sheetData sheetId="1" refreshError="1">
        <row r="2">
          <cell r="A2" t="str">
            <v>一般鉄骨工事</v>
          </cell>
          <cell r="F2" t="str">
            <v>㈱ヨネモリ</v>
          </cell>
          <cell r="H2" t="str">
            <v>本田鉄工㈱</v>
          </cell>
          <cell r="J2" t="str">
            <v>㈱奥武鉄工</v>
          </cell>
          <cell r="P2" t="str">
            <v>㈱ヨネモリ</v>
          </cell>
        </row>
        <row r="4">
          <cell r="B4" t="str">
            <v>【　展示ホール棟　】</v>
          </cell>
        </row>
        <row r="5">
          <cell r="A5" t="str">
            <v>M070301</v>
          </cell>
          <cell r="B5" t="str">
            <v>鋼板</v>
          </cell>
          <cell r="C5" t="str">
            <v>SS400 PL-6</v>
          </cell>
          <cell r="D5">
            <v>0.27</v>
          </cell>
          <cell r="E5" t="str">
            <v>ｔ</v>
          </cell>
          <cell r="F5">
            <v>69000</v>
          </cell>
          <cell r="G5">
            <v>18630</v>
          </cell>
          <cell r="H5">
            <v>88000</v>
          </cell>
          <cell r="I5">
            <v>23760</v>
          </cell>
          <cell r="J5">
            <v>86000</v>
          </cell>
          <cell r="K5">
            <v>23220</v>
          </cell>
          <cell r="P5">
            <v>69000</v>
          </cell>
          <cell r="Q5">
            <v>0.8</v>
          </cell>
          <cell r="R5">
            <v>55200</v>
          </cell>
        </row>
        <row r="6">
          <cell r="A6" t="str">
            <v>M070302</v>
          </cell>
          <cell r="B6" t="str">
            <v>鋼板</v>
          </cell>
          <cell r="C6" t="str">
            <v>SS400 PL-9</v>
          </cell>
          <cell r="D6">
            <v>1.54</v>
          </cell>
          <cell r="E6" t="str">
            <v>ｔ</v>
          </cell>
          <cell r="F6">
            <v>69000</v>
          </cell>
          <cell r="G6">
            <v>106260</v>
          </cell>
          <cell r="H6">
            <v>88000</v>
          </cell>
          <cell r="I6">
            <v>135520</v>
          </cell>
          <cell r="J6">
            <v>86000</v>
          </cell>
          <cell r="K6">
            <v>132440</v>
          </cell>
          <cell r="P6">
            <v>69000</v>
          </cell>
          <cell r="Q6">
            <v>0.8</v>
          </cell>
          <cell r="R6">
            <v>55200</v>
          </cell>
        </row>
        <row r="7">
          <cell r="A7" t="str">
            <v>M070303</v>
          </cell>
          <cell r="B7" t="str">
            <v>鋼板</v>
          </cell>
          <cell r="C7" t="str">
            <v>SN400B PL-6</v>
          </cell>
          <cell r="D7">
            <v>0.23</v>
          </cell>
          <cell r="E7" t="str">
            <v>ｔ</v>
          </cell>
          <cell r="F7">
            <v>72000</v>
          </cell>
          <cell r="G7">
            <v>16560</v>
          </cell>
          <cell r="H7">
            <v>94000</v>
          </cell>
          <cell r="I7">
            <v>21620</v>
          </cell>
          <cell r="J7">
            <v>92000</v>
          </cell>
          <cell r="K7">
            <v>21160</v>
          </cell>
          <cell r="P7">
            <v>72000</v>
          </cell>
          <cell r="Q7">
            <v>0.8</v>
          </cell>
          <cell r="R7">
            <v>57600</v>
          </cell>
        </row>
        <row r="8">
          <cell r="A8" t="str">
            <v>M070304</v>
          </cell>
          <cell r="B8" t="str">
            <v>鋼板</v>
          </cell>
          <cell r="C8" t="str">
            <v>SN400B PL-9</v>
          </cell>
          <cell r="D8">
            <v>0.49</v>
          </cell>
          <cell r="E8" t="str">
            <v>ｔ</v>
          </cell>
          <cell r="F8">
            <v>72000</v>
          </cell>
          <cell r="G8">
            <v>35280</v>
          </cell>
          <cell r="H8">
            <v>94000</v>
          </cell>
          <cell r="I8">
            <v>46060</v>
          </cell>
          <cell r="J8">
            <v>92000</v>
          </cell>
          <cell r="K8">
            <v>45080</v>
          </cell>
          <cell r="P8">
            <v>72000</v>
          </cell>
          <cell r="Q8">
            <v>0.8</v>
          </cell>
          <cell r="R8">
            <v>57600</v>
          </cell>
        </row>
        <row r="9">
          <cell r="A9" t="str">
            <v>M070306</v>
          </cell>
          <cell r="B9" t="str">
            <v>鋼板</v>
          </cell>
          <cell r="C9" t="str">
            <v>SN400B PL-16</v>
          </cell>
          <cell r="D9">
            <v>0.38</v>
          </cell>
          <cell r="E9" t="str">
            <v>ｔ</v>
          </cell>
          <cell r="F9">
            <v>76000</v>
          </cell>
          <cell r="G9">
            <v>28880</v>
          </cell>
          <cell r="H9">
            <v>99000</v>
          </cell>
          <cell r="I9">
            <v>37620</v>
          </cell>
          <cell r="J9">
            <v>96000</v>
          </cell>
          <cell r="K9">
            <v>36480</v>
          </cell>
          <cell r="P9">
            <v>76000</v>
          </cell>
          <cell r="Q9">
            <v>0.8</v>
          </cell>
          <cell r="R9">
            <v>60800</v>
          </cell>
        </row>
        <row r="10">
          <cell r="A10" t="str">
            <v>M070309</v>
          </cell>
          <cell r="B10" t="str">
            <v>鋼板</v>
          </cell>
          <cell r="C10" t="str">
            <v>SN400C PL-16</v>
          </cell>
          <cell r="D10">
            <v>0.99</v>
          </cell>
          <cell r="E10" t="str">
            <v>ｔ</v>
          </cell>
          <cell r="F10">
            <v>79000</v>
          </cell>
          <cell r="G10">
            <v>78210</v>
          </cell>
          <cell r="H10">
            <v>110000</v>
          </cell>
          <cell r="I10">
            <v>108900</v>
          </cell>
          <cell r="J10">
            <v>99000</v>
          </cell>
          <cell r="K10">
            <v>98010</v>
          </cell>
          <cell r="P10">
            <v>79000</v>
          </cell>
          <cell r="Q10">
            <v>0.8</v>
          </cell>
          <cell r="R10">
            <v>63200</v>
          </cell>
        </row>
        <row r="11">
          <cell r="A11" t="str">
            <v>M070200</v>
          </cell>
          <cell r="B11" t="str">
            <v>Ｈ形鋼</v>
          </cell>
          <cell r="C11" t="str">
            <v>SS400                   H-100*100*6*8</v>
          </cell>
          <cell r="D11">
            <v>0.65</v>
          </cell>
          <cell r="E11" t="str">
            <v>ｔ</v>
          </cell>
          <cell r="F11">
            <v>47000</v>
          </cell>
          <cell r="G11">
            <v>30550</v>
          </cell>
          <cell r="H11">
            <v>51000</v>
          </cell>
          <cell r="I11">
            <v>33150</v>
          </cell>
          <cell r="J11">
            <v>45000</v>
          </cell>
          <cell r="K11">
            <v>29250</v>
          </cell>
          <cell r="P11">
            <v>47000</v>
          </cell>
          <cell r="Q11">
            <v>0.8</v>
          </cell>
          <cell r="R11">
            <v>37600</v>
          </cell>
        </row>
        <row r="12">
          <cell r="A12" t="str">
            <v>M070201</v>
          </cell>
          <cell r="B12" t="str">
            <v>Ｈ形鋼</v>
          </cell>
          <cell r="C12" t="str">
            <v>SS400                   H-125*125*6.5*9</v>
          </cell>
          <cell r="D12">
            <v>1.51</v>
          </cell>
          <cell r="E12" t="str">
            <v>ｔ</v>
          </cell>
          <cell r="F12">
            <v>45000</v>
          </cell>
          <cell r="G12">
            <v>67950</v>
          </cell>
          <cell r="H12">
            <v>51000</v>
          </cell>
          <cell r="I12">
            <v>77010</v>
          </cell>
          <cell r="J12">
            <v>45000</v>
          </cell>
          <cell r="K12">
            <v>67950</v>
          </cell>
          <cell r="P12">
            <v>45000</v>
          </cell>
          <cell r="Q12">
            <v>0.8</v>
          </cell>
          <cell r="R12">
            <v>36000</v>
          </cell>
        </row>
        <row r="13">
          <cell r="A13" t="str">
            <v>M070204</v>
          </cell>
          <cell r="B13" t="str">
            <v>Ｈ形鋼</v>
          </cell>
          <cell r="C13" t="str">
            <v>SS400                   H-194*150*6*9</v>
          </cell>
          <cell r="D13">
            <v>0.96</v>
          </cell>
          <cell r="E13" t="str">
            <v>ｔ</v>
          </cell>
          <cell r="F13">
            <v>45000</v>
          </cell>
          <cell r="G13">
            <v>43200</v>
          </cell>
          <cell r="H13">
            <v>51000</v>
          </cell>
          <cell r="I13">
            <v>48960</v>
          </cell>
          <cell r="J13">
            <v>45000</v>
          </cell>
          <cell r="K13">
            <v>43200</v>
          </cell>
          <cell r="P13">
            <v>45000</v>
          </cell>
          <cell r="Q13">
            <v>0.8</v>
          </cell>
          <cell r="R13">
            <v>36000</v>
          </cell>
        </row>
        <row r="14">
          <cell r="A14" t="str">
            <v>M070205</v>
          </cell>
          <cell r="B14" t="str">
            <v>Ｈ形鋼</v>
          </cell>
          <cell r="C14" t="str">
            <v>SS400                   H-200*100*5.5*8</v>
          </cell>
          <cell r="D14">
            <v>1.48</v>
          </cell>
          <cell r="E14" t="str">
            <v>ｔ</v>
          </cell>
          <cell r="F14">
            <v>45000</v>
          </cell>
          <cell r="G14">
            <v>66600</v>
          </cell>
          <cell r="H14">
            <v>51000</v>
          </cell>
          <cell r="I14">
            <v>75480</v>
          </cell>
          <cell r="J14">
            <v>45000</v>
          </cell>
          <cell r="K14">
            <v>66600</v>
          </cell>
          <cell r="P14">
            <v>45000</v>
          </cell>
          <cell r="Q14">
            <v>0.8</v>
          </cell>
          <cell r="R14">
            <v>36000</v>
          </cell>
        </row>
        <row r="15">
          <cell r="A15" t="str">
            <v>M070212</v>
          </cell>
          <cell r="B15" t="str">
            <v>Ｈ形鋼</v>
          </cell>
          <cell r="C15" t="str">
            <v>SN400B                   H-194*150*6*9</v>
          </cell>
          <cell r="D15">
            <v>1.96</v>
          </cell>
          <cell r="E15" t="str">
            <v>ｔ</v>
          </cell>
          <cell r="F15">
            <v>50000</v>
          </cell>
          <cell r="G15">
            <v>98000</v>
          </cell>
          <cell r="H15">
            <v>54000</v>
          </cell>
          <cell r="I15">
            <v>105840</v>
          </cell>
          <cell r="J15">
            <v>51000</v>
          </cell>
          <cell r="K15">
            <v>99960</v>
          </cell>
          <cell r="P15">
            <v>50000</v>
          </cell>
          <cell r="Q15">
            <v>0.8</v>
          </cell>
          <cell r="R15">
            <v>40000</v>
          </cell>
        </row>
        <row r="16">
          <cell r="A16" t="str">
            <v>M070213</v>
          </cell>
          <cell r="B16" t="str">
            <v>Ｈ形鋼</v>
          </cell>
          <cell r="C16" t="str">
            <v>SN400B                   H-200*100*5.5*8</v>
          </cell>
          <cell r="D16">
            <v>2.2000000000000002</v>
          </cell>
          <cell r="E16" t="str">
            <v>ｔ</v>
          </cell>
          <cell r="F16">
            <v>50000</v>
          </cell>
          <cell r="G16">
            <v>110000.00000000001</v>
          </cell>
          <cell r="H16">
            <v>54000</v>
          </cell>
          <cell r="I16">
            <v>118800.00000000001</v>
          </cell>
          <cell r="J16">
            <v>51000</v>
          </cell>
          <cell r="K16">
            <v>112200.00000000001</v>
          </cell>
          <cell r="P16">
            <v>50000</v>
          </cell>
          <cell r="Q16">
            <v>0.8</v>
          </cell>
          <cell r="R16">
            <v>40000</v>
          </cell>
        </row>
        <row r="17">
          <cell r="A17" t="str">
            <v>M070219</v>
          </cell>
          <cell r="B17" t="str">
            <v>BＨ形鋼</v>
          </cell>
          <cell r="C17" t="str">
            <v>SS400             BH-200～100*100*6*8</v>
          </cell>
          <cell r="D17">
            <v>0.73</v>
          </cell>
          <cell r="E17" t="str">
            <v>ｔ</v>
          </cell>
          <cell r="F17">
            <v>71000</v>
          </cell>
          <cell r="G17">
            <v>51830</v>
          </cell>
          <cell r="H17">
            <v>140000</v>
          </cell>
          <cell r="I17">
            <v>102200</v>
          </cell>
          <cell r="J17">
            <v>160000</v>
          </cell>
          <cell r="K17">
            <v>116800</v>
          </cell>
          <cell r="P17">
            <v>71000</v>
          </cell>
          <cell r="Q17">
            <v>0.8</v>
          </cell>
          <cell r="R17">
            <v>56800</v>
          </cell>
        </row>
        <row r="18">
          <cell r="A18" t="str">
            <v>M070510</v>
          </cell>
          <cell r="B18" t="str">
            <v>不等辺山形鋼</v>
          </cell>
          <cell r="C18" t="str">
            <v>SS400 L-100*75*7</v>
          </cell>
          <cell r="D18">
            <v>1.78</v>
          </cell>
          <cell r="E18" t="str">
            <v>ｔ</v>
          </cell>
          <cell r="F18">
            <v>68000</v>
          </cell>
          <cell r="G18">
            <v>121040</v>
          </cell>
          <cell r="H18">
            <v>72000</v>
          </cell>
          <cell r="I18">
            <v>128160</v>
          </cell>
          <cell r="J18">
            <v>66000</v>
          </cell>
          <cell r="K18">
            <v>117480</v>
          </cell>
          <cell r="P18">
            <v>68000</v>
          </cell>
          <cell r="Q18">
            <v>0.8</v>
          </cell>
          <cell r="R18">
            <v>54400</v>
          </cell>
        </row>
        <row r="19">
          <cell r="A19" t="str">
            <v>M070501</v>
          </cell>
          <cell r="B19" t="str">
            <v>山形鋼</v>
          </cell>
          <cell r="C19" t="str">
            <v>SS400 L-50*50*6</v>
          </cell>
          <cell r="D19">
            <v>0.05</v>
          </cell>
          <cell r="E19" t="str">
            <v>ｔ</v>
          </cell>
          <cell r="F19">
            <v>49000</v>
          </cell>
          <cell r="G19">
            <v>2450</v>
          </cell>
          <cell r="H19">
            <v>51000</v>
          </cell>
          <cell r="I19">
            <v>2550</v>
          </cell>
          <cell r="J19">
            <v>48000</v>
          </cell>
          <cell r="K19">
            <v>2400</v>
          </cell>
          <cell r="P19">
            <v>49000</v>
          </cell>
          <cell r="Q19">
            <v>0.8</v>
          </cell>
          <cell r="R19">
            <v>39200</v>
          </cell>
        </row>
        <row r="20">
          <cell r="A20" t="str">
            <v>M070051</v>
          </cell>
          <cell r="B20" t="str">
            <v>軽量溝形鋼</v>
          </cell>
          <cell r="C20" t="str">
            <v>SSC400               LC-100*50*20*2.3</v>
          </cell>
          <cell r="D20">
            <v>5.81</v>
          </cell>
          <cell r="E20" t="str">
            <v>ｔ</v>
          </cell>
          <cell r="F20">
            <v>57000</v>
          </cell>
          <cell r="G20">
            <v>331170</v>
          </cell>
          <cell r="H20">
            <v>58000</v>
          </cell>
          <cell r="I20">
            <v>336980</v>
          </cell>
          <cell r="J20">
            <v>56000</v>
          </cell>
          <cell r="K20">
            <v>325360</v>
          </cell>
          <cell r="P20">
            <v>57000</v>
          </cell>
          <cell r="Q20">
            <v>0.8</v>
          </cell>
          <cell r="R20">
            <v>45600</v>
          </cell>
        </row>
        <row r="21">
          <cell r="A21" t="str">
            <v>M070602</v>
          </cell>
          <cell r="B21" t="str">
            <v>構造用鋼管</v>
          </cell>
          <cell r="C21" t="str">
            <v>STK400                    P-165.2*6</v>
          </cell>
          <cell r="D21">
            <v>3.74</v>
          </cell>
          <cell r="E21" t="str">
            <v>ｔ</v>
          </cell>
          <cell r="F21">
            <v>105000</v>
          </cell>
          <cell r="G21">
            <v>392700</v>
          </cell>
          <cell r="H21">
            <v>114000</v>
          </cell>
          <cell r="I21">
            <v>426360</v>
          </cell>
          <cell r="J21">
            <v>110000</v>
          </cell>
          <cell r="K21">
            <v>411400</v>
          </cell>
          <cell r="P21">
            <v>105000</v>
          </cell>
          <cell r="Q21">
            <v>0.8</v>
          </cell>
          <cell r="R21">
            <v>84000</v>
          </cell>
        </row>
        <row r="22">
          <cell r="A22" t="str">
            <v>M070801</v>
          </cell>
          <cell r="B22" t="str">
            <v>高力ボルト</v>
          </cell>
          <cell r="C22" t="str">
            <v>S10T　ﾄﾙｼｱ形</v>
          </cell>
          <cell r="D22" t="str">
            <v>一式</v>
          </cell>
          <cell r="G22">
            <v>96354</v>
          </cell>
          <cell r="I22">
            <v>80372</v>
          </cell>
          <cell r="K22">
            <v>79540</v>
          </cell>
          <cell r="P22">
            <v>96354</v>
          </cell>
          <cell r="Q22">
            <v>0.8</v>
          </cell>
          <cell r="R22">
            <v>77000</v>
          </cell>
        </row>
        <row r="23">
          <cell r="A23" t="str">
            <v>M070811</v>
          </cell>
          <cell r="B23" t="str">
            <v>その他ボルト</v>
          </cell>
          <cell r="D23" t="str">
            <v>一式</v>
          </cell>
          <cell r="G23">
            <v>188720</v>
          </cell>
          <cell r="I23">
            <v>136096</v>
          </cell>
          <cell r="K23">
            <v>188192</v>
          </cell>
          <cell r="P23">
            <v>188720</v>
          </cell>
          <cell r="Q23">
            <v>0.8</v>
          </cell>
          <cell r="R23">
            <v>150900</v>
          </cell>
        </row>
        <row r="24">
          <cell r="A24" t="str">
            <v>M070851</v>
          </cell>
          <cell r="B24" t="str">
            <v>鉄骨ブレース</v>
          </cell>
          <cell r="D24" t="str">
            <v>一式</v>
          </cell>
          <cell r="G24">
            <v>357200</v>
          </cell>
          <cell r="I24">
            <v>214600</v>
          </cell>
          <cell r="K24">
            <v>213000</v>
          </cell>
          <cell r="P24">
            <v>357200</v>
          </cell>
          <cell r="Q24">
            <v>0.8</v>
          </cell>
          <cell r="R24">
            <v>285700</v>
          </cell>
        </row>
        <row r="25">
          <cell r="A25" t="str">
            <v>M071001</v>
          </cell>
          <cell r="B25" t="str">
            <v>工場加工組立費</v>
          </cell>
          <cell r="C25" t="str">
            <v>工場溶接共</v>
          </cell>
          <cell r="D25">
            <v>16.7</v>
          </cell>
          <cell r="E25" t="str">
            <v>ｔ</v>
          </cell>
          <cell r="F25">
            <v>90000</v>
          </cell>
          <cell r="G25">
            <v>1503000</v>
          </cell>
          <cell r="H25">
            <v>80000</v>
          </cell>
          <cell r="I25">
            <v>1336000</v>
          </cell>
          <cell r="J25">
            <v>75000</v>
          </cell>
          <cell r="K25">
            <v>1252500</v>
          </cell>
          <cell r="P25">
            <v>90000</v>
          </cell>
          <cell r="Q25">
            <v>0.8</v>
          </cell>
          <cell r="R25">
            <v>72000</v>
          </cell>
        </row>
        <row r="26">
          <cell r="A26" t="str">
            <v>M071051</v>
          </cell>
          <cell r="B26" t="str">
            <v>工場さび止め塗装</v>
          </cell>
          <cell r="D26">
            <v>735</v>
          </cell>
          <cell r="E26" t="str">
            <v>ｍ2</v>
          </cell>
          <cell r="F26">
            <v>350</v>
          </cell>
          <cell r="G26">
            <v>257250</v>
          </cell>
          <cell r="H26">
            <v>450</v>
          </cell>
          <cell r="I26">
            <v>330750</v>
          </cell>
          <cell r="J26">
            <v>400</v>
          </cell>
          <cell r="K26">
            <v>294000</v>
          </cell>
          <cell r="P26">
            <v>350</v>
          </cell>
          <cell r="Q26">
            <v>0.8</v>
          </cell>
          <cell r="R26">
            <v>280</v>
          </cell>
        </row>
        <row r="27">
          <cell r="A27" t="str">
            <v>M071201</v>
          </cell>
          <cell r="B27" t="str">
            <v>溶融亜鉛めっき</v>
          </cell>
          <cell r="D27">
            <v>6.93</v>
          </cell>
          <cell r="E27" t="str">
            <v>ｔ</v>
          </cell>
          <cell r="F27">
            <v>70000</v>
          </cell>
          <cell r="G27">
            <v>485100</v>
          </cell>
          <cell r="H27">
            <v>100000</v>
          </cell>
          <cell r="I27">
            <v>693000</v>
          </cell>
          <cell r="J27">
            <v>80000</v>
          </cell>
          <cell r="K27">
            <v>554400</v>
          </cell>
          <cell r="P27">
            <v>70000</v>
          </cell>
          <cell r="Q27">
            <v>0.8</v>
          </cell>
          <cell r="R27">
            <v>56000</v>
          </cell>
        </row>
        <row r="28">
          <cell r="A28" t="str">
            <v>M070911</v>
          </cell>
          <cell r="B28" t="str">
            <v>アンカーボルト埋込み</v>
          </cell>
          <cell r="D28" t="str">
            <v>一式</v>
          </cell>
          <cell r="G28">
            <v>147000</v>
          </cell>
          <cell r="I28">
            <v>739200</v>
          </cell>
          <cell r="K28">
            <v>749000</v>
          </cell>
          <cell r="P28">
            <v>147000</v>
          </cell>
          <cell r="Q28">
            <v>0.8</v>
          </cell>
          <cell r="R28">
            <v>117600</v>
          </cell>
        </row>
        <row r="29">
          <cell r="A29" t="str">
            <v>M071301</v>
          </cell>
          <cell r="B29" t="str">
            <v>建　方</v>
          </cell>
          <cell r="D29" t="str">
            <v>一式</v>
          </cell>
          <cell r="G29">
            <v>334000</v>
          </cell>
          <cell r="I29">
            <v>250500</v>
          </cell>
          <cell r="K29">
            <v>250500</v>
          </cell>
          <cell r="P29">
            <v>334000</v>
          </cell>
          <cell r="Q29">
            <v>0.8</v>
          </cell>
          <cell r="R29">
            <v>267200</v>
          </cell>
        </row>
        <row r="30">
          <cell r="A30" t="str">
            <v>M071501</v>
          </cell>
          <cell r="B30" t="str">
            <v>建方機械運転費</v>
          </cell>
          <cell r="D30" t="str">
            <v>一式</v>
          </cell>
          <cell r="G30">
            <v>210000</v>
          </cell>
          <cell r="I30">
            <v>130000</v>
          </cell>
          <cell r="K30">
            <v>130000</v>
          </cell>
          <cell r="P30">
            <v>210000</v>
          </cell>
          <cell r="Q30">
            <v>0.8</v>
          </cell>
          <cell r="R30">
            <v>168000</v>
          </cell>
        </row>
        <row r="31">
          <cell r="A31" t="str">
            <v>M071601</v>
          </cell>
          <cell r="B31" t="str">
            <v>現場本締め</v>
          </cell>
          <cell r="D31" t="str">
            <v>一式</v>
          </cell>
          <cell r="G31">
            <v>257280</v>
          </cell>
          <cell r="I31">
            <v>428800</v>
          </cell>
          <cell r="K31">
            <v>321600</v>
          </cell>
          <cell r="P31">
            <v>257280</v>
          </cell>
          <cell r="Q31">
            <v>0.8</v>
          </cell>
          <cell r="R31">
            <v>205800</v>
          </cell>
        </row>
        <row r="32">
          <cell r="A32" t="str">
            <v>M071701</v>
          </cell>
          <cell r="B32" t="str">
            <v>軽量形鋼加工取付け</v>
          </cell>
          <cell r="D32">
            <v>6.94</v>
          </cell>
          <cell r="E32" t="str">
            <v>ｔ</v>
          </cell>
          <cell r="F32">
            <v>120000</v>
          </cell>
          <cell r="G32">
            <v>832800</v>
          </cell>
          <cell r="H32">
            <v>180000</v>
          </cell>
          <cell r="I32">
            <v>1249200</v>
          </cell>
          <cell r="J32">
            <v>160000</v>
          </cell>
          <cell r="K32">
            <v>1110400</v>
          </cell>
          <cell r="P32">
            <v>120000</v>
          </cell>
          <cell r="Q32">
            <v>0.8</v>
          </cell>
          <cell r="R32">
            <v>96000</v>
          </cell>
        </row>
        <row r="33">
          <cell r="A33" t="str">
            <v>M071801</v>
          </cell>
          <cell r="B33" t="str">
            <v>鉄骨運搬</v>
          </cell>
          <cell r="D33" t="str">
            <v>一式</v>
          </cell>
          <cell r="G33">
            <v>100200</v>
          </cell>
          <cell r="I33">
            <v>100200</v>
          </cell>
          <cell r="K33">
            <v>100200</v>
          </cell>
          <cell r="P33">
            <v>100200</v>
          </cell>
          <cell r="Q33">
            <v>0.8</v>
          </cell>
          <cell r="R33">
            <v>80100</v>
          </cell>
        </row>
        <row r="35">
          <cell r="B35" t="str">
            <v>小　計</v>
          </cell>
          <cell r="G35">
            <v>6368214</v>
          </cell>
          <cell r="I35">
            <v>7517688</v>
          </cell>
          <cell r="K35">
            <v>6992322</v>
          </cell>
        </row>
        <row r="37">
          <cell r="A37" t="str">
            <v>一般鉄骨工事</v>
          </cell>
          <cell r="F37" t="str">
            <v>㈱ヨネモリ</v>
          </cell>
          <cell r="H37" t="str">
            <v>本田鉄工㈱</v>
          </cell>
          <cell r="J37" t="str">
            <v>㈱奥武鉄工</v>
          </cell>
          <cell r="P37" t="str">
            <v>㈱ヨネモリ</v>
          </cell>
        </row>
        <row r="39">
          <cell r="B39" t="str">
            <v>【　レクチャーホール棟　】</v>
          </cell>
        </row>
        <row r="40">
          <cell r="A40" t="str">
            <v>M070300</v>
          </cell>
          <cell r="B40" t="str">
            <v>鋼板</v>
          </cell>
          <cell r="C40" t="str">
            <v>SS400 PL-4.5</v>
          </cell>
          <cell r="D40">
            <v>0.05</v>
          </cell>
          <cell r="E40" t="str">
            <v>ｔ</v>
          </cell>
          <cell r="F40">
            <v>71000</v>
          </cell>
          <cell r="G40">
            <v>3550</v>
          </cell>
          <cell r="H40">
            <v>110000</v>
          </cell>
          <cell r="I40">
            <v>5500</v>
          </cell>
          <cell r="J40">
            <v>112000</v>
          </cell>
          <cell r="K40">
            <v>5600</v>
          </cell>
          <cell r="P40">
            <v>71000</v>
          </cell>
          <cell r="Q40">
            <v>0.8</v>
          </cell>
          <cell r="R40">
            <v>56800</v>
          </cell>
        </row>
        <row r="41">
          <cell r="A41" t="str">
            <v>M070301</v>
          </cell>
          <cell r="B41" t="str">
            <v>鋼板</v>
          </cell>
          <cell r="C41" t="str">
            <v>SS400 PL-6</v>
          </cell>
          <cell r="D41">
            <v>1.17</v>
          </cell>
          <cell r="E41" t="str">
            <v>ｔ</v>
          </cell>
          <cell r="F41">
            <v>70000</v>
          </cell>
          <cell r="G41">
            <v>81900</v>
          </cell>
          <cell r="H41">
            <v>90000</v>
          </cell>
          <cell r="I41">
            <v>105300</v>
          </cell>
          <cell r="J41">
            <v>88000</v>
          </cell>
          <cell r="K41">
            <v>102960</v>
          </cell>
          <cell r="P41">
            <v>70000</v>
          </cell>
          <cell r="Q41">
            <v>0.8</v>
          </cell>
          <cell r="R41">
            <v>56000</v>
          </cell>
        </row>
        <row r="42">
          <cell r="A42" t="str">
            <v>M070302</v>
          </cell>
          <cell r="B42" t="str">
            <v>鋼板</v>
          </cell>
          <cell r="C42" t="str">
            <v>SS400 PL-9</v>
          </cell>
          <cell r="D42">
            <v>1.79</v>
          </cell>
          <cell r="E42" t="str">
            <v>ｔ</v>
          </cell>
          <cell r="F42">
            <v>70000</v>
          </cell>
          <cell r="G42">
            <v>125300</v>
          </cell>
          <cell r="H42">
            <v>90000</v>
          </cell>
          <cell r="I42">
            <v>161100</v>
          </cell>
          <cell r="J42">
            <v>88000</v>
          </cell>
          <cell r="K42">
            <v>157520</v>
          </cell>
          <cell r="P42">
            <v>70000</v>
          </cell>
          <cell r="Q42">
            <v>0.8</v>
          </cell>
          <cell r="R42">
            <v>56000</v>
          </cell>
        </row>
        <row r="43">
          <cell r="A43" t="str">
            <v>M070304</v>
          </cell>
          <cell r="B43" t="str">
            <v>鋼板</v>
          </cell>
          <cell r="C43" t="str">
            <v>SN400B PL-9</v>
          </cell>
          <cell r="D43">
            <v>0.42</v>
          </cell>
          <cell r="E43" t="str">
            <v>ｔ</v>
          </cell>
          <cell r="F43">
            <v>72000</v>
          </cell>
          <cell r="G43">
            <v>30240</v>
          </cell>
          <cell r="H43">
            <v>94000</v>
          </cell>
          <cell r="I43">
            <v>39480</v>
          </cell>
          <cell r="J43">
            <v>92000</v>
          </cell>
          <cell r="K43">
            <v>38640</v>
          </cell>
          <cell r="P43">
            <v>72000</v>
          </cell>
          <cell r="Q43">
            <v>0.8</v>
          </cell>
          <cell r="R43">
            <v>57600</v>
          </cell>
        </row>
        <row r="44">
          <cell r="A44" t="str">
            <v>M070305</v>
          </cell>
          <cell r="B44" t="str">
            <v>鋼板</v>
          </cell>
          <cell r="C44" t="str">
            <v>SN400B PL-12</v>
          </cell>
          <cell r="D44">
            <v>0.55000000000000004</v>
          </cell>
          <cell r="E44" t="str">
            <v>ｔ</v>
          </cell>
          <cell r="F44">
            <v>72000</v>
          </cell>
          <cell r="G44">
            <v>39600</v>
          </cell>
          <cell r="H44">
            <v>94000</v>
          </cell>
          <cell r="I44">
            <v>51700.000000000007</v>
          </cell>
          <cell r="J44">
            <v>92000</v>
          </cell>
          <cell r="K44">
            <v>50600.000000000007</v>
          </cell>
          <cell r="P44">
            <v>72000</v>
          </cell>
          <cell r="Q44">
            <v>0.8</v>
          </cell>
          <cell r="R44">
            <v>57600</v>
          </cell>
        </row>
        <row r="45">
          <cell r="A45" t="str">
            <v>M070309</v>
          </cell>
          <cell r="B45" t="str">
            <v>鋼板</v>
          </cell>
          <cell r="C45" t="str">
            <v>SN400C PL-16</v>
          </cell>
          <cell r="D45">
            <v>0.2</v>
          </cell>
          <cell r="E45" t="str">
            <v>ｔ</v>
          </cell>
          <cell r="F45">
            <v>79000</v>
          </cell>
          <cell r="G45">
            <v>15800</v>
          </cell>
          <cell r="H45">
            <v>110000</v>
          </cell>
          <cell r="I45">
            <v>22000</v>
          </cell>
          <cell r="J45">
            <v>99000</v>
          </cell>
          <cell r="K45">
            <v>19800</v>
          </cell>
          <cell r="P45">
            <v>79000</v>
          </cell>
          <cell r="Q45">
            <v>0.8</v>
          </cell>
          <cell r="R45">
            <v>63200</v>
          </cell>
        </row>
        <row r="46">
          <cell r="A46" t="str">
            <v>M070322</v>
          </cell>
          <cell r="B46" t="str">
            <v>鋼板</v>
          </cell>
          <cell r="C46" t="str">
            <v>SN400C PL-22</v>
          </cell>
          <cell r="D46">
            <v>1.02</v>
          </cell>
          <cell r="E46" t="str">
            <v>ｔ</v>
          </cell>
          <cell r="F46">
            <v>79000</v>
          </cell>
          <cell r="G46">
            <v>80580</v>
          </cell>
          <cell r="H46">
            <v>110000</v>
          </cell>
          <cell r="I46">
            <v>112200</v>
          </cell>
          <cell r="J46">
            <v>99000</v>
          </cell>
          <cell r="K46">
            <v>100980</v>
          </cell>
          <cell r="P46">
            <v>79000</v>
          </cell>
          <cell r="Q46">
            <v>0.8</v>
          </cell>
          <cell r="R46">
            <v>63200</v>
          </cell>
        </row>
        <row r="47">
          <cell r="A47" t="str">
            <v>M070202</v>
          </cell>
          <cell r="B47" t="str">
            <v>Ｈ形鋼</v>
          </cell>
          <cell r="C47" t="str">
            <v>SS400                   H-150*75*5*7</v>
          </cell>
          <cell r="D47">
            <v>0.92</v>
          </cell>
          <cell r="E47" t="str">
            <v>ｔ</v>
          </cell>
          <cell r="F47">
            <v>47000</v>
          </cell>
          <cell r="G47">
            <v>43240</v>
          </cell>
          <cell r="H47">
            <v>51000</v>
          </cell>
          <cell r="I47">
            <v>46920</v>
          </cell>
          <cell r="J47">
            <v>47000</v>
          </cell>
          <cell r="K47">
            <v>43240</v>
          </cell>
          <cell r="P47">
            <v>47000</v>
          </cell>
          <cell r="Q47">
            <v>0.8</v>
          </cell>
          <cell r="R47">
            <v>37600</v>
          </cell>
        </row>
        <row r="48">
          <cell r="A48" t="str">
            <v>M070203</v>
          </cell>
          <cell r="B48" t="str">
            <v>Ｈ形鋼</v>
          </cell>
          <cell r="C48" t="str">
            <v>SS400                   H-150*150*7*10</v>
          </cell>
          <cell r="D48">
            <v>0.17</v>
          </cell>
          <cell r="E48" t="str">
            <v>ｔ</v>
          </cell>
          <cell r="F48">
            <v>45000</v>
          </cell>
          <cell r="G48">
            <v>7650.0000000000009</v>
          </cell>
          <cell r="H48">
            <v>48000</v>
          </cell>
          <cell r="I48">
            <v>8160.0000000000009</v>
          </cell>
          <cell r="J48">
            <v>45000</v>
          </cell>
          <cell r="K48">
            <v>7650.0000000000009</v>
          </cell>
          <cell r="P48">
            <v>45000</v>
          </cell>
          <cell r="Q48">
            <v>0.8</v>
          </cell>
          <cell r="R48">
            <v>36000</v>
          </cell>
        </row>
        <row r="49">
          <cell r="A49" t="str">
            <v>M070204</v>
          </cell>
          <cell r="B49" t="str">
            <v>Ｈ形鋼</v>
          </cell>
          <cell r="C49" t="str">
            <v>SS400                   H-194*150*6*9</v>
          </cell>
          <cell r="D49">
            <v>2.85</v>
          </cell>
          <cell r="E49" t="str">
            <v>ｔ</v>
          </cell>
          <cell r="F49">
            <v>45000</v>
          </cell>
          <cell r="G49">
            <v>128250</v>
          </cell>
          <cell r="H49">
            <v>48000</v>
          </cell>
          <cell r="I49">
            <v>136800</v>
          </cell>
          <cell r="J49">
            <v>45000</v>
          </cell>
          <cell r="K49">
            <v>128250</v>
          </cell>
          <cell r="P49">
            <v>45000</v>
          </cell>
          <cell r="Q49">
            <v>0.8</v>
          </cell>
          <cell r="R49">
            <v>36000</v>
          </cell>
        </row>
        <row r="50">
          <cell r="A50" t="str">
            <v>M070206</v>
          </cell>
          <cell r="B50" t="str">
            <v>Ｈ形鋼</v>
          </cell>
          <cell r="C50" t="str">
            <v>SS400                   H-250*125*6*9</v>
          </cell>
          <cell r="D50">
            <v>1.34</v>
          </cell>
          <cell r="E50" t="str">
            <v>ｔ</v>
          </cell>
          <cell r="F50">
            <v>45000</v>
          </cell>
          <cell r="G50">
            <v>60300</v>
          </cell>
          <cell r="H50">
            <v>48000</v>
          </cell>
          <cell r="I50">
            <v>64320.000000000007</v>
          </cell>
          <cell r="J50">
            <v>45000</v>
          </cell>
          <cell r="K50">
            <v>60300</v>
          </cell>
          <cell r="P50">
            <v>45000</v>
          </cell>
          <cell r="Q50">
            <v>0.8</v>
          </cell>
          <cell r="R50">
            <v>36000</v>
          </cell>
        </row>
        <row r="51">
          <cell r="A51" t="str">
            <v>M070210</v>
          </cell>
          <cell r="B51" t="str">
            <v>Ｈ形鋼</v>
          </cell>
          <cell r="C51" t="str">
            <v>SN400B                   H-148*100*6*9</v>
          </cell>
          <cell r="D51">
            <v>0.1</v>
          </cell>
          <cell r="E51" t="str">
            <v>ｔ</v>
          </cell>
          <cell r="F51">
            <v>50000</v>
          </cell>
          <cell r="G51">
            <v>5000</v>
          </cell>
          <cell r="H51">
            <v>54000</v>
          </cell>
          <cell r="I51">
            <v>5400</v>
          </cell>
          <cell r="J51">
            <v>51000</v>
          </cell>
          <cell r="K51">
            <v>5100</v>
          </cell>
          <cell r="P51">
            <v>50000</v>
          </cell>
          <cell r="Q51">
            <v>0.8</v>
          </cell>
          <cell r="R51">
            <v>40000</v>
          </cell>
        </row>
        <row r="52">
          <cell r="A52" t="str">
            <v>M070211</v>
          </cell>
          <cell r="B52" t="str">
            <v>Ｈ形鋼</v>
          </cell>
          <cell r="C52" t="str">
            <v>SN400B                   H-150*150*7*10</v>
          </cell>
          <cell r="D52">
            <v>0.91</v>
          </cell>
          <cell r="E52" t="str">
            <v>ｔ</v>
          </cell>
          <cell r="F52">
            <v>50000</v>
          </cell>
          <cell r="G52">
            <v>45500</v>
          </cell>
          <cell r="H52">
            <v>54000</v>
          </cell>
          <cell r="I52">
            <v>49140</v>
          </cell>
          <cell r="J52">
            <v>51000</v>
          </cell>
          <cell r="K52">
            <v>46410</v>
          </cell>
          <cell r="P52">
            <v>50000</v>
          </cell>
          <cell r="Q52">
            <v>0.8</v>
          </cell>
          <cell r="R52">
            <v>40000</v>
          </cell>
        </row>
        <row r="53">
          <cell r="A53" t="str">
            <v>M070214</v>
          </cell>
          <cell r="B53" t="str">
            <v>Ｈ形鋼</v>
          </cell>
          <cell r="C53" t="str">
            <v>SN400B                   H-294*200*8*12</v>
          </cell>
          <cell r="D53">
            <v>1.65</v>
          </cell>
          <cell r="E53" t="str">
            <v>ｔ</v>
          </cell>
          <cell r="F53">
            <v>50000</v>
          </cell>
          <cell r="G53">
            <v>82500</v>
          </cell>
          <cell r="H53">
            <v>54000</v>
          </cell>
          <cell r="I53">
            <v>89100</v>
          </cell>
          <cell r="J53">
            <v>51000</v>
          </cell>
          <cell r="K53">
            <v>84150</v>
          </cell>
          <cell r="P53">
            <v>50000</v>
          </cell>
          <cell r="Q53">
            <v>0.8</v>
          </cell>
          <cell r="R53">
            <v>40000</v>
          </cell>
        </row>
        <row r="54">
          <cell r="A54" t="str">
            <v>M070215</v>
          </cell>
          <cell r="B54" t="str">
            <v>Ｈ形鋼</v>
          </cell>
          <cell r="C54" t="str">
            <v>SN400B                   H-488*300*11*18</v>
          </cell>
          <cell r="D54">
            <v>7.27</v>
          </cell>
          <cell r="E54" t="str">
            <v>ｔ</v>
          </cell>
          <cell r="F54">
            <v>52000</v>
          </cell>
          <cell r="G54">
            <v>378040</v>
          </cell>
          <cell r="H54">
            <v>57000</v>
          </cell>
          <cell r="I54">
            <v>414390</v>
          </cell>
          <cell r="J54">
            <v>53000</v>
          </cell>
          <cell r="K54">
            <v>385310</v>
          </cell>
          <cell r="P54">
            <v>52000</v>
          </cell>
          <cell r="Q54">
            <v>0.8</v>
          </cell>
          <cell r="R54">
            <v>41600</v>
          </cell>
        </row>
        <row r="55">
          <cell r="A55" t="str">
            <v>M070511</v>
          </cell>
          <cell r="B55" t="str">
            <v>不等辺山形鋼</v>
          </cell>
          <cell r="C55" t="str">
            <v>SS400 L-125*75*7</v>
          </cell>
          <cell r="D55">
            <v>0.54</v>
          </cell>
          <cell r="E55" t="str">
            <v>ｔ</v>
          </cell>
          <cell r="F55">
            <v>67000</v>
          </cell>
          <cell r="G55">
            <v>36180</v>
          </cell>
          <cell r="H55">
            <v>72000</v>
          </cell>
          <cell r="I55">
            <v>38880</v>
          </cell>
          <cell r="J55">
            <v>66000</v>
          </cell>
          <cell r="K55">
            <v>35640</v>
          </cell>
          <cell r="P55">
            <v>67000</v>
          </cell>
          <cell r="Q55">
            <v>0.8</v>
          </cell>
          <cell r="R55">
            <v>53600</v>
          </cell>
        </row>
        <row r="56">
          <cell r="A56" t="str">
            <v>M070500</v>
          </cell>
          <cell r="B56" t="str">
            <v>山形鋼</v>
          </cell>
          <cell r="C56" t="str">
            <v>SS400 L-50*50*4</v>
          </cell>
          <cell r="D56">
            <v>0.04</v>
          </cell>
          <cell r="E56" t="str">
            <v>ｔ</v>
          </cell>
          <cell r="F56">
            <v>50000</v>
          </cell>
          <cell r="G56">
            <v>2000</v>
          </cell>
          <cell r="H56">
            <v>52000</v>
          </cell>
          <cell r="I56">
            <v>2080</v>
          </cell>
          <cell r="J56">
            <v>49000</v>
          </cell>
          <cell r="K56">
            <v>1960</v>
          </cell>
          <cell r="P56">
            <v>50000</v>
          </cell>
          <cell r="Q56">
            <v>0.8</v>
          </cell>
          <cell r="R56">
            <v>40000</v>
          </cell>
        </row>
        <row r="57">
          <cell r="A57" t="str">
            <v>M070501</v>
          </cell>
          <cell r="B57" t="str">
            <v>山形鋼</v>
          </cell>
          <cell r="C57" t="str">
            <v>SS400 L-50*50*6</v>
          </cell>
          <cell r="D57">
            <v>0.16</v>
          </cell>
          <cell r="E57" t="str">
            <v>ｔ</v>
          </cell>
          <cell r="F57">
            <v>50000</v>
          </cell>
          <cell r="G57">
            <v>8000</v>
          </cell>
          <cell r="H57">
            <v>51000</v>
          </cell>
          <cell r="I57">
            <v>8160</v>
          </cell>
          <cell r="J57">
            <v>48000</v>
          </cell>
          <cell r="K57">
            <v>7680</v>
          </cell>
          <cell r="P57">
            <v>50000</v>
          </cell>
          <cell r="Q57">
            <v>0.8</v>
          </cell>
          <cell r="R57">
            <v>40000</v>
          </cell>
        </row>
        <row r="58">
          <cell r="A58" t="str">
            <v>M070502</v>
          </cell>
          <cell r="B58" t="str">
            <v>山形鋼</v>
          </cell>
          <cell r="C58" t="str">
            <v>SS400                     L-100*100*10</v>
          </cell>
          <cell r="D58">
            <v>0.05</v>
          </cell>
          <cell r="E58" t="str">
            <v>ｔ</v>
          </cell>
          <cell r="F58">
            <v>53000</v>
          </cell>
          <cell r="G58">
            <v>2650</v>
          </cell>
          <cell r="H58">
            <v>56000</v>
          </cell>
          <cell r="I58">
            <v>2800</v>
          </cell>
          <cell r="J58">
            <v>52000</v>
          </cell>
          <cell r="K58">
            <v>2600</v>
          </cell>
          <cell r="P58">
            <v>53000</v>
          </cell>
          <cell r="Q58">
            <v>0.8</v>
          </cell>
          <cell r="R58">
            <v>42400</v>
          </cell>
        </row>
        <row r="59">
          <cell r="A59" t="str">
            <v>M070295</v>
          </cell>
          <cell r="B59" t="str">
            <v>溝形鋼</v>
          </cell>
          <cell r="C59" t="str">
            <v>SS400                     [-180*75*7*10.5</v>
          </cell>
          <cell r="D59">
            <v>0.24</v>
          </cell>
          <cell r="E59" t="str">
            <v>ｔ</v>
          </cell>
          <cell r="F59">
            <v>53000</v>
          </cell>
          <cell r="G59">
            <v>12720</v>
          </cell>
          <cell r="H59">
            <v>56000</v>
          </cell>
          <cell r="I59">
            <v>13440</v>
          </cell>
          <cell r="J59">
            <v>52000</v>
          </cell>
          <cell r="K59">
            <v>12480</v>
          </cell>
          <cell r="P59">
            <v>53000</v>
          </cell>
          <cell r="Q59">
            <v>0.8</v>
          </cell>
          <cell r="R59">
            <v>42400</v>
          </cell>
        </row>
        <row r="60">
          <cell r="A60" t="str">
            <v>M070296</v>
          </cell>
          <cell r="B60" t="str">
            <v>溝形鋼</v>
          </cell>
          <cell r="C60" t="str">
            <v>SS400                     [-200*80*7.5*11</v>
          </cell>
          <cell r="D60">
            <v>0.46</v>
          </cell>
          <cell r="E60" t="str">
            <v>ｔ</v>
          </cell>
          <cell r="F60">
            <v>53000</v>
          </cell>
          <cell r="G60">
            <v>24380</v>
          </cell>
          <cell r="H60">
            <v>56000</v>
          </cell>
          <cell r="I60">
            <v>25760</v>
          </cell>
          <cell r="J60">
            <v>52000</v>
          </cell>
          <cell r="K60">
            <v>23920</v>
          </cell>
          <cell r="P60">
            <v>53000</v>
          </cell>
          <cell r="Q60">
            <v>0.8</v>
          </cell>
          <cell r="R60">
            <v>42400</v>
          </cell>
        </row>
        <row r="61">
          <cell r="A61" t="str">
            <v>M070050</v>
          </cell>
          <cell r="B61" t="str">
            <v>軽量溝形鋼</v>
          </cell>
          <cell r="C61" t="str">
            <v>SSC400               LC-100*50*20*2.3</v>
          </cell>
          <cell r="D61">
            <v>0.16</v>
          </cell>
          <cell r="E61" t="str">
            <v>ｔ</v>
          </cell>
          <cell r="F61">
            <v>57000</v>
          </cell>
          <cell r="G61">
            <v>9120</v>
          </cell>
          <cell r="H61">
            <v>58000</v>
          </cell>
          <cell r="I61">
            <v>9280</v>
          </cell>
          <cell r="J61">
            <v>56000</v>
          </cell>
          <cell r="K61">
            <v>8960</v>
          </cell>
          <cell r="P61">
            <v>57000</v>
          </cell>
          <cell r="Q61">
            <v>0.8</v>
          </cell>
          <cell r="R61">
            <v>45600</v>
          </cell>
        </row>
        <row r="62">
          <cell r="A62" t="str">
            <v>M070051</v>
          </cell>
          <cell r="B62" t="str">
            <v>軽量溝形鋼</v>
          </cell>
          <cell r="C62" t="str">
            <v>SSC400               LC-100*50*20*3.2</v>
          </cell>
          <cell r="D62">
            <v>8.14</v>
          </cell>
          <cell r="E62" t="str">
            <v>ｔ</v>
          </cell>
          <cell r="F62">
            <v>57000</v>
          </cell>
          <cell r="G62">
            <v>463980.00000000006</v>
          </cell>
          <cell r="H62">
            <v>58000</v>
          </cell>
          <cell r="I62">
            <v>472120.00000000006</v>
          </cell>
          <cell r="J62">
            <v>56000</v>
          </cell>
          <cell r="K62">
            <v>455840.00000000006</v>
          </cell>
          <cell r="P62">
            <v>57000</v>
          </cell>
          <cell r="Q62">
            <v>0.8</v>
          </cell>
          <cell r="R62">
            <v>45600</v>
          </cell>
        </row>
        <row r="63">
          <cell r="A63" t="str">
            <v>M070600</v>
          </cell>
          <cell r="B63" t="str">
            <v>構造用鋼管</v>
          </cell>
          <cell r="C63" t="str">
            <v>STK400                    P-139.8*4.5</v>
          </cell>
          <cell r="D63">
            <v>0.32</v>
          </cell>
          <cell r="E63" t="str">
            <v>ｔ</v>
          </cell>
          <cell r="F63">
            <v>105000</v>
          </cell>
          <cell r="G63">
            <v>33600</v>
          </cell>
          <cell r="H63">
            <v>114000</v>
          </cell>
          <cell r="I63">
            <v>36480</v>
          </cell>
          <cell r="J63">
            <v>110000</v>
          </cell>
          <cell r="K63">
            <v>35200</v>
          </cell>
          <cell r="P63">
            <v>105000</v>
          </cell>
          <cell r="Q63">
            <v>0.8</v>
          </cell>
          <cell r="R63">
            <v>84000</v>
          </cell>
        </row>
        <row r="64">
          <cell r="A64" t="str">
            <v>M070603</v>
          </cell>
          <cell r="B64" t="str">
            <v>構造用鋼管</v>
          </cell>
          <cell r="C64" t="str">
            <v>STK400                    P-318.5*10.3</v>
          </cell>
          <cell r="D64">
            <v>5.51</v>
          </cell>
          <cell r="E64" t="str">
            <v>ｔ</v>
          </cell>
          <cell r="F64">
            <v>105000</v>
          </cell>
          <cell r="G64">
            <v>578550</v>
          </cell>
          <cell r="H64">
            <v>120000</v>
          </cell>
          <cell r="I64">
            <v>661200</v>
          </cell>
          <cell r="J64">
            <v>130000</v>
          </cell>
          <cell r="K64">
            <v>716300</v>
          </cell>
          <cell r="P64">
            <v>105000</v>
          </cell>
          <cell r="Q64">
            <v>0.8</v>
          </cell>
          <cell r="R64">
            <v>84000</v>
          </cell>
        </row>
        <row r="65">
          <cell r="A65" t="str">
            <v>M070802</v>
          </cell>
          <cell r="B65" t="str">
            <v>高力ボルト</v>
          </cell>
          <cell r="C65" t="str">
            <v>S10T　ﾄﾙｼｱ形</v>
          </cell>
          <cell r="D65" t="str">
            <v>一式</v>
          </cell>
          <cell r="G65">
            <v>159060</v>
          </cell>
          <cell r="I65">
            <v>118458</v>
          </cell>
          <cell r="K65">
            <v>116811</v>
          </cell>
          <cell r="P65">
            <v>159060</v>
          </cell>
          <cell r="Q65">
            <v>0.8</v>
          </cell>
          <cell r="R65">
            <v>127200</v>
          </cell>
        </row>
        <row r="66">
          <cell r="A66" t="str">
            <v>M070812</v>
          </cell>
          <cell r="B66" t="str">
            <v>その他ボルト</v>
          </cell>
          <cell r="D66" t="str">
            <v>一式</v>
          </cell>
          <cell r="G66">
            <v>85440</v>
          </cell>
          <cell r="I66">
            <v>51504</v>
          </cell>
          <cell r="K66">
            <v>81072</v>
          </cell>
          <cell r="P66">
            <v>85440</v>
          </cell>
          <cell r="Q66">
            <v>0.8</v>
          </cell>
          <cell r="R66">
            <v>68300</v>
          </cell>
        </row>
        <row r="67">
          <cell r="A67" t="str">
            <v>M070852</v>
          </cell>
          <cell r="B67" t="str">
            <v>鉄骨ブレース</v>
          </cell>
          <cell r="D67" t="str">
            <v>一式</v>
          </cell>
          <cell r="G67">
            <v>228400</v>
          </cell>
          <cell r="I67">
            <v>158800</v>
          </cell>
          <cell r="K67">
            <v>153400</v>
          </cell>
          <cell r="P67">
            <v>228400</v>
          </cell>
          <cell r="Q67">
            <v>0.8</v>
          </cell>
          <cell r="R67">
            <v>182700</v>
          </cell>
        </row>
        <row r="68">
          <cell r="A68" t="str">
            <v>M071002</v>
          </cell>
          <cell r="B68" t="str">
            <v>工場加工組立費</v>
          </cell>
          <cell r="C68" t="str">
            <v>工場溶接共</v>
          </cell>
          <cell r="D68">
            <v>24.39</v>
          </cell>
          <cell r="E68" t="str">
            <v>ｔ</v>
          </cell>
          <cell r="F68">
            <v>70000</v>
          </cell>
          <cell r="G68">
            <v>1707300</v>
          </cell>
          <cell r="H68">
            <v>80000</v>
          </cell>
          <cell r="I68">
            <v>1951200</v>
          </cell>
          <cell r="J68">
            <v>75000</v>
          </cell>
          <cell r="K68">
            <v>1829250</v>
          </cell>
          <cell r="P68">
            <v>70000</v>
          </cell>
          <cell r="Q68">
            <v>0.8</v>
          </cell>
          <cell r="R68">
            <v>56000</v>
          </cell>
        </row>
        <row r="69">
          <cell r="A69" t="str">
            <v>M071052</v>
          </cell>
          <cell r="B69" t="str">
            <v>工場さび止め塗装</v>
          </cell>
          <cell r="D69">
            <v>1251</v>
          </cell>
          <cell r="E69" t="str">
            <v>ｍ2</v>
          </cell>
          <cell r="F69">
            <v>350</v>
          </cell>
          <cell r="G69">
            <v>437850</v>
          </cell>
          <cell r="H69">
            <v>450</v>
          </cell>
          <cell r="I69">
            <v>562950</v>
          </cell>
          <cell r="J69">
            <v>400</v>
          </cell>
          <cell r="K69">
            <v>500400</v>
          </cell>
          <cell r="P69">
            <v>350</v>
          </cell>
          <cell r="Q69">
            <v>0.8</v>
          </cell>
          <cell r="R69">
            <v>280</v>
          </cell>
        </row>
        <row r="72">
          <cell r="A72" t="str">
            <v>一般鉄骨工事</v>
          </cell>
          <cell r="F72" t="str">
            <v>㈱ヨネモリ</v>
          </cell>
          <cell r="H72" t="str">
            <v>本田鉄工㈱</v>
          </cell>
          <cell r="J72" t="str">
            <v>㈱奥武鉄工</v>
          </cell>
          <cell r="P72" t="str">
            <v>㈱ヨネモリ</v>
          </cell>
        </row>
        <row r="74">
          <cell r="B74" t="str">
            <v>【　レクチャーホール棟　】</v>
          </cell>
        </row>
        <row r="75">
          <cell r="A75" t="str">
            <v>M071202</v>
          </cell>
          <cell r="B75" t="str">
            <v>溶融亜鉛めっき</v>
          </cell>
          <cell r="D75">
            <v>2.4</v>
          </cell>
          <cell r="E75" t="str">
            <v>ｔ</v>
          </cell>
          <cell r="F75">
            <v>70000</v>
          </cell>
          <cell r="G75">
            <v>168000</v>
          </cell>
          <cell r="H75">
            <v>100000</v>
          </cell>
          <cell r="I75">
            <v>240000</v>
          </cell>
          <cell r="J75">
            <v>80000</v>
          </cell>
          <cell r="K75">
            <v>192000</v>
          </cell>
          <cell r="P75">
            <v>70000</v>
          </cell>
          <cell r="Q75">
            <v>0.8</v>
          </cell>
          <cell r="R75">
            <v>56000</v>
          </cell>
        </row>
        <row r="76">
          <cell r="A76" t="str">
            <v>M070912</v>
          </cell>
          <cell r="B76" t="str">
            <v>アンカーボルト埋込み</v>
          </cell>
          <cell r="D76" t="str">
            <v>一式</v>
          </cell>
          <cell r="G76">
            <v>71400</v>
          </cell>
          <cell r="I76">
            <v>401760</v>
          </cell>
          <cell r="K76">
            <v>419200</v>
          </cell>
          <cell r="P76">
            <v>71400</v>
          </cell>
          <cell r="Q76">
            <v>0.8</v>
          </cell>
          <cell r="R76">
            <v>57100</v>
          </cell>
        </row>
        <row r="77">
          <cell r="A77" t="str">
            <v>M071302</v>
          </cell>
          <cell r="B77" t="str">
            <v>建　方</v>
          </cell>
          <cell r="D77" t="str">
            <v>一式</v>
          </cell>
          <cell r="G77">
            <v>487800</v>
          </cell>
          <cell r="I77">
            <v>365850</v>
          </cell>
          <cell r="K77">
            <v>365850</v>
          </cell>
          <cell r="P77">
            <v>487800</v>
          </cell>
          <cell r="Q77">
            <v>0.8</v>
          </cell>
          <cell r="R77">
            <v>390200</v>
          </cell>
        </row>
        <row r="78">
          <cell r="A78" t="str">
            <v>M071502</v>
          </cell>
          <cell r="B78" t="str">
            <v>建方機械運転費</v>
          </cell>
          <cell r="D78" t="str">
            <v>一式</v>
          </cell>
          <cell r="G78">
            <v>320000</v>
          </cell>
          <cell r="I78">
            <v>130000</v>
          </cell>
          <cell r="K78">
            <v>130000</v>
          </cell>
          <cell r="P78">
            <v>320000</v>
          </cell>
          <cell r="Q78">
            <v>0.8</v>
          </cell>
          <cell r="R78">
            <v>256000</v>
          </cell>
        </row>
        <row r="79">
          <cell r="A79" t="str">
            <v>M071602</v>
          </cell>
          <cell r="B79" t="str">
            <v>現場本締め</v>
          </cell>
          <cell r="D79" t="str">
            <v>一式</v>
          </cell>
          <cell r="G79">
            <v>258120</v>
          </cell>
          <cell r="I79">
            <v>430200</v>
          </cell>
          <cell r="K79">
            <v>322650</v>
          </cell>
          <cell r="P79">
            <v>258120</v>
          </cell>
          <cell r="Q79">
            <v>0.8</v>
          </cell>
          <cell r="R79">
            <v>206400</v>
          </cell>
        </row>
        <row r="80">
          <cell r="A80" t="str">
            <v>M070832</v>
          </cell>
          <cell r="B80" t="str">
            <v>現場溶接</v>
          </cell>
          <cell r="D80">
            <v>21.2</v>
          </cell>
          <cell r="E80" t="str">
            <v>ｍ</v>
          </cell>
          <cell r="F80">
            <v>3000</v>
          </cell>
          <cell r="G80">
            <v>63600</v>
          </cell>
          <cell r="H80">
            <v>2000</v>
          </cell>
          <cell r="I80">
            <v>42400</v>
          </cell>
          <cell r="J80">
            <v>2000</v>
          </cell>
          <cell r="K80">
            <v>42400</v>
          </cell>
          <cell r="P80">
            <v>3000</v>
          </cell>
          <cell r="Q80">
            <v>0.8</v>
          </cell>
          <cell r="R80">
            <v>2400</v>
          </cell>
        </row>
        <row r="81">
          <cell r="A81" t="str">
            <v>M071702</v>
          </cell>
          <cell r="B81" t="str">
            <v>軽量形鋼加工取付け</v>
          </cell>
          <cell r="D81">
            <v>10.039999999999999</v>
          </cell>
          <cell r="E81" t="str">
            <v>ｔ</v>
          </cell>
          <cell r="F81">
            <v>120000</v>
          </cell>
          <cell r="G81">
            <v>1204800</v>
          </cell>
          <cell r="H81">
            <v>180000</v>
          </cell>
          <cell r="I81">
            <v>1807199.9999999998</v>
          </cell>
          <cell r="J81">
            <v>160000</v>
          </cell>
          <cell r="K81">
            <v>1606399.9999999998</v>
          </cell>
          <cell r="P81">
            <v>120000</v>
          </cell>
          <cell r="Q81">
            <v>0.8</v>
          </cell>
          <cell r="R81">
            <v>96000</v>
          </cell>
        </row>
        <row r="82">
          <cell r="A82" t="str">
            <v>M071902</v>
          </cell>
          <cell r="B82" t="str">
            <v>デッキプレート</v>
          </cell>
          <cell r="C82" t="str">
            <v>敷込み共</v>
          </cell>
          <cell r="D82">
            <v>11.8</v>
          </cell>
          <cell r="E82" t="str">
            <v>ｍ2</v>
          </cell>
          <cell r="F82">
            <v>4500</v>
          </cell>
          <cell r="G82">
            <v>53100</v>
          </cell>
          <cell r="H82">
            <v>4500</v>
          </cell>
          <cell r="I82">
            <v>53100</v>
          </cell>
          <cell r="J82">
            <v>4500</v>
          </cell>
          <cell r="K82">
            <v>53100</v>
          </cell>
          <cell r="P82">
            <v>4500</v>
          </cell>
          <cell r="Q82">
            <v>0.8</v>
          </cell>
          <cell r="R82">
            <v>3600</v>
          </cell>
        </row>
        <row r="83">
          <cell r="A83" t="str">
            <v>M071802</v>
          </cell>
          <cell r="B83" t="str">
            <v>鉄骨運搬</v>
          </cell>
          <cell r="D83" t="str">
            <v>一式</v>
          </cell>
          <cell r="G83">
            <v>146340</v>
          </cell>
          <cell r="I83">
            <v>146340</v>
          </cell>
          <cell r="K83">
            <v>146340</v>
          </cell>
          <cell r="P83">
            <v>146340</v>
          </cell>
          <cell r="Q83">
            <v>0.8</v>
          </cell>
          <cell r="R83">
            <v>117000</v>
          </cell>
        </row>
        <row r="85">
          <cell r="B85" t="str">
            <v>小　計</v>
          </cell>
          <cell r="G85">
            <v>7689840</v>
          </cell>
          <cell r="I85">
            <v>9041472</v>
          </cell>
          <cell r="K85">
            <v>8495963</v>
          </cell>
        </row>
        <row r="89">
          <cell r="B89" t="str">
            <v>【　管理棟　】</v>
          </cell>
        </row>
        <row r="90">
          <cell r="A90" t="str">
            <v>M070300</v>
          </cell>
          <cell r="B90" t="str">
            <v>鋼板</v>
          </cell>
          <cell r="C90" t="str">
            <v>SS400 PL-4.5</v>
          </cell>
          <cell r="D90">
            <v>0.06</v>
          </cell>
          <cell r="E90" t="str">
            <v>ｔ</v>
          </cell>
          <cell r="F90">
            <v>71000</v>
          </cell>
          <cell r="G90">
            <v>4260</v>
          </cell>
          <cell r="H90">
            <v>110000</v>
          </cell>
          <cell r="I90">
            <v>6600</v>
          </cell>
          <cell r="J90">
            <v>112000</v>
          </cell>
          <cell r="K90">
            <v>6720</v>
          </cell>
          <cell r="P90">
            <v>71000</v>
          </cell>
          <cell r="Q90">
            <v>0.8</v>
          </cell>
          <cell r="R90">
            <v>56800</v>
          </cell>
        </row>
        <row r="91">
          <cell r="A91" t="str">
            <v>M070301</v>
          </cell>
          <cell r="B91" t="str">
            <v>鋼板</v>
          </cell>
          <cell r="C91" t="str">
            <v>SS400 PL-6</v>
          </cell>
          <cell r="D91">
            <v>0.05</v>
          </cell>
          <cell r="E91" t="str">
            <v>ｔ</v>
          </cell>
          <cell r="F91">
            <v>70000</v>
          </cell>
          <cell r="G91">
            <v>3500</v>
          </cell>
          <cell r="H91">
            <v>90000</v>
          </cell>
          <cell r="I91">
            <v>4500</v>
          </cell>
          <cell r="J91">
            <v>88000</v>
          </cell>
          <cell r="K91">
            <v>4400</v>
          </cell>
          <cell r="P91">
            <v>70000</v>
          </cell>
          <cell r="Q91">
            <v>0.8</v>
          </cell>
          <cell r="R91">
            <v>56000</v>
          </cell>
        </row>
        <row r="92">
          <cell r="A92" t="str">
            <v>M070302</v>
          </cell>
          <cell r="B92" t="str">
            <v>鋼板</v>
          </cell>
          <cell r="C92" t="str">
            <v>SS400 PL-9</v>
          </cell>
          <cell r="D92">
            <v>0.1</v>
          </cell>
          <cell r="E92" t="str">
            <v>ｔ</v>
          </cell>
          <cell r="F92">
            <v>70000</v>
          </cell>
          <cell r="G92">
            <v>7000</v>
          </cell>
          <cell r="H92">
            <v>90000</v>
          </cell>
          <cell r="I92">
            <v>9000</v>
          </cell>
          <cell r="J92">
            <v>88000</v>
          </cell>
          <cell r="K92">
            <v>8800</v>
          </cell>
          <cell r="P92">
            <v>70000</v>
          </cell>
          <cell r="Q92">
            <v>0.8</v>
          </cell>
          <cell r="R92">
            <v>56000</v>
          </cell>
        </row>
        <row r="93">
          <cell r="A93" t="str">
            <v>M070309</v>
          </cell>
          <cell r="B93" t="str">
            <v>鋼板</v>
          </cell>
          <cell r="C93" t="str">
            <v>SN400C PL-16</v>
          </cell>
          <cell r="D93">
            <v>0.22</v>
          </cell>
          <cell r="E93" t="str">
            <v>ｔ</v>
          </cell>
          <cell r="F93">
            <v>79000</v>
          </cell>
          <cell r="G93">
            <v>17380</v>
          </cell>
          <cell r="H93">
            <v>110000</v>
          </cell>
          <cell r="I93">
            <v>24200</v>
          </cell>
          <cell r="J93">
            <v>99000</v>
          </cell>
          <cell r="K93">
            <v>21780</v>
          </cell>
          <cell r="P93">
            <v>79000</v>
          </cell>
          <cell r="Q93">
            <v>0.8</v>
          </cell>
          <cell r="R93">
            <v>63200</v>
          </cell>
        </row>
        <row r="94">
          <cell r="A94" t="str">
            <v>M070202</v>
          </cell>
          <cell r="B94" t="str">
            <v>Ｈ形鋼</v>
          </cell>
          <cell r="C94" t="str">
            <v>SS400                   H-150*75*5*7</v>
          </cell>
          <cell r="D94">
            <v>0.02</v>
          </cell>
          <cell r="E94" t="str">
            <v>ｔ</v>
          </cell>
          <cell r="F94">
            <v>47000</v>
          </cell>
          <cell r="G94">
            <v>940</v>
          </cell>
          <cell r="H94">
            <v>51000</v>
          </cell>
          <cell r="I94">
            <v>1020</v>
          </cell>
          <cell r="J94">
            <v>47000</v>
          </cell>
          <cell r="K94">
            <v>940</v>
          </cell>
          <cell r="P94">
            <v>47000</v>
          </cell>
          <cell r="Q94">
            <v>0.8</v>
          </cell>
          <cell r="R94">
            <v>37600</v>
          </cell>
        </row>
        <row r="95">
          <cell r="A95" t="str">
            <v>M070210</v>
          </cell>
          <cell r="B95" t="str">
            <v>Ｈ形鋼</v>
          </cell>
          <cell r="C95" t="str">
            <v>SN400B                   H-148*100*6*9</v>
          </cell>
          <cell r="D95">
            <v>0.09</v>
          </cell>
          <cell r="E95" t="str">
            <v>ｔ</v>
          </cell>
          <cell r="F95">
            <v>50000</v>
          </cell>
          <cell r="G95">
            <v>4500</v>
          </cell>
          <cell r="H95">
            <v>54000</v>
          </cell>
          <cell r="I95">
            <v>4860</v>
          </cell>
          <cell r="J95">
            <v>51000</v>
          </cell>
          <cell r="K95">
            <v>4590</v>
          </cell>
          <cell r="P95">
            <v>50000</v>
          </cell>
          <cell r="Q95">
            <v>0.8</v>
          </cell>
          <cell r="R95">
            <v>40000</v>
          </cell>
        </row>
        <row r="96">
          <cell r="A96" t="str">
            <v>M070211</v>
          </cell>
          <cell r="B96" t="str">
            <v>Ｈ形鋼</v>
          </cell>
          <cell r="C96" t="str">
            <v>SN400B                   H-150*150*7*10</v>
          </cell>
          <cell r="D96">
            <v>1.01</v>
          </cell>
          <cell r="E96" t="str">
            <v>ｔ</v>
          </cell>
          <cell r="F96">
            <v>50000</v>
          </cell>
          <cell r="G96">
            <v>50500</v>
          </cell>
          <cell r="H96">
            <v>54000</v>
          </cell>
          <cell r="I96">
            <v>54540</v>
          </cell>
          <cell r="J96">
            <v>51000</v>
          </cell>
          <cell r="K96">
            <v>51510</v>
          </cell>
          <cell r="P96">
            <v>50000</v>
          </cell>
          <cell r="Q96">
            <v>0.8</v>
          </cell>
          <cell r="R96">
            <v>40000</v>
          </cell>
        </row>
        <row r="97">
          <cell r="A97" t="str">
            <v>M070502</v>
          </cell>
          <cell r="B97" t="str">
            <v>山形鋼</v>
          </cell>
          <cell r="C97" t="str">
            <v>SS400                     L-100*100*10</v>
          </cell>
          <cell r="D97">
            <v>0.05</v>
          </cell>
          <cell r="E97" t="str">
            <v>ｔ</v>
          </cell>
          <cell r="F97">
            <v>53000</v>
          </cell>
          <cell r="G97">
            <v>2650</v>
          </cell>
          <cell r="H97">
            <v>56000</v>
          </cell>
          <cell r="I97">
            <v>2800</v>
          </cell>
          <cell r="J97">
            <v>52000</v>
          </cell>
          <cell r="K97">
            <v>2600</v>
          </cell>
          <cell r="P97">
            <v>53000</v>
          </cell>
          <cell r="Q97">
            <v>0.8</v>
          </cell>
          <cell r="R97">
            <v>42400</v>
          </cell>
        </row>
        <row r="98">
          <cell r="A98" t="str">
            <v>M070295</v>
          </cell>
          <cell r="B98" t="str">
            <v>溝形鋼</v>
          </cell>
          <cell r="C98" t="str">
            <v>SS400                     [-180*75*7*10.5</v>
          </cell>
          <cell r="D98">
            <v>0.31</v>
          </cell>
          <cell r="E98" t="str">
            <v>ｔ</v>
          </cell>
          <cell r="F98">
            <v>53000</v>
          </cell>
          <cell r="G98">
            <v>16430</v>
          </cell>
          <cell r="H98">
            <v>56000</v>
          </cell>
          <cell r="I98">
            <v>17360</v>
          </cell>
          <cell r="J98">
            <v>52000</v>
          </cell>
          <cell r="K98">
            <v>16120</v>
          </cell>
          <cell r="P98">
            <v>53000</v>
          </cell>
          <cell r="Q98">
            <v>0.8</v>
          </cell>
          <cell r="R98">
            <v>42400</v>
          </cell>
        </row>
        <row r="99">
          <cell r="A99" t="str">
            <v>M070296</v>
          </cell>
          <cell r="B99" t="str">
            <v>溝形鋼</v>
          </cell>
          <cell r="C99" t="str">
            <v>SS400                     [-200*80*7.5*11</v>
          </cell>
          <cell r="D99">
            <v>0.5</v>
          </cell>
          <cell r="E99" t="str">
            <v>ｔ</v>
          </cell>
          <cell r="F99">
            <v>53000</v>
          </cell>
          <cell r="G99">
            <v>26500</v>
          </cell>
          <cell r="H99">
            <v>56000</v>
          </cell>
          <cell r="I99">
            <v>28000</v>
          </cell>
          <cell r="J99">
            <v>52000</v>
          </cell>
          <cell r="K99">
            <v>26000</v>
          </cell>
          <cell r="P99">
            <v>53000</v>
          </cell>
          <cell r="Q99">
            <v>0.8</v>
          </cell>
          <cell r="R99">
            <v>42400</v>
          </cell>
        </row>
        <row r="100">
          <cell r="A100" t="str">
            <v>M070051</v>
          </cell>
          <cell r="B100" t="str">
            <v>軽量溝形鋼</v>
          </cell>
          <cell r="C100" t="str">
            <v>SSC400               LC-100*50*20*2.3</v>
          </cell>
          <cell r="D100">
            <v>0.12</v>
          </cell>
          <cell r="E100" t="str">
            <v>ｔ</v>
          </cell>
          <cell r="F100">
            <v>57000</v>
          </cell>
          <cell r="G100">
            <v>6840</v>
          </cell>
          <cell r="H100">
            <v>58000</v>
          </cell>
          <cell r="I100">
            <v>6960</v>
          </cell>
          <cell r="J100">
            <v>56000</v>
          </cell>
          <cell r="K100">
            <v>6720</v>
          </cell>
          <cell r="P100">
            <v>57000</v>
          </cell>
          <cell r="Q100">
            <v>0.8</v>
          </cell>
          <cell r="R100">
            <v>45600</v>
          </cell>
        </row>
        <row r="101">
          <cell r="A101" t="str">
            <v>M070600</v>
          </cell>
          <cell r="B101" t="str">
            <v>構造用鋼管</v>
          </cell>
          <cell r="C101" t="str">
            <v>STK400                    P-139.8*4.5</v>
          </cell>
          <cell r="D101">
            <v>0.32</v>
          </cell>
          <cell r="E101" t="str">
            <v>ｔ</v>
          </cell>
          <cell r="F101">
            <v>105000</v>
          </cell>
          <cell r="G101">
            <v>33600</v>
          </cell>
          <cell r="H101">
            <v>114000</v>
          </cell>
          <cell r="I101">
            <v>36480</v>
          </cell>
          <cell r="J101">
            <v>110000</v>
          </cell>
          <cell r="K101">
            <v>35200</v>
          </cell>
          <cell r="P101">
            <v>105000</v>
          </cell>
          <cell r="Q101">
            <v>0.8</v>
          </cell>
          <cell r="R101">
            <v>84000</v>
          </cell>
        </row>
        <row r="102">
          <cell r="A102" t="str">
            <v>M070603</v>
          </cell>
          <cell r="B102" t="str">
            <v>構造用鋼管</v>
          </cell>
          <cell r="C102" t="str">
            <v>STK400                    P-318.5*10.3</v>
          </cell>
          <cell r="D102">
            <v>0.13</v>
          </cell>
          <cell r="E102" t="str">
            <v>ｔ</v>
          </cell>
          <cell r="F102">
            <v>105000</v>
          </cell>
          <cell r="G102">
            <v>13650</v>
          </cell>
          <cell r="H102">
            <v>114000</v>
          </cell>
          <cell r="I102">
            <v>14820</v>
          </cell>
          <cell r="J102">
            <v>110000</v>
          </cell>
          <cell r="K102">
            <v>14300</v>
          </cell>
          <cell r="P102">
            <v>105000</v>
          </cell>
          <cell r="Q102">
            <v>0.8</v>
          </cell>
          <cell r="R102">
            <v>84000</v>
          </cell>
        </row>
        <row r="103">
          <cell r="A103" t="str">
            <v>M070803</v>
          </cell>
          <cell r="B103" t="str">
            <v>高力ボルト</v>
          </cell>
          <cell r="C103" t="str">
            <v>S10T　ﾄﾙｼｱ形</v>
          </cell>
          <cell r="D103" t="str">
            <v>一式</v>
          </cell>
          <cell r="G103">
            <v>6447</v>
          </cell>
          <cell r="I103">
            <v>5215</v>
          </cell>
          <cell r="K103">
            <v>5215</v>
          </cell>
          <cell r="P103">
            <v>6447</v>
          </cell>
          <cell r="Q103">
            <v>0.8</v>
          </cell>
          <cell r="R103">
            <v>5100</v>
          </cell>
        </row>
        <row r="104">
          <cell r="A104" t="str">
            <v>M070813</v>
          </cell>
          <cell r="B104" t="str">
            <v>その他ボルト</v>
          </cell>
          <cell r="D104" t="str">
            <v>一式</v>
          </cell>
          <cell r="G104">
            <v>1890</v>
          </cell>
          <cell r="I104">
            <v>702</v>
          </cell>
          <cell r="K104">
            <v>1404</v>
          </cell>
          <cell r="P104">
            <v>1890</v>
          </cell>
          <cell r="Q104">
            <v>0.8</v>
          </cell>
          <cell r="R104">
            <v>1500</v>
          </cell>
        </row>
        <row r="105">
          <cell r="A105" t="str">
            <v>M070853</v>
          </cell>
          <cell r="B105" t="str">
            <v>鉄骨ブレース</v>
          </cell>
          <cell r="D105" t="str">
            <v>一式</v>
          </cell>
          <cell r="G105">
            <v>19200</v>
          </cell>
          <cell r="I105">
            <v>11200</v>
          </cell>
          <cell r="K105">
            <v>10920</v>
          </cell>
          <cell r="P105">
            <v>19200</v>
          </cell>
          <cell r="Q105">
            <v>0.8</v>
          </cell>
          <cell r="R105">
            <v>15300</v>
          </cell>
        </row>
        <row r="107">
          <cell r="A107" t="str">
            <v>一般鉄骨工事</v>
          </cell>
          <cell r="F107" t="str">
            <v>㈱ヨネモリ</v>
          </cell>
          <cell r="H107" t="str">
            <v>本田鉄工㈱</v>
          </cell>
          <cell r="J107" t="str">
            <v>㈱奥武鉄工</v>
          </cell>
          <cell r="P107" t="str">
            <v>㈱ヨネモリ</v>
          </cell>
        </row>
        <row r="109">
          <cell r="B109" t="str">
            <v>【　管理棟　】</v>
          </cell>
        </row>
        <row r="110">
          <cell r="A110" t="str">
            <v>M071003</v>
          </cell>
          <cell r="B110" t="str">
            <v>工場加工組立費</v>
          </cell>
          <cell r="C110" t="str">
            <v>工場溶接共</v>
          </cell>
          <cell r="D110">
            <v>1.81</v>
          </cell>
          <cell r="E110" t="str">
            <v>ｔ</v>
          </cell>
          <cell r="F110">
            <v>250000</v>
          </cell>
          <cell r="G110">
            <v>452500</v>
          </cell>
          <cell r="H110">
            <v>80000</v>
          </cell>
          <cell r="I110">
            <v>144800</v>
          </cell>
          <cell r="J110">
            <v>75000</v>
          </cell>
          <cell r="K110">
            <v>135750</v>
          </cell>
          <cell r="P110">
            <v>250000</v>
          </cell>
          <cell r="Q110">
            <v>0.8</v>
          </cell>
          <cell r="R110">
            <v>200000</v>
          </cell>
        </row>
        <row r="111">
          <cell r="A111" t="str">
            <v>M071053</v>
          </cell>
          <cell r="B111" t="str">
            <v>工場さび止め塗装</v>
          </cell>
          <cell r="D111">
            <v>6</v>
          </cell>
          <cell r="E111" t="str">
            <v>ｍ2</v>
          </cell>
          <cell r="F111">
            <v>1000</v>
          </cell>
          <cell r="G111">
            <v>6000</v>
          </cell>
          <cell r="H111">
            <v>450</v>
          </cell>
          <cell r="I111">
            <v>2700</v>
          </cell>
          <cell r="J111">
            <v>400</v>
          </cell>
          <cell r="K111">
            <v>2400</v>
          </cell>
          <cell r="P111">
            <v>1000</v>
          </cell>
          <cell r="Q111">
            <v>0.8</v>
          </cell>
          <cell r="R111">
            <v>800</v>
          </cell>
        </row>
        <row r="112">
          <cell r="A112" t="str">
            <v>M071203</v>
          </cell>
          <cell r="B112" t="str">
            <v>溶融亜鉛めっき</v>
          </cell>
          <cell r="D112">
            <v>2.73</v>
          </cell>
          <cell r="E112" t="str">
            <v>ｔ</v>
          </cell>
          <cell r="F112">
            <v>70000</v>
          </cell>
          <cell r="G112">
            <v>191100</v>
          </cell>
          <cell r="H112">
            <v>100000</v>
          </cell>
          <cell r="I112">
            <v>273000</v>
          </cell>
          <cell r="J112">
            <v>80000</v>
          </cell>
          <cell r="K112">
            <v>218400</v>
          </cell>
          <cell r="P112">
            <v>70000</v>
          </cell>
          <cell r="Q112">
            <v>0.8</v>
          </cell>
          <cell r="R112">
            <v>56000</v>
          </cell>
        </row>
        <row r="113">
          <cell r="A113" t="str">
            <v>M070913</v>
          </cell>
          <cell r="B113" t="str">
            <v>アンカーボルト埋込み</v>
          </cell>
          <cell r="D113" t="str">
            <v>一式</v>
          </cell>
          <cell r="G113">
            <v>33600</v>
          </cell>
          <cell r="I113">
            <v>168960</v>
          </cell>
          <cell r="K113">
            <v>171200</v>
          </cell>
          <cell r="P113">
            <v>33600</v>
          </cell>
          <cell r="Q113">
            <v>0.8</v>
          </cell>
          <cell r="R113">
            <v>26800</v>
          </cell>
        </row>
        <row r="114">
          <cell r="A114" t="str">
            <v>M071303</v>
          </cell>
          <cell r="B114" t="str">
            <v>建　方</v>
          </cell>
          <cell r="D114" t="str">
            <v>一式</v>
          </cell>
          <cell r="G114">
            <v>181000</v>
          </cell>
          <cell r="I114">
            <v>27150</v>
          </cell>
          <cell r="K114">
            <v>27150</v>
          </cell>
          <cell r="P114">
            <v>181000</v>
          </cell>
          <cell r="Q114">
            <v>0.8</v>
          </cell>
          <cell r="R114">
            <v>144800</v>
          </cell>
        </row>
        <row r="115">
          <cell r="A115" t="str">
            <v>M071503</v>
          </cell>
          <cell r="B115" t="str">
            <v>建方機械運転費</v>
          </cell>
          <cell r="D115" t="str">
            <v>一式</v>
          </cell>
          <cell r="G115">
            <v>70000</v>
          </cell>
          <cell r="I115">
            <v>65000</v>
          </cell>
          <cell r="K115">
            <v>65000</v>
          </cell>
          <cell r="P115">
            <v>70000</v>
          </cell>
          <cell r="Q115">
            <v>0.8</v>
          </cell>
          <cell r="R115">
            <v>56000</v>
          </cell>
        </row>
        <row r="116">
          <cell r="A116" t="str">
            <v>M071603</v>
          </cell>
          <cell r="B116" t="str">
            <v>現場本締め</v>
          </cell>
          <cell r="D116" t="str">
            <v>一式</v>
          </cell>
          <cell r="G116">
            <v>22200</v>
          </cell>
          <cell r="I116">
            <v>29600</v>
          </cell>
          <cell r="K116">
            <v>22200</v>
          </cell>
          <cell r="P116">
            <v>22200</v>
          </cell>
          <cell r="Q116">
            <v>0.8</v>
          </cell>
          <cell r="R116">
            <v>17700</v>
          </cell>
        </row>
        <row r="117">
          <cell r="A117" t="str">
            <v>M070833</v>
          </cell>
          <cell r="B117" t="str">
            <v>現場溶接</v>
          </cell>
          <cell r="D117">
            <v>21.2</v>
          </cell>
          <cell r="E117" t="str">
            <v>ｍ</v>
          </cell>
          <cell r="F117">
            <v>3000</v>
          </cell>
          <cell r="G117">
            <v>63600</v>
          </cell>
          <cell r="H117">
            <v>2000</v>
          </cell>
          <cell r="I117">
            <v>42400</v>
          </cell>
          <cell r="J117">
            <v>2000</v>
          </cell>
          <cell r="K117">
            <v>42400</v>
          </cell>
          <cell r="P117">
            <v>3000</v>
          </cell>
          <cell r="Q117">
            <v>0.8</v>
          </cell>
          <cell r="R117">
            <v>2400</v>
          </cell>
        </row>
        <row r="118">
          <cell r="A118" t="str">
            <v>M071703</v>
          </cell>
          <cell r="B118" t="str">
            <v>軽量形鋼加工取付け</v>
          </cell>
          <cell r="D118">
            <v>1.03</v>
          </cell>
          <cell r="E118" t="str">
            <v>ｔ</v>
          </cell>
          <cell r="F118">
            <v>140000</v>
          </cell>
          <cell r="G118">
            <v>144200</v>
          </cell>
          <cell r="H118">
            <v>180000</v>
          </cell>
          <cell r="I118">
            <v>185400</v>
          </cell>
          <cell r="J118">
            <v>160000</v>
          </cell>
          <cell r="K118">
            <v>164800</v>
          </cell>
          <cell r="P118">
            <v>140000</v>
          </cell>
          <cell r="Q118">
            <v>0.8</v>
          </cell>
          <cell r="R118">
            <v>112000</v>
          </cell>
        </row>
        <row r="119">
          <cell r="A119" t="str">
            <v>M071903</v>
          </cell>
          <cell r="B119" t="str">
            <v>デッキプレート</v>
          </cell>
          <cell r="C119" t="str">
            <v>敷込み共</v>
          </cell>
          <cell r="D119">
            <v>9.9</v>
          </cell>
          <cell r="E119" t="str">
            <v>ｍ2</v>
          </cell>
          <cell r="F119">
            <v>6000</v>
          </cell>
          <cell r="G119">
            <v>59400</v>
          </cell>
          <cell r="H119">
            <v>4500</v>
          </cell>
          <cell r="I119">
            <v>44550</v>
          </cell>
          <cell r="J119">
            <v>4500</v>
          </cell>
          <cell r="K119">
            <v>44550</v>
          </cell>
          <cell r="P119">
            <v>6000</v>
          </cell>
          <cell r="Q119">
            <v>0.8</v>
          </cell>
          <cell r="R119">
            <v>4800</v>
          </cell>
        </row>
        <row r="120">
          <cell r="A120" t="str">
            <v>M071803</v>
          </cell>
          <cell r="B120" t="str">
            <v>鉄骨運搬</v>
          </cell>
          <cell r="D120" t="str">
            <v>一式</v>
          </cell>
          <cell r="G120">
            <v>45250</v>
          </cell>
          <cell r="I120">
            <v>10860</v>
          </cell>
          <cell r="K120">
            <v>10860</v>
          </cell>
          <cell r="P120">
            <v>45250</v>
          </cell>
          <cell r="Q120">
            <v>0.8</v>
          </cell>
          <cell r="R120">
            <v>36200</v>
          </cell>
        </row>
        <row r="122">
          <cell r="B122" t="str">
            <v>小　計</v>
          </cell>
          <cell r="G122">
            <v>1484137</v>
          </cell>
          <cell r="I122">
            <v>1222677</v>
          </cell>
          <cell r="K122">
            <v>1121929</v>
          </cell>
        </row>
        <row r="126">
          <cell r="B126" t="str">
            <v>合　計</v>
          </cell>
          <cell r="G126">
            <v>15542191</v>
          </cell>
          <cell r="I126">
            <v>17781837</v>
          </cell>
          <cell r="K126">
            <v>16610214</v>
          </cell>
          <cell r="M126">
            <v>0</v>
          </cell>
          <cell r="P126">
            <v>15542191</v>
          </cell>
          <cell r="R126">
            <v>12433700</v>
          </cell>
        </row>
        <row r="142">
          <cell r="A142" t="str">
            <v>鉄骨工事試験</v>
          </cell>
          <cell r="F142" t="str">
            <v>㈱北陸溶接検査事務所</v>
          </cell>
          <cell r="H142" t="str">
            <v>非破壊検査㈱</v>
          </cell>
          <cell r="J142" t="str">
            <v>㈱石川検査</v>
          </cell>
          <cell r="P142" t="str">
            <v>㈱石川検査</v>
          </cell>
        </row>
        <row r="144">
          <cell r="B144" t="str">
            <v>【　展示ホール棟　】</v>
          </cell>
        </row>
        <row r="145">
          <cell r="B145" t="str">
            <v>超音波探傷試験</v>
          </cell>
          <cell r="C145" t="str">
            <v>工場溶接部</v>
          </cell>
          <cell r="D145">
            <v>60</v>
          </cell>
          <cell r="E145" t="str">
            <v>箇所</v>
          </cell>
          <cell r="F145">
            <v>1500</v>
          </cell>
          <cell r="G145">
            <v>90000</v>
          </cell>
          <cell r="H145">
            <v>1920</v>
          </cell>
          <cell r="I145">
            <v>115200</v>
          </cell>
          <cell r="K145">
            <v>40000</v>
          </cell>
        </row>
        <row r="147">
          <cell r="A147" t="str">
            <v>M078000</v>
          </cell>
          <cell r="B147" t="str">
            <v>小　計</v>
          </cell>
          <cell r="G147">
            <v>90000</v>
          </cell>
          <cell r="I147">
            <v>115200</v>
          </cell>
          <cell r="K147">
            <v>40000</v>
          </cell>
          <cell r="M147">
            <v>0</v>
          </cell>
          <cell r="P147">
            <v>40000</v>
          </cell>
          <cell r="Q147">
            <v>0.8</v>
          </cell>
          <cell r="R147">
            <v>32000</v>
          </cell>
        </row>
        <row r="149">
          <cell r="B149" t="str">
            <v>【　レクチャーホール棟　】</v>
          </cell>
        </row>
        <row r="150">
          <cell r="B150" t="str">
            <v>超音波探傷試験</v>
          </cell>
          <cell r="C150" t="str">
            <v>工場溶接部</v>
          </cell>
          <cell r="D150">
            <v>40</v>
          </cell>
          <cell r="E150" t="str">
            <v>箇所</v>
          </cell>
          <cell r="F150">
            <v>1500</v>
          </cell>
          <cell r="G150">
            <v>60000</v>
          </cell>
          <cell r="H150">
            <v>2875</v>
          </cell>
          <cell r="I150">
            <v>115000</v>
          </cell>
          <cell r="K150">
            <v>38000</v>
          </cell>
        </row>
        <row r="151">
          <cell r="B151" t="str">
            <v>超音波探傷試験</v>
          </cell>
          <cell r="C151" t="str">
            <v>現場溶接部</v>
          </cell>
          <cell r="D151">
            <v>28</v>
          </cell>
          <cell r="E151" t="str">
            <v>箇所</v>
          </cell>
          <cell r="F151">
            <v>2000</v>
          </cell>
          <cell r="G151">
            <v>56000</v>
          </cell>
          <cell r="H151">
            <v>4110</v>
          </cell>
          <cell r="I151">
            <v>115080</v>
          </cell>
          <cell r="K151">
            <v>40000</v>
          </cell>
        </row>
        <row r="153">
          <cell r="A153" t="str">
            <v>M078001</v>
          </cell>
          <cell r="B153" t="str">
            <v>小　計</v>
          </cell>
          <cell r="G153">
            <v>116000</v>
          </cell>
          <cell r="I153">
            <v>230080</v>
          </cell>
          <cell r="K153">
            <v>78000</v>
          </cell>
          <cell r="M153">
            <v>0</v>
          </cell>
          <cell r="P153">
            <v>78000</v>
          </cell>
          <cell r="Q153">
            <v>0.8</v>
          </cell>
          <cell r="R153">
            <v>62400</v>
          </cell>
        </row>
        <row r="155">
          <cell r="B155" t="str">
            <v>【　管理棟　】</v>
          </cell>
        </row>
        <row r="156">
          <cell r="B156" t="str">
            <v>超音波探傷試験</v>
          </cell>
          <cell r="C156" t="str">
            <v>工場溶接部</v>
          </cell>
          <cell r="D156">
            <v>20</v>
          </cell>
          <cell r="E156" t="str">
            <v>箇所</v>
          </cell>
          <cell r="F156">
            <v>1500</v>
          </cell>
          <cell r="G156">
            <v>30000</v>
          </cell>
          <cell r="H156">
            <v>5750</v>
          </cell>
          <cell r="I156">
            <v>115000</v>
          </cell>
          <cell r="K156">
            <v>36000</v>
          </cell>
        </row>
        <row r="157">
          <cell r="B157" t="str">
            <v>超音波探傷試験</v>
          </cell>
          <cell r="C157" t="str">
            <v>現場溶接部</v>
          </cell>
          <cell r="D157">
            <v>16</v>
          </cell>
          <cell r="E157" t="str">
            <v>箇所</v>
          </cell>
          <cell r="F157">
            <v>2000</v>
          </cell>
          <cell r="G157">
            <v>32000</v>
          </cell>
          <cell r="H157">
            <v>7190</v>
          </cell>
          <cell r="I157">
            <v>115040</v>
          </cell>
          <cell r="K157">
            <v>40000</v>
          </cell>
        </row>
        <row r="159">
          <cell r="A159" t="str">
            <v>M078002</v>
          </cell>
          <cell r="B159" t="str">
            <v>小　計</v>
          </cell>
          <cell r="G159">
            <v>62000</v>
          </cell>
          <cell r="I159">
            <v>230040</v>
          </cell>
          <cell r="K159">
            <v>76000</v>
          </cell>
          <cell r="M159">
            <v>0</v>
          </cell>
          <cell r="P159">
            <v>76000</v>
          </cell>
          <cell r="Q159">
            <v>0.8</v>
          </cell>
          <cell r="R159">
            <v>60800</v>
          </cell>
        </row>
        <row r="162">
          <cell r="B162" t="str">
            <v>合　計</v>
          </cell>
          <cell r="G162">
            <v>268000</v>
          </cell>
          <cell r="I162">
            <v>575320</v>
          </cell>
          <cell r="K162">
            <v>194000</v>
          </cell>
          <cell r="M162">
            <v>0</v>
          </cell>
          <cell r="P162">
            <v>194000</v>
          </cell>
          <cell r="R162">
            <v>155200</v>
          </cell>
        </row>
        <row r="177">
          <cell r="A177" t="str">
            <v>屋根及びとい工事</v>
          </cell>
          <cell r="F177" t="str">
            <v>元旦ビューティ工業㈱</v>
          </cell>
          <cell r="H177" t="str">
            <v>三晃金属工業㈱</v>
          </cell>
          <cell r="J177" t="str">
            <v>㈱石川セキノ興産</v>
          </cell>
          <cell r="P177" t="str">
            <v>三晃金属工業㈱</v>
          </cell>
        </row>
        <row r="179">
          <cell r="B179" t="str">
            <v>【　展示ホール棟　】</v>
          </cell>
        </row>
        <row r="180">
          <cell r="B180" t="str">
            <v>屋根下地</v>
          </cell>
          <cell r="C180">
            <v>0</v>
          </cell>
        </row>
        <row r="181">
          <cell r="A181" t="str">
            <v>M090000</v>
          </cell>
          <cell r="B181" t="str">
            <v>　アスファルトルーフィング葺き</v>
          </cell>
          <cell r="C181">
            <v>0</v>
          </cell>
          <cell r="D181">
            <v>382</v>
          </cell>
          <cell r="E181" t="str">
            <v>ｍ2</v>
          </cell>
          <cell r="F181">
            <v>450</v>
          </cell>
          <cell r="G181">
            <v>171900</v>
          </cell>
          <cell r="H181">
            <v>240</v>
          </cell>
          <cell r="I181">
            <v>91680</v>
          </cell>
          <cell r="J181">
            <v>300</v>
          </cell>
          <cell r="K181">
            <v>114600</v>
          </cell>
          <cell r="P181">
            <v>240</v>
          </cell>
          <cell r="Q181">
            <v>0.8</v>
          </cell>
          <cell r="R181">
            <v>190</v>
          </cell>
        </row>
        <row r="182">
          <cell r="B182" t="str">
            <v>屋根下地</v>
          </cell>
          <cell r="C182">
            <v>0</v>
          </cell>
          <cell r="D182">
            <v>0</v>
          </cell>
          <cell r="E182">
            <v>0</v>
          </cell>
        </row>
        <row r="183">
          <cell r="A183" t="str">
            <v>M090001</v>
          </cell>
          <cell r="B183" t="str">
            <v>　ポリエチレンフォーム敷き</v>
          </cell>
          <cell r="C183" t="str">
            <v>厚4</v>
          </cell>
          <cell r="D183">
            <v>382</v>
          </cell>
          <cell r="E183" t="str">
            <v>ｍ2</v>
          </cell>
          <cell r="F183">
            <v>1000</v>
          </cell>
          <cell r="G183">
            <v>382000</v>
          </cell>
          <cell r="H183">
            <v>600</v>
          </cell>
          <cell r="I183">
            <v>229200</v>
          </cell>
          <cell r="J183">
            <v>600</v>
          </cell>
          <cell r="K183">
            <v>229200</v>
          </cell>
          <cell r="P183">
            <v>600</v>
          </cell>
          <cell r="Q183">
            <v>0.8</v>
          </cell>
          <cell r="R183">
            <v>480</v>
          </cell>
        </row>
        <row r="184">
          <cell r="B184" t="str">
            <v>屋根下地</v>
          </cell>
          <cell r="C184">
            <v>0</v>
          </cell>
          <cell r="D184">
            <v>0</v>
          </cell>
          <cell r="E184">
            <v>0</v>
          </cell>
        </row>
        <row r="185">
          <cell r="A185" t="str">
            <v>M090002</v>
          </cell>
          <cell r="B185" t="str">
            <v>　硬質木片セメント板張り</v>
          </cell>
          <cell r="C185" t="str">
            <v>厚18</v>
          </cell>
          <cell r="D185">
            <v>382</v>
          </cell>
          <cell r="E185" t="str">
            <v>ｍ2</v>
          </cell>
          <cell r="F185">
            <v>4200</v>
          </cell>
          <cell r="G185">
            <v>1604400</v>
          </cell>
          <cell r="H185">
            <v>2800</v>
          </cell>
          <cell r="I185">
            <v>1069600</v>
          </cell>
          <cell r="J185">
            <v>3500</v>
          </cell>
          <cell r="K185">
            <v>1337000</v>
          </cell>
          <cell r="P185">
            <v>2800</v>
          </cell>
          <cell r="Q185">
            <v>0.8</v>
          </cell>
          <cell r="R185">
            <v>2240</v>
          </cell>
        </row>
        <row r="186">
          <cell r="B186" t="str">
            <v>屋根</v>
          </cell>
          <cell r="C186">
            <v>0</v>
          </cell>
          <cell r="D186">
            <v>0</v>
          </cell>
          <cell r="E186">
            <v>0</v>
          </cell>
        </row>
        <row r="187">
          <cell r="A187" t="str">
            <v>M090003</v>
          </cell>
          <cell r="B187" t="str">
            <v>　フッ素樹脂塗装鋼板　立平葺き</v>
          </cell>
          <cell r="C187" t="str">
            <v>厚0.4</v>
          </cell>
          <cell r="D187">
            <v>382</v>
          </cell>
          <cell r="E187" t="str">
            <v>ｍ2</v>
          </cell>
          <cell r="F187">
            <v>14400</v>
          </cell>
          <cell r="G187">
            <v>5500800</v>
          </cell>
          <cell r="H187">
            <v>4200</v>
          </cell>
          <cell r="I187">
            <v>1604400</v>
          </cell>
          <cell r="J187">
            <v>12000</v>
          </cell>
          <cell r="K187">
            <v>4584000</v>
          </cell>
          <cell r="P187">
            <v>4200</v>
          </cell>
          <cell r="Q187">
            <v>0.8</v>
          </cell>
          <cell r="R187">
            <v>3360</v>
          </cell>
        </row>
        <row r="188">
          <cell r="B188" t="str">
            <v>屋根　直面</v>
          </cell>
          <cell r="C188">
            <v>0</v>
          </cell>
          <cell r="D188">
            <v>0</v>
          </cell>
          <cell r="E188">
            <v>0</v>
          </cell>
        </row>
        <row r="189">
          <cell r="A189" t="str">
            <v>M090004</v>
          </cell>
          <cell r="B189" t="str">
            <v>　フッ素樹脂塗装鋼板　唐草</v>
          </cell>
          <cell r="C189" t="str">
            <v>厚0.4</v>
          </cell>
          <cell r="D189">
            <v>16.7</v>
          </cell>
          <cell r="E189" t="str">
            <v>ｍ</v>
          </cell>
          <cell r="F189">
            <v>4200</v>
          </cell>
          <cell r="G189">
            <v>70140</v>
          </cell>
          <cell r="H189">
            <v>2300</v>
          </cell>
          <cell r="I189">
            <v>38410</v>
          </cell>
          <cell r="J189">
            <v>3500</v>
          </cell>
          <cell r="K189">
            <v>58450</v>
          </cell>
          <cell r="P189">
            <v>2300</v>
          </cell>
          <cell r="Q189">
            <v>0.8</v>
          </cell>
          <cell r="R189">
            <v>1840</v>
          </cell>
        </row>
        <row r="190">
          <cell r="B190" t="str">
            <v>屋根　曲面</v>
          </cell>
          <cell r="C190">
            <v>0</v>
          </cell>
          <cell r="D190">
            <v>0</v>
          </cell>
          <cell r="E190">
            <v>0</v>
          </cell>
        </row>
        <row r="191">
          <cell r="A191" t="str">
            <v>M090005</v>
          </cell>
          <cell r="B191" t="str">
            <v>　フッ素樹脂塗装鋼板　唐草</v>
          </cell>
          <cell r="C191" t="str">
            <v>厚0.4</v>
          </cell>
          <cell r="D191">
            <v>91.7</v>
          </cell>
          <cell r="E191" t="str">
            <v>ｍ</v>
          </cell>
          <cell r="F191">
            <v>2160</v>
          </cell>
          <cell r="G191">
            <v>198072</v>
          </cell>
          <cell r="H191">
            <v>2500</v>
          </cell>
          <cell r="I191">
            <v>229250</v>
          </cell>
          <cell r="J191">
            <v>1800</v>
          </cell>
          <cell r="K191">
            <v>165060</v>
          </cell>
          <cell r="P191">
            <v>2500</v>
          </cell>
          <cell r="Q191">
            <v>0.8</v>
          </cell>
          <cell r="R191">
            <v>2000</v>
          </cell>
        </row>
        <row r="192">
          <cell r="B192" t="str">
            <v>屋根　曲面</v>
          </cell>
          <cell r="C192" t="str">
            <v>厚0.4　糸=250</v>
          </cell>
          <cell r="D192">
            <v>0</v>
          </cell>
          <cell r="E192">
            <v>0</v>
          </cell>
        </row>
        <row r="193">
          <cell r="A193" t="str">
            <v>M090006</v>
          </cell>
          <cell r="B193" t="str">
            <v>　フッ素樹脂塗装鋼板　棟包</v>
          </cell>
          <cell r="C193" t="str">
            <v>木下地100×20共</v>
          </cell>
          <cell r="D193">
            <v>50.7</v>
          </cell>
          <cell r="E193" t="str">
            <v>ｍ</v>
          </cell>
          <cell r="F193">
            <v>5160</v>
          </cell>
          <cell r="G193">
            <v>261612.00000000003</v>
          </cell>
          <cell r="H193">
            <v>4200</v>
          </cell>
          <cell r="I193">
            <v>212940</v>
          </cell>
          <cell r="J193">
            <v>4300</v>
          </cell>
          <cell r="K193">
            <v>218010</v>
          </cell>
          <cell r="P193">
            <v>4200</v>
          </cell>
          <cell r="Q193">
            <v>0.8</v>
          </cell>
          <cell r="R193">
            <v>3360</v>
          </cell>
        </row>
        <row r="194">
          <cell r="B194" t="str">
            <v>屋根　曲面</v>
          </cell>
          <cell r="C194" t="str">
            <v>厚0.4　糸=150</v>
          </cell>
          <cell r="D194">
            <v>0</v>
          </cell>
          <cell r="E194">
            <v>0</v>
          </cell>
        </row>
        <row r="195">
          <cell r="A195" t="str">
            <v>M090007</v>
          </cell>
          <cell r="B195" t="str">
            <v>　フッ素樹脂塗装鋼板　棟包</v>
          </cell>
          <cell r="C195" t="str">
            <v>木下地100×20共</v>
          </cell>
          <cell r="D195">
            <v>41.7</v>
          </cell>
          <cell r="E195" t="str">
            <v>ｍ</v>
          </cell>
          <cell r="F195">
            <v>4560</v>
          </cell>
          <cell r="G195">
            <v>190152</v>
          </cell>
          <cell r="H195">
            <v>4200</v>
          </cell>
          <cell r="I195">
            <v>175140</v>
          </cell>
          <cell r="J195">
            <v>3800</v>
          </cell>
          <cell r="K195">
            <v>158460</v>
          </cell>
          <cell r="P195">
            <v>4200</v>
          </cell>
          <cell r="Q195">
            <v>0.8</v>
          </cell>
          <cell r="R195">
            <v>3360</v>
          </cell>
        </row>
        <row r="197">
          <cell r="B197" t="str">
            <v>小　計</v>
          </cell>
          <cell r="G197">
            <v>8379076</v>
          </cell>
          <cell r="I197">
            <v>3650620</v>
          </cell>
          <cell r="K197">
            <v>6864780</v>
          </cell>
        </row>
        <row r="200">
          <cell r="B200" t="str">
            <v>【　レクチャーホール棟　】</v>
          </cell>
        </row>
        <row r="201">
          <cell r="B201" t="str">
            <v>屋根下地</v>
          </cell>
          <cell r="C201">
            <v>0</v>
          </cell>
        </row>
        <row r="202">
          <cell r="A202" t="str">
            <v>M090010</v>
          </cell>
          <cell r="B202" t="str">
            <v>　アスファルトルーフィング葺き</v>
          </cell>
          <cell r="C202">
            <v>0</v>
          </cell>
          <cell r="D202">
            <v>266</v>
          </cell>
          <cell r="E202" t="str">
            <v>ｍ2</v>
          </cell>
          <cell r="F202">
            <v>450</v>
          </cell>
          <cell r="G202">
            <v>119700</v>
          </cell>
          <cell r="H202">
            <v>240</v>
          </cell>
          <cell r="I202">
            <v>63840</v>
          </cell>
          <cell r="J202">
            <v>300</v>
          </cell>
          <cell r="K202">
            <v>79800</v>
          </cell>
          <cell r="P202">
            <v>240</v>
          </cell>
          <cell r="Q202">
            <v>0.8</v>
          </cell>
          <cell r="R202">
            <v>190</v>
          </cell>
        </row>
        <row r="203">
          <cell r="B203" t="str">
            <v>屋根下地</v>
          </cell>
          <cell r="C203">
            <v>0</v>
          </cell>
          <cell r="D203">
            <v>0</v>
          </cell>
          <cell r="E203">
            <v>0</v>
          </cell>
        </row>
        <row r="204">
          <cell r="A204" t="str">
            <v>M090011</v>
          </cell>
          <cell r="B204" t="str">
            <v>　ポリエチレンフォーム敷き</v>
          </cell>
          <cell r="C204" t="str">
            <v>厚4</v>
          </cell>
          <cell r="D204">
            <v>266</v>
          </cell>
          <cell r="E204" t="str">
            <v>ｍ2</v>
          </cell>
          <cell r="F204">
            <v>1000</v>
          </cell>
          <cell r="G204">
            <v>266000</v>
          </cell>
          <cell r="H204">
            <v>600</v>
          </cell>
          <cell r="I204">
            <v>159600</v>
          </cell>
          <cell r="J204">
            <v>600</v>
          </cell>
          <cell r="K204">
            <v>159600</v>
          </cell>
          <cell r="P204">
            <v>600</v>
          </cell>
          <cell r="Q204">
            <v>0.8</v>
          </cell>
          <cell r="R204">
            <v>480</v>
          </cell>
        </row>
        <row r="205">
          <cell r="B205" t="str">
            <v>屋根下地</v>
          </cell>
          <cell r="C205">
            <v>0</v>
          </cell>
          <cell r="D205">
            <v>0</v>
          </cell>
          <cell r="E205">
            <v>0</v>
          </cell>
        </row>
        <row r="206">
          <cell r="A206" t="str">
            <v>M090012</v>
          </cell>
          <cell r="B206" t="str">
            <v>　硬質木片セメント板張り</v>
          </cell>
          <cell r="C206" t="str">
            <v>厚18</v>
          </cell>
          <cell r="D206">
            <v>281</v>
          </cell>
          <cell r="E206" t="str">
            <v>ｍ2</v>
          </cell>
          <cell r="F206">
            <v>3600</v>
          </cell>
          <cell r="G206">
            <v>1011600</v>
          </cell>
          <cell r="H206">
            <v>2800</v>
          </cell>
          <cell r="I206">
            <v>786800</v>
          </cell>
          <cell r="J206">
            <v>3000</v>
          </cell>
          <cell r="K206">
            <v>843000</v>
          </cell>
          <cell r="P206">
            <v>2800</v>
          </cell>
          <cell r="Q206">
            <v>0.8</v>
          </cell>
          <cell r="R206">
            <v>2240</v>
          </cell>
        </row>
        <row r="207">
          <cell r="B207" t="str">
            <v>屋根</v>
          </cell>
          <cell r="C207">
            <v>0</v>
          </cell>
          <cell r="D207">
            <v>0</v>
          </cell>
          <cell r="E207">
            <v>0</v>
          </cell>
        </row>
        <row r="208">
          <cell r="A208" t="str">
            <v>M090013</v>
          </cell>
          <cell r="B208" t="str">
            <v>　フッ素樹脂塗装鋼板　立平葺き</v>
          </cell>
          <cell r="C208" t="str">
            <v>厚0.4</v>
          </cell>
          <cell r="D208">
            <v>266</v>
          </cell>
          <cell r="E208" t="str">
            <v>ｍ2</v>
          </cell>
          <cell r="F208">
            <v>4800</v>
          </cell>
          <cell r="G208">
            <v>1276800</v>
          </cell>
          <cell r="H208">
            <v>4200</v>
          </cell>
          <cell r="I208">
            <v>1117200</v>
          </cell>
          <cell r="J208">
            <v>4000</v>
          </cell>
          <cell r="K208">
            <v>1064000</v>
          </cell>
          <cell r="P208">
            <v>4200</v>
          </cell>
          <cell r="Q208">
            <v>0.8</v>
          </cell>
          <cell r="R208">
            <v>3360</v>
          </cell>
        </row>
        <row r="209">
          <cell r="B209" t="str">
            <v>屋根</v>
          </cell>
          <cell r="C209">
            <v>0</v>
          </cell>
          <cell r="D209">
            <v>0</v>
          </cell>
          <cell r="E209">
            <v>0</v>
          </cell>
        </row>
        <row r="210">
          <cell r="A210" t="str">
            <v>M090014</v>
          </cell>
          <cell r="B210" t="str">
            <v>　フッ素樹脂塗装鋼板　唐草</v>
          </cell>
          <cell r="C210" t="str">
            <v>厚0.4</v>
          </cell>
          <cell r="D210">
            <v>122</v>
          </cell>
          <cell r="E210" t="str">
            <v>ｍ</v>
          </cell>
          <cell r="F210">
            <v>2160</v>
          </cell>
          <cell r="G210">
            <v>263520</v>
          </cell>
          <cell r="H210">
            <v>2300</v>
          </cell>
          <cell r="I210">
            <v>280600</v>
          </cell>
          <cell r="J210">
            <v>1800</v>
          </cell>
          <cell r="K210">
            <v>219600</v>
          </cell>
          <cell r="P210">
            <v>2300</v>
          </cell>
          <cell r="Q210">
            <v>0.8</v>
          </cell>
          <cell r="R210">
            <v>1840</v>
          </cell>
        </row>
        <row r="212">
          <cell r="A212" t="str">
            <v>屋根及びとい工事</v>
          </cell>
          <cell r="F212" t="str">
            <v>元旦ビューティ工業㈱</v>
          </cell>
          <cell r="H212" t="str">
            <v>三晃金属工業㈱</v>
          </cell>
          <cell r="J212" t="str">
            <v>㈱石川セキノ興産</v>
          </cell>
          <cell r="P212" t="str">
            <v>三晃金属工業㈱</v>
          </cell>
        </row>
        <row r="214">
          <cell r="B214" t="str">
            <v>【　レクチャーホール棟　】</v>
          </cell>
        </row>
        <row r="215">
          <cell r="B215" t="str">
            <v>屋根</v>
          </cell>
          <cell r="C215" t="str">
            <v>厚0.4　糸=250</v>
          </cell>
        </row>
        <row r="216">
          <cell r="A216" t="str">
            <v>M090015</v>
          </cell>
          <cell r="B216" t="str">
            <v>　フッ素樹脂塗装鋼板　棟包</v>
          </cell>
          <cell r="C216" t="str">
            <v>木下地100×20共</v>
          </cell>
          <cell r="D216">
            <v>16.100000000000001</v>
          </cell>
          <cell r="E216" t="str">
            <v>ｍ</v>
          </cell>
          <cell r="F216">
            <v>5160</v>
          </cell>
          <cell r="G216">
            <v>83076.000000000015</v>
          </cell>
          <cell r="H216">
            <v>4000</v>
          </cell>
          <cell r="I216">
            <v>64400.000000000007</v>
          </cell>
          <cell r="J216">
            <v>4300</v>
          </cell>
          <cell r="K216">
            <v>69230</v>
          </cell>
          <cell r="P216">
            <v>4000</v>
          </cell>
          <cell r="Q216">
            <v>0.8</v>
          </cell>
          <cell r="R216">
            <v>3200</v>
          </cell>
        </row>
        <row r="217">
          <cell r="B217" t="str">
            <v>屋根</v>
          </cell>
          <cell r="C217" t="str">
            <v>厚0.4　糸=150</v>
          </cell>
          <cell r="D217">
            <v>0</v>
          </cell>
          <cell r="E217">
            <v>0</v>
          </cell>
        </row>
        <row r="218">
          <cell r="A218" t="str">
            <v>M090016</v>
          </cell>
          <cell r="B218" t="str">
            <v>　フッ素樹脂塗装鋼板　壁取合水切</v>
          </cell>
          <cell r="C218" t="str">
            <v>木下地100×20共</v>
          </cell>
          <cell r="D218">
            <v>56.4</v>
          </cell>
          <cell r="E218" t="str">
            <v>ｍ</v>
          </cell>
          <cell r="F218">
            <v>4560</v>
          </cell>
          <cell r="G218">
            <v>257184</v>
          </cell>
          <cell r="H218">
            <v>4000</v>
          </cell>
          <cell r="I218">
            <v>225600</v>
          </cell>
          <cell r="J218">
            <v>3800</v>
          </cell>
          <cell r="K218">
            <v>214320</v>
          </cell>
          <cell r="P218">
            <v>4000</v>
          </cell>
          <cell r="Q218">
            <v>0.8</v>
          </cell>
          <cell r="R218">
            <v>3200</v>
          </cell>
        </row>
        <row r="219">
          <cell r="B219">
            <v>0</v>
          </cell>
          <cell r="C219" t="str">
            <v>ｽﾃﾝﾚｽ製</v>
          </cell>
          <cell r="D219">
            <v>0</v>
          </cell>
          <cell r="E219">
            <v>0</v>
          </cell>
        </row>
        <row r="220">
          <cell r="A220" t="str">
            <v>M090017</v>
          </cell>
          <cell r="B220" t="str">
            <v>屋根　水切</v>
          </cell>
          <cell r="C220" t="str">
            <v>糸≒80</v>
          </cell>
          <cell r="D220">
            <v>17.100000000000001</v>
          </cell>
          <cell r="E220" t="str">
            <v>ｍ</v>
          </cell>
          <cell r="F220">
            <v>3000</v>
          </cell>
          <cell r="G220">
            <v>51300.000000000007</v>
          </cell>
          <cell r="H220">
            <v>3000</v>
          </cell>
          <cell r="I220">
            <v>51300.000000000007</v>
          </cell>
          <cell r="J220">
            <v>2500</v>
          </cell>
          <cell r="K220">
            <v>42750</v>
          </cell>
          <cell r="P220">
            <v>3000</v>
          </cell>
          <cell r="Q220">
            <v>0.8</v>
          </cell>
          <cell r="R220">
            <v>2400</v>
          </cell>
        </row>
        <row r="221">
          <cell r="B221" t="str">
            <v>土台水切</v>
          </cell>
          <cell r="C221">
            <v>0</v>
          </cell>
          <cell r="D221">
            <v>0</v>
          </cell>
          <cell r="E221">
            <v>0</v>
          </cell>
        </row>
        <row r="222">
          <cell r="A222" t="str">
            <v>M090018</v>
          </cell>
          <cell r="B222" t="str">
            <v>　フッ素樹脂塗装鋼板</v>
          </cell>
          <cell r="C222" t="str">
            <v>厚0.4</v>
          </cell>
          <cell r="D222">
            <v>49</v>
          </cell>
          <cell r="E222" t="str">
            <v>ｍ</v>
          </cell>
          <cell r="F222">
            <v>2160</v>
          </cell>
          <cell r="G222">
            <v>105840</v>
          </cell>
          <cell r="H222">
            <v>2300</v>
          </cell>
          <cell r="I222">
            <v>112700</v>
          </cell>
          <cell r="J222">
            <v>1800</v>
          </cell>
          <cell r="K222">
            <v>88200</v>
          </cell>
          <cell r="P222">
            <v>2300</v>
          </cell>
          <cell r="Q222">
            <v>0.8</v>
          </cell>
          <cell r="R222">
            <v>1840</v>
          </cell>
        </row>
        <row r="224">
          <cell r="B224" t="str">
            <v>小　計</v>
          </cell>
          <cell r="G224">
            <v>3435020</v>
          </cell>
          <cell r="I224">
            <v>2862040</v>
          </cell>
          <cell r="K224">
            <v>2780500</v>
          </cell>
        </row>
        <row r="227">
          <cell r="B227" t="str">
            <v>【　管理棟　】</v>
          </cell>
        </row>
        <row r="228">
          <cell r="B228" t="str">
            <v>屋根下地</v>
          </cell>
          <cell r="C228">
            <v>0</v>
          </cell>
          <cell r="R228">
            <v>0</v>
          </cell>
        </row>
        <row r="229">
          <cell r="A229" t="str">
            <v>M090020</v>
          </cell>
          <cell r="B229" t="str">
            <v>　硬質木片セメント板張り</v>
          </cell>
          <cell r="C229" t="str">
            <v>厚18</v>
          </cell>
          <cell r="D229">
            <v>13.5</v>
          </cell>
          <cell r="E229" t="str">
            <v>ｍ2</v>
          </cell>
          <cell r="F229">
            <v>3600</v>
          </cell>
          <cell r="G229">
            <v>48600</v>
          </cell>
          <cell r="H229">
            <v>2800</v>
          </cell>
          <cell r="I229">
            <v>37800</v>
          </cell>
          <cell r="J229">
            <v>3000</v>
          </cell>
          <cell r="K229">
            <v>40500</v>
          </cell>
          <cell r="M229">
            <v>0</v>
          </cell>
          <cell r="P229">
            <v>2800</v>
          </cell>
          <cell r="Q229">
            <v>0.8</v>
          </cell>
          <cell r="R229">
            <v>2240</v>
          </cell>
        </row>
        <row r="230">
          <cell r="B230">
            <v>0</v>
          </cell>
          <cell r="C230" t="str">
            <v>ｽﾃﾝﾚｽ製</v>
          </cell>
          <cell r="D230">
            <v>0</v>
          </cell>
          <cell r="E230">
            <v>0</v>
          </cell>
          <cell r="R230">
            <v>0</v>
          </cell>
        </row>
        <row r="231">
          <cell r="A231" t="str">
            <v>M090021</v>
          </cell>
          <cell r="B231" t="str">
            <v>屋根　水切</v>
          </cell>
          <cell r="C231" t="str">
            <v>糸≒80</v>
          </cell>
          <cell r="D231">
            <v>18.899999999999999</v>
          </cell>
          <cell r="E231" t="str">
            <v>ｍ</v>
          </cell>
          <cell r="F231">
            <v>3000</v>
          </cell>
          <cell r="G231">
            <v>56699.999999999993</v>
          </cell>
          <cell r="H231">
            <v>3000</v>
          </cell>
          <cell r="I231">
            <v>56699.999999999993</v>
          </cell>
          <cell r="J231">
            <v>2500</v>
          </cell>
          <cell r="K231">
            <v>47250</v>
          </cell>
          <cell r="M231">
            <v>0</v>
          </cell>
          <cell r="P231">
            <v>3000</v>
          </cell>
          <cell r="Q231">
            <v>0.8</v>
          </cell>
          <cell r="R231">
            <v>2400</v>
          </cell>
        </row>
        <row r="233">
          <cell r="B233" t="str">
            <v>小　計</v>
          </cell>
          <cell r="G233">
            <v>105300</v>
          </cell>
          <cell r="I233">
            <v>94500</v>
          </cell>
          <cell r="K233">
            <v>87750</v>
          </cell>
        </row>
        <row r="235">
          <cell r="P235">
            <v>0</v>
          </cell>
        </row>
        <row r="236">
          <cell r="B236" t="str">
            <v>合　計</v>
          </cell>
          <cell r="G236">
            <v>11919396</v>
          </cell>
          <cell r="I236">
            <v>6607160</v>
          </cell>
          <cell r="K236">
            <v>9733030</v>
          </cell>
          <cell r="P236">
            <v>6607160</v>
          </cell>
        </row>
        <row r="247">
          <cell r="A247" t="str">
            <v>石工事</v>
          </cell>
          <cell r="F247" t="str">
            <v>戸室物産㈱</v>
          </cell>
          <cell r="H247" t="str">
            <v>立野石材㈱</v>
          </cell>
          <cell r="J247" t="str">
            <v>三国産業㈱</v>
          </cell>
          <cell r="P247" t="str">
            <v>立野石材㈱</v>
          </cell>
        </row>
        <row r="249">
          <cell r="B249" t="str">
            <v>【　通　路　】</v>
          </cell>
        </row>
        <row r="250">
          <cell r="A250" t="str">
            <v>M100001</v>
          </cell>
          <cell r="B250" t="str">
            <v>腰壁天端　戸室石張り</v>
          </cell>
          <cell r="C250" t="str">
            <v>W=230 びしゃん仕上</v>
          </cell>
          <cell r="D250">
            <v>40.9</v>
          </cell>
          <cell r="E250" t="str">
            <v>ｍ</v>
          </cell>
          <cell r="F250">
            <v>57000</v>
          </cell>
          <cell r="G250">
            <v>2331300</v>
          </cell>
          <cell r="H250">
            <v>52800</v>
          </cell>
          <cell r="I250">
            <v>2159520</v>
          </cell>
          <cell r="J250">
            <v>56000</v>
          </cell>
          <cell r="K250">
            <v>2290400</v>
          </cell>
          <cell r="P250">
            <v>52800</v>
          </cell>
          <cell r="Q250">
            <v>0.8</v>
          </cell>
          <cell r="R250">
            <v>42240</v>
          </cell>
        </row>
        <row r="252">
          <cell r="A252" t="str">
            <v>M100002</v>
          </cell>
          <cell r="B252" t="str">
            <v>腰壁天端　戸室石張り</v>
          </cell>
          <cell r="C252" t="str">
            <v>W=390 びしゃん仕上</v>
          </cell>
          <cell r="D252">
            <v>40.9</v>
          </cell>
          <cell r="E252" t="str">
            <v>ｍ</v>
          </cell>
          <cell r="F252">
            <v>38000</v>
          </cell>
          <cell r="G252">
            <v>1554200</v>
          </cell>
          <cell r="H252">
            <v>35300</v>
          </cell>
          <cell r="I252">
            <v>1443770</v>
          </cell>
          <cell r="J252">
            <v>36500</v>
          </cell>
          <cell r="K252">
            <v>1492850</v>
          </cell>
          <cell r="P252">
            <v>35300</v>
          </cell>
          <cell r="Q252">
            <v>0.8</v>
          </cell>
          <cell r="R252">
            <v>28240</v>
          </cell>
        </row>
        <row r="253">
          <cell r="C253" t="str">
            <v>厚120 割肌仕上</v>
          </cell>
        </row>
        <row r="254">
          <cell r="A254" t="str">
            <v>M100003</v>
          </cell>
          <cell r="B254" t="str">
            <v>腰壁　　　戸室石張り</v>
          </cell>
          <cell r="C254" t="str">
            <v>湿式工法</v>
          </cell>
          <cell r="D254">
            <v>40.9</v>
          </cell>
          <cell r="E254" t="str">
            <v>ｍ</v>
          </cell>
          <cell r="F254">
            <v>41800</v>
          </cell>
          <cell r="G254">
            <v>1709620</v>
          </cell>
          <cell r="H254">
            <v>38700</v>
          </cell>
          <cell r="I254">
            <v>1582830</v>
          </cell>
          <cell r="J254">
            <v>43000</v>
          </cell>
          <cell r="K254">
            <v>1758700</v>
          </cell>
          <cell r="P254">
            <v>38700</v>
          </cell>
          <cell r="Q254">
            <v>0.8</v>
          </cell>
          <cell r="R254">
            <v>30960</v>
          </cell>
        </row>
        <row r="255">
          <cell r="C255" t="str">
            <v>H≒0～454</v>
          </cell>
        </row>
        <row r="257">
          <cell r="B257" t="str">
            <v>小　計</v>
          </cell>
          <cell r="G257">
            <v>5595120</v>
          </cell>
          <cell r="I257">
            <v>5186120</v>
          </cell>
          <cell r="K257">
            <v>5541950</v>
          </cell>
        </row>
        <row r="260">
          <cell r="B260" t="str">
            <v>【　地下通路　】</v>
          </cell>
        </row>
        <row r="261">
          <cell r="B261" t="str">
            <v>擁壁　天端</v>
          </cell>
        </row>
        <row r="262">
          <cell r="A262" t="str">
            <v>M100004</v>
          </cell>
          <cell r="B262" t="str">
            <v>戸室石張り</v>
          </cell>
          <cell r="C262" t="str">
            <v>W=550 びしゃん仕上</v>
          </cell>
          <cell r="D262">
            <v>3</v>
          </cell>
          <cell r="E262" t="str">
            <v>ｍ</v>
          </cell>
          <cell r="F262">
            <v>38400</v>
          </cell>
          <cell r="G262">
            <v>115200</v>
          </cell>
          <cell r="H262">
            <v>35000</v>
          </cell>
          <cell r="I262">
            <v>105000</v>
          </cell>
          <cell r="J262">
            <v>38000</v>
          </cell>
          <cell r="K262">
            <v>114000</v>
          </cell>
          <cell r="P262">
            <v>35000</v>
          </cell>
          <cell r="Q262">
            <v>0.8</v>
          </cell>
          <cell r="R262">
            <v>28000</v>
          </cell>
        </row>
        <row r="263">
          <cell r="B263" t="str">
            <v>擁壁　壁</v>
          </cell>
          <cell r="C263" t="str">
            <v>湿式工法</v>
          </cell>
        </row>
        <row r="264">
          <cell r="A264" t="str">
            <v>M100005</v>
          </cell>
          <cell r="B264" t="str">
            <v>戸室石張り</v>
          </cell>
          <cell r="C264" t="str">
            <v>厚100 割肌仕上</v>
          </cell>
          <cell r="D264">
            <v>7.8</v>
          </cell>
          <cell r="E264" t="str">
            <v>ｍ2</v>
          </cell>
          <cell r="F264">
            <v>89800</v>
          </cell>
          <cell r="G264">
            <v>700440</v>
          </cell>
          <cell r="H264">
            <v>51000</v>
          </cell>
          <cell r="I264">
            <v>397800</v>
          </cell>
          <cell r="J264">
            <v>88000</v>
          </cell>
          <cell r="K264">
            <v>686400</v>
          </cell>
          <cell r="P264">
            <v>51000</v>
          </cell>
          <cell r="Q264">
            <v>0.8</v>
          </cell>
          <cell r="R264">
            <v>40800</v>
          </cell>
        </row>
        <row r="267">
          <cell r="B267" t="str">
            <v>小　計</v>
          </cell>
          <cell r="G267">
            <v>815640</v>
          </cell>
          <cell r="I267">
            <v>502800</v>
          </cell>
          <cell r="K267">
            <v>800400</v>
          </cell>
        </row>
        <row r="270">
          <cell r="B270" t="str">
            <v>合　計</v>
          </cell>
          <cell r="G270">
            <v>6410760</v>
          </cell>
          <cell r="I270">
            <v>5688920</v>
          </cell>
          <cell r="K270">
            <v>6342350</v>
          </cell>
          <cell r="P270">
            <v>5688920</v>
          </cell>
        </row>
        <row r="282">
          <cell r="A282" t="str">
            <v>金属工事（アルミ製金物）</v>
          </cell>
          <cell r="F282" t="str">
            <v>㈱エービーシー商会</v>
          </cell>
          <cell r="H282" t="str">
            <v>三協ｱﾙﾐﾆｳﾑ工業㈱</v>
          </cell>
          <cell r="J282" t="str">
            <v>㈱日本アルミ</v>
          </cell>
          <cell r="L282" t="str">
            <v>㈱ツヅキ</v>
          </cell>
          <cell r="P282" t="str">
            <v>㈱エービーシー商会</v>
          </cell>
        </row>
        <row r="284">
          <cell r="B284" t="str">
            <v>【　大屋根　】</v>
          </cell>
        </row>
        <row r="285">
          <cell r="C285" t="str">
            <v>ｱﾙﾐﾊﾟﾈﾙ PL2.0 H=390</v>
          </cell>
          <cell r="P285" t="str">
            <v>㈱ツヅキ</v>
          </cell>
        </row>
        <row r="286">
          <cell r="A286" t="str">
            <v>M140000</v>
          </cell>
          <cell r="B286" t="str">
            <v>幕板　アルミパネル張り</v>
          </cell>
          <cell r="C286" t="str">
            <v>FUE焼付塗装</v>
          </cell>
          <cell r="D286">
            <v>139</v>
          </cell>
          <cell r="E286" t="str">
            <v>ｍ2</v>
          </cell>
          <cell r="G286" t="str">
            <v>-</v>
          </cell>
          <cell r="H286">
            <v>41000</v>
          </cell>
          <cell r="I286">
            <v>5699000</v>
          </cell>
          <cell r="J286">
            <v>28800</v>
          </cell>
          <cell r="K286">
            <v>4003200</v>
          </cell>
          <cell r="L286">
            <v>28800</v>
          </cell>
          <cell r="M286">
            <v>4003200</v>
          </cell>
          <cell r="P286">
            <v>28800</v>
          </cell>
          <cell r="Q286">
            <v>0.8</v>
          </cell>
          <cell r="R286">
            <v>23040</v>
          </cell>
        </row>
        <row r="287">
          <cell r="C287" t="str">
            <v>ｱﾙﾐ 厚2.0及び1.6 押出型材(既製品)</v>
          </cell>
        </row>
        <row r="288">
          <cell r="A288" t="str">
            <v>M140001</v>
          </cell>
          <cell r="B288" t="str">
            <v>アルミニウム製笠木</v>
          </cell>
          <cell r="C288" t="str">
            <v>W365×H123+55 FUE焼付塗装</v>
          </cell>
          <cell r="D288">
            <v>135</v>
          </cell>
          <cell r="E288" t="str">
            <v>ｍ</v>
          </cell>
          <cell r="F288">
            <v>44300</v>
          </cell>
          <cell r="G288">
            <v>5980500</v>
          </cell>
          <cell r="H288">
            <v>83000</v>
          </cell>
          <cell r="I288">
            <v>11205000</v>
          </cell>
          <cell r="J288">
            <v>48000</v>
          </cell>
          <cell r="K288">
            <v>6480000</v>
          </cell>
          <cell r="L288">
            <v>48000</v>
          </cell>
          <cell r="M288">
            <v>6480000</v>
          </cell>
          <cell r="P288">
            <v>44300</v>
          </cell>
          <cell r="Q288">
            <v>0.8</v>
          </cell>
          <cell r="R288">
            <v>35440</v>
          </cell>
        </row>
        <row r="289">
          <cell r="C289" t="str">
            <v>補強材:L-50×50×6 @625</v>
          </cell>
        </row>
        <row r="290">
          <cell r="C290" t="str">
            <v>間柱:□-80×80×4.5 @2,500</v>
          </cell>
        </row>
        <row r="291">
          <cell r="C291" t="str">
            <v>ｺｰﾅｰ間柱:□-100×100×4.5</v>
          </cell>
        </row>
        <row r="292">
          <cell r="C292" t="str">
            <v>継ぎ:2L-75×75×6 GPL-6</v>
          </cell>
        </row>
        <row r="294">
          <cell r="A294" t="str">
            <v>M140002</v>
          </cell>
          <cell r="B294" t="str">
            <v>アルミニウム製笠木　ｺｰﾅｰ加工</v>
          </cell>
          <cell r="D294">
            <v>4</v>
          </cell>
          <cell r="E294" t="str">
            <v>箇所</v>
          </cell>
          <cell r="F294">
            <v>76800</v>
          </cell>
          <cell r="G294">
            <v>307200</v>
          </cell>
          <cell r="H294">
            <v>110000</v>
          </cell>
          <cell r="I294">
            <v>440000</v>
          </cell>
          <cell r="J294">
            <v>44700</v>
          </cell>
          <cell r="K294">
            <v>178800</v>
          </cell>
          <cell r="L294">
            <v>44700</v>
          </cell>
          <cell r="M294">
            <v>178800</v>
          </cell>
          <cell r="P294">
            <v>76800</v>
          </cell>
          <cell r="Q294">
            <v>0.8</v>
          </cell>
          <cell r="R294">
            <v>61440</v>
          </cell>
        </row>
        <row r="295">
          <cell r="C295" t="str">
            <v>ｱﾙﾐﾊﾟﾈﾙ 厚2.0(曲げ)曲線</v>
          </cell>
          <cell r="P295" t="str">
            <v>㈱ツヅキ</v>
          </cell>
        </row>
        <row r="296">
          <cell r="A296" t="str">
            <v>M140003</v>
          </cell>
          <cell r="B296" t="str">
            <v>アルミニウム製笠木</v>
          </cell>
          <cell r="C296" t="str">
            <v>W525×H110+375</v>
          </cell>
          <cell r="D296">
            <v>4.4000000000000004</v>
          </cell>
          <cell r="E296" t="str">
            <v>ｍ</v>
          </cell>
          <cell r="G296" t="str">
            <v>-</v>
          </cell>
          <cell r="H296">
            <v>230000</v>
          </cell>
          <cell r="I296">
            <v>1012000.0000000001</v>
          </cell>
          <cell r="J296">
            <v>75000</v>
          </cell>
          <cell r="K296">
            <v>330000</v>
          </cell>
          <cell r="L296">
            <v>75000</v>
          </cell>
          <cell r="M296">
            <v>330000</v>
          </cell>
          <cell r="P296">
            <v>75000</v>
          </cell>
          <cell r="Q296">
            <v>0.8</v>
          </cell>
          <cell r="R296">
            <v>60000</v>
          </cell>
        </row>
        <row r="297">
          <cell r="C297" t="str">
            <v>FUE焼付塗装</v>
          </cell>
        </row>
        <row r="299">
          <cell r="C299" t="str">
            <v>厚2.0(曲げ）FUE焼付塗装</v>
          </cell>
          <cell r="P299" t="str">
            <v>㈱ツヅキ</v>
          </cell>
        </row>
        <row r="300">
          <cell r="A300" t="str">
            <v>M140004</v>
          </cell>
          <cell r="B300" t="str">
            <v>柱頭カバー　アルミパネル</v>
          </cell>
          <cell r="C300" t="str">
            <v>濡れ色防止</v>
          </cell>
          <cell r="D300">
            <v>5</v>
          </cell>
          <cell r="E300" t="str">
            <v>箇所</v>
          </cell>
          <cell r="G300" t="str">
            <v>-</v>
          </cell>
          <cell r="H300">
            <v>300000</v>
          </cell>
          <cell r="I300">
            <v>1500000</v>
          </cell>
          <cell r="J300">
            <v>420000</v>
          </cell>
          <cell r="K300">
            <v>2100000</v>
          </cell>
          <cell r="L300">
            <v>420000</v>
          </cell>
          <cell r="M300">
            <v>2100000</v>
          </cell>
          <cell r="P300">
            <v>420000</v>
          </cell>
          <cell r="Q300">
            <v>0.8</v>
          </cell>
          <cell r="R300">
            <v>336000</v>
          </cell>
        </row>
        <row r="302">
          <cell r="B302" t="str">
            <v>【　通　路　】</v>
          </cell>
        </row>
        <row r="303">
          <cell r="B303">
            <v>0</v>
          </cell>
          <cell r="C303" t="str">
            <v>既製品</v>
          </cell>
        </row>
        <row r="304">
          <cell r="A304" t="str">
            <v>M140005</v>
          </cell>
          <cell r="B304" t="str">
            <v>アルミニウム製笠木</v>
          </cell>
          <cell r="C304" t="str">
            <v>厚2.0 W=175 電解着色</v>
          </cell>
          <cell r="D304">
            <v>50.7</v>
          </cell>
          <cell r="E304" t="str">
            <v>ｍ</v>
          </cell>
          <cell r="F304">
            <v>11400</v>
          </cell>
          <cell r="G304">
            <v>577980</v>
          </cell>
          <cell r="H304">
            <v>11000</v>
          </cell>
          <cell r="I304">
            <v>557700</v>
          </cell>
          <cell r="J304">
            <v>13800</v>
          </cell>
          <cell r="K304">
            <v>699660</v>
          </cell>
          <cell r="L304">
            <v>13800</v>
          </cell>
          <cell r="M304">
            <v>699660</v>
          </cell>
          <cell r="P304">
            <v>11400</v>
          </cell>
          <cell r="Q304">
            <v>0.8</v>
          </cell>
          <cell r="R304">
            <v>9120</v>
          </cell>
        </row>
        <row r="306">
          <cell r="A306" t="str">
            <v>M140006</v>
          </cell>
          <cell r="B306" t="str">
            <v>アルミニウム製笠木　ｺｰﾅｰ加工</v>
          </cell>
          <cell r="C306" t="str">
            <v>直角</v>
          </cell>
          <cell r="D306">
            <v>1</v>
          </cell>
          <cell r="E306" t="str">
            <v>箇所</v>
          </cell>
          <cell r="F306">
            <v>19700</v>
          </cell>
          <cell r="G306">
            <v>19700</v>
          </cell>
          <cell r="H306">
            <v>21000</v>
          </cell>
          <cell r="I306">
            <v>21000</v>
          </cell>
          <cell r="J306">
            <v>23800</v>
          </cell>
          <cell r="K306">
            <v>23800</v>
          </cell>
          <cell r="L306">
            <v>23800</v>
          </cell>
          <cell r="M306">
            <v>23800</v>
          </cell>
          <cell r="P306">
            <v>19700</v>
          </cell>
          <cell r="Q306">
            <v>0.8</v>
          </cell>
          <cell r="R306">
            <v>15760</v>
          </cell>
        </row>
        <row r="308">
          <cell r="A308" t="str">
            <v>M140007</v>
          </cell>
          <cell r="B308" t="str">
            <v>アルミニウム製笠木　ｺｰﾅｰ加工</v>
          </cell>
          <cell r="C308" t="str">
            <v>鋭角</v>
          </cell>
          <cell r="D308">
            <v>1</v>
          </cell>
          <cell r="E308" t="str">
            <v>箇所</v>
          </cell>
          <cell r="F308">
            <v>23200</v>
          </cell>
          <cell r="G308">
            <v>23200</v>
          </cell>
          <cell r="H308">
            <v>24000</v>
          </cell>
          <cell r="I308">
            <v>24000</v>
          </cell>
          <cell r="J308">
            <v>30900</v>
          </cell>
          <cell r="K308">
            <v>30900</v>
          </cell>
          <cell r="L308">
            <v>30900</v>
          </cell>
          <cell r="M308">
            <v>30900</v>
          </cell>
          <cell r="P308">
            <v>23200</v>
          </cell>
          <cell r="Q308">
            <v>0.8</v>
          </cell>
          <cell r="R308">
            <v>18560</v>
          </cell>
        </row>
        <row r="310">
          <cell r="A310" t="str">
            <v>M140008</v>
          </cell>
          <cell r="B310" t="str">
            <v>アルミニウム製笠木　ｺｰﾅｰ加工</v>
          </cell>
          <cell r="C310" t="str">
            <v>鈍角</v>
          </cell>
          <cell r="D310">
            <v>1</v>
          </cell>
          <cell r="E310" t="str">
            <v>箇所</v>
          </cell>
          <cell r="F310">
            <v>23200</v>
          </cell>
          <cell r="G310">
            <v>23200</v>
          </cell>
          <cell r="H310">
            <v>24000</v>
          </cell>
          <cell r="I310">
            <v>24000</v>
          </cell>
          <cell r="J310">
            <v>26200</v>
          </cell>
          <cell r="K310">
            <v>26200</v>
          </cell>
          <cell r="L310">
            <v>26200</v>
          </cell>
          <cell r="M310">
            <v>26200</v>
          </cell>
          <cell r="P310">
            <v>23200</v>
          </cell>
          <cell r="Q310">
            <v>0.8</v>
          </cell>
          <cell r="R310">
            <v>18560</v>
          </cell>
        </row>
        <row r="312">
          <cell r="A312" t="str">
            <v>M140009</v>
          </cell>
          <cell r="B312" t="str">
            <v>壁アルミスパンドレール張り</v>
          </cell>
          <cell r="C312" t="str">
            <v>働き巾125　電解着色</v>
          </cell>
          <cell r="D312">
            <v>130</v>
          </cell>
          <cell r="E312" t="str">
            <v>ｍ2</v>
          </cell>
          <cell r="F312">
            <v>36900</v>
          </cell>
          <cell r="G312">
            <v>4797000</v>
          </cell>
          <cell r="H312">
            <v>65000</v>
          </cell>
          <cell r="I312">
            <v>8450000</v>
          </cell>
          <cell r="J312">
            <v>38000</v>
          </cell>
          <cell r="K312">
            <v>4940000</v>
          </cell>
          <cell r="L312">
            <v>38000</v>
          </cell>
          <cell r="M312">
            <v>4940000</v>
          </cell>
          <cell r="P312">
            <v>36900</v>
          </cell>
          <cell r="Q312">
            <v>0.8</v>
          </cell>
          <cell r="R312">
            <v>29520</v>
          </cell>
        </row>
        <row r="313">
          <cell r="C313" t="str">
            <v>ｱﾙﾐ押出型材　W=180</v>
          </cell>
        </row>
        <row r="314">
          <cell r="A314" t="str">
            <v>M140010</v>
          </cell>
          <cell r="B314" t="str">
            <v>同上用見切り（横）</v>
          </cell>
          <cell r="C314" t="str">
            <v>取付L-30×30×3共</v>
          </cell>
          <cell r="D314">
            <v>53.2</v>
          </cell>
          <cell r="E314" t="str">
            <v>ｍ</v>
          </cell>
          <cell r="F314">
            <v>21500</v>
          </cell>
          <cell r="G314">
            <v>1143800</v>
          </cell>
          <cell r="H314">
            <v>16000</v>
          </cell>
          <cell r="I314">
            <v>851200</v>
          </cell>
          <cell r="J314">
            <v>15000</v>
          </cell>
          <cell r="K314">
            <v>798000</v>
          </cell>
          <cell r="L314">
            <v>15000</v>
          </cell>
          <cell r="M314">
            <v>798000</v>
          </cell>
          <cell r="P314">
            <v>21500</v>
          </cell>
          <cell r="Q314">
            <v>0.8</v>
          </cell>
          <cell r="R314">
            <v>17200</v>
          </cell>
        </row>
        <row r="316">
          <cell r="A316" t="str">
            <v>M140011</v>
          </cell>
          <cell r="B316" t="str">
            <v>同上用見切り（竪）</v>
          </cell>
          <cell r="C316" t="str">
            <v>同上仕様</v>
          </cell>
          <cell r="D316">
            <v>14.6</v>
          </cell>
          <cell r="E316" t="str">
            <v>ｍ</v>
          </cell>
          <cell r="F316">
            <v>21500</v>
          </cell>
          <cell r="G316">
            <v>313900</v>
          </cell>
          <cell r="H316">
            <v>16000</v>
          </cell>
          <cell r="I316">
            <v>233600</v>
          </cell>
          <cell r="J316">
            <v>15000</v>
          </cell>
          <cell r="K316">
            <v>219000</v>
          </cell>
          <cell r="L316">
            <v>15000</v>
          </cell>
          <cell r="M316">
            <v>219000</v>
          </cell>
          <cell r="P316">
            <v>21500</v>
          </cell>
          <cell r="Q316">
            <v>0.8</v>
          </cell>
          <cell r="R316">
            <v>17200</v>
          </cell>
        </row>
        <row r="317">
          <cell r="A317" t="str">
            <v>金属工事（アルミ製金物）</v>
          </cell>
          <cell r="F317" t="str">
            <v>㈱エービーシー商会</v>
          </cell>
          <cell r="H317" t="str">
            <v>三協ｱﾙﾐﾆｳﾑ工業㈱</v>
          </cell>
          <cell r="J317" t="str">
            <v>㈱日本アルミ</v>
          </cell>
          <cell r="L317" t="str">
            <v>㈱ツヅキ</v>
          </cell>
          <cell r="P317" t="str">
            <v>㈱エービーシー商会</v>
          </cell>
        </row>
        <row r="320">
          <cell r="B320" t="str">
            <v>【　通　路　】</v>
          </cell>
        </row>
        <row r="321">
          <cell r="B321">
            <v>0</v>
          </cell>
          <cell r="P321" t="str">
            <v>㈱ツヅキ</v>
          </cell>
        </row>
        <row r="322">
          <cell r="A322" t="str">
            <v>M140012</v>
          </cell>
          <cell r="B322" t="str">
            <v>同上用壁下地</v>
          </cell>
          <cell r="C322" t="str">
            <v>ﾜﾝﾀｯﾁ-F工法(ﾌﾘｰﾁｬﾝﾈﾙﾀｲﾌﾟ)</v>
          </cell>
          <cell r="D322">
            <v>130</v>
          </cell>
          <cell r="E322" t="str">
            <v>ｍ2</v>
          </cell>
          <cell r="G322" t="str">
            <v>-</v>
          </cell>
          <cell r="H322">
            <v>6500</v>
          </cell>
          <cell r="I322">
            <v>845000</v>
          </cell>
          <cell r="J322">
            <v>5000</v>
          </cell>
          <cell r="K322">
            <v>650000</v>
          </cell>
          <cell r="L322">
            <v>6000</v>
          </cell>
          <cell r="M322">
            <v>780000</v>
          </cell>
          <cell r="P322">
            <v>6000</v>
          </cell>
          <cell r="Q322">
            <v>0.8</v>
          </cell>
          <cell r="R322">
            <v>4800</v>
          </cell>
        </row>
        <row r="323">
          <cell r="C323" t="str">
            <v>厚2.0</v>
          </cell>
        </row>
        <row r="324">
          <cell r="A324" t="str">
            <v>M140013</v>
          </cell>
          <cell r="B324" t="str">
            <v>ｺｰﾅｰ出隅　アルミパネル</v>
          </cell>
          <cell r="C324" t="str">
            <v>W(100+100)×H4320　直角</v>
          </cell>
          <cell r="D324">
            <v>1</v>
          </cell>
          <cell r="E324" t="str">
            <v>箇所</v>
          </cell>
          <cell r="F324">
            <v>62800</v>
          </cell>
          <cell r="G324">
            <v>62800</v>
          </cell>
          <cell r="H324">
            <v>65000</v>
          </cell>
          <cell r="I324">
            <v>65000</v>
          </cell>
          <cell r="J324">
            <v>70200</v>
          </cell>
          <cell r="K324">
            <v>70200</v>
          </cell>
          <cell r="L324">
            <v>70200</v>
          </cell>
          <cell r="M324">
            <v>70200</v>
          </cell>
          <cell r="P324">
            <v>62800</v>
          </cell>
          <cell r="Q324">
            <v>0.8</v>
          </cell>
          <cell r="R324">
            <v>50240</v>
          </cell>
        </row>
        <row r="325">
          <cell r="C325" t="str">
            <v>厚2.0</v>
          </cell>
        </row>
        <row r="326">
          <cell r="A326" t="str">
            <v>M140014</v>
          </cell>
          <cell r="B326" t="str">
            <v>ｺｰﾅｰ出隅　アルミパネル</v>
          </cell>
          <cell r="C326" t="str">
            <v>W(100+100)×H4320　鋭角</v>
          </cell>
          <cell r="D326">
            <v>1</v>
          </cell>
          <cell r="E326" t="str">
            <v>箇所</v>
          </cell>
          <cell r="F326">
            <v>64600</v>
          </cell>
          <cell r="G326">
            <v>64600</v>
          </cell>
          <cell r="H326">
            <v>65000</v>
          </cell>
          <cell r="I326">
            <v>65000</v>
          </cell>
          <cell r="J326">
            <v>71500</v>
          </cell>
          <cell r="K326">
            <v>71500</v>
          </cell>
          <cell r="L326">
            <v>71500</v>
          </cell>
          <cell r="M326">
            <v>71500</v>
          </cell>
          <cell r="P326">
            <v>64600</v>
          </cell>
          <cell r="Q326">
            <v>0.8</v>
          </cell>
          <cell r="R326">
            <v>51680</v>
          </cell>
        </row>
        <row r="327">
          <cell r="C327" t="str">
            <v>W=600</v>
          </cell>
        </row>
        <row r="328">
          <cell r="A328" t="str">
            <v>M140015</v>
          </cell>
          <cell r="B328" t="str">
            <v>屋根－屋根　EXP,J金物</v>
          </cell>
          <cell r="C328" t="str">
            <v>SUS304　HL　既製品</v>
          </cell>
          <cell r="D328">
            <v>5.5</v>
          </cell>
          <cell r="E328" t="str">
            <v>ｍ</v>
          </cell>
          <cell r="F328">
            <v>74250</v>
          </cell>
          <cell r="G328">
            <v>408375</v>
          </cell>
          <cell r="H328">
            <v>68000</v>
          </cell>
          <cell r="I328">
            <v>374000</v>
          </cell>
          <cell r="J328">
            <v>124000</v>
          </cell>
          <cell r="K328">
            <v>682000</v>
          </cell>
          <cell r="L328">
            <v>92200</v>
          </cell>
          <cell r="M328">
            <v>507100</v>
          </cell>
          <cell r="P328">
            <v>74250</v>
          </cell>
          <cell r="Q328">
            <v>0.8</v>
          </cell>
          <cell r="R328">
            <v>59400</v>
          </cell>
        </row>
        <row r="329">
          <cell r="C329" t="str">
            <v>W=310</v>
          </cell>
        </row>
        <row r="330">
          <cell r="A330" t="str">
            <v>M140016</v>
          </cell>
          <cell r="B330" t="str">
            <v>外壁－外壁　EXP,J金物</v>
          </cell>
          <cell r="C330" t="str">
            <v>SUS304　HL　既製品</v>
          </cell>
          <cell r="D330">
            <v>8.1999999999999993</v>
          </cell>
          <cell r="E330" t="str">
            <v>ｍ</v>
          </cell>
          <cell r="F330">
            <v>61400</v>
          </cell>
          <cell r="G330">
            <v>503479.99999999994</v>
          </cell>
          <cell r="H330">
            <v>45000</v>
          </cell>
          <cell r="I330">
            <v>368999.99999999994</v>
          </cell>
          <cell r="J330">
            <v>42400</v>
          </cell>
          <cell r="K330">
            <v>347679.99999999994</v>
          </cell>
          <cell r="L330">
            <v>42400</v>
          </cell>
          <cell r="M330">
            <v>347679.99999999994</v>
          </cell>
          <cell r="P330">
            <v>61400</v>
          </cell>
          <cell r="Q330">
            <v>0.8</v>
          </cell>
          <cell r="R330">
            <v>49120</v>
          </cell>
        </row>
        <row r="331">
          <cell r="C331" t="str">
            <v>W=200</v>
          </cell>
        </row>
        <row r="332">
          <cell r="A332" t="str">
            <v>M140017</v>
          </cell>
          <cell r="B332" t="str">
            <v>床－床　EXP,J金物</v>
          </cell>
          <cell r="C332" t="str">
            <v>SUS304　HL　既製品</v>
          </cell>
          <cell r="D332">
            <v>4.5999999999999996</v>
          </cell>
          <cell r="E332" t="str">
            <v>ｍ</v>
          </cell>
          <cell r="F332">
            <v>50000</v>
          </cell>
          <cell r="G332">
            <v>229999.99999999997</v>
          </cell>
          <cell r="H332">
            <v>39000</v>
          </cell>
          <cell r="I332">
            <v>179400</v>
          </cell>
          <cell r="J332">
            <v>61700</v>
          </cell>
          <cell r="K332">
            <v>283820</v>
          </cell>
          <cell r="L332">
            <v>61700</v>
          </cell>
          <cell r="M332">
            <v>283820</v>
          </cell>
          <cell r="P332">
            <v>50000</v>
          </cell>
          <cell r="Q332">
            <v>0.8</v>
          </cell>
          <cell r="R332">
            <v>40000</v>
          </cell>
        </row>
        <row r="333">
          <cell r="B333" t="str">
            <v>【　階段室・ｺﾛﾈｰﾄﾞ　】</v>
          </cell>
        </row>
        <row r="334">
          <cell r="C334">
            <v>0</v>
          </cell>
        </row>
        <row r="335">
          <cell r="A335" t="str">
            <v>M140018</v>
          </cell>
          <cell r="B335" t="str">
            <v>アルミニウム製笠木</v>
          </cell>
          <cell r="C335" t="str">
            <v>厚2.0 W=225 電解着色</v>
          </cell>
          <cell r="D335">
            <v>17.600000000000001</v>
          </cell>
          <cell r="E335" t="str">
            <v>ｍ</v>
          </cell>
          <cell r="F335">
            <v>13100</v>
          </cell>
          <cell r="G335">
            <v>230560.00000000003</v>
          </cell>
          <cell r="H335">
            <v>16000</v>
          </cell>
          <cell r="I335">
            <v>281600</v>
          </cell>
          <cell r="J335">
            <v>17300</v>
          </cell>
          <cell r="K335">
            <v>304480</v>
          </cell>
          <cell r="L335">
            <v>17300</v>
          </cell>
          <cell r="M335">
            <v>304480</v>
          </cell>
          <cell r="P335">
            <v>13100</v>
          </cell>
          <cell r="Q335">
            <v>0.8</v>
          </cell>
          <cell r="R335">
            <v>10480</v>
          </cell>
        </row>
        <row r="337">
          <cell r="A337" t="str">
            <v>M140019</v>
          </cell>
          <cell r="B337" t="str">
            <v>アルミニウム製笠木　ｺｰﾅｰ加工</v>
          </cell>
          <cell r="C337" t="str">
            <v>直角</v>
          </cell>
          <cell r="D337">
            <v>4</v>
          </cell>
          <cell r="E337" t="str">
            <v>箇所</v>
          </cell>
          <cell r="F337">
            <v>22400</v>
          </cell>
          <cell r="G337">
            <v>89600</v>
          </cell>
          <cell r="H337">
            <v>24000</v>
          </cell>
          <cell r="I337">
            <v>96000</v>
          </cell>
          <cell r="J337">
            <v>28700</v>
          </cell>
          <cell r="K337">
            <v>114800</v>
          </cell>
          <cell r="L337">
            <v>28700</v>
          </cell>
          <cell r="M337">
            <v>114800</v>
          </cell>
          <cell r="P337">
            <v>22400</v>
          </cell>
          <cell r="Q337">
            <v>0.8</v>
          </cell>
          <cell r="R337">
            <v>17920</v>
          </cell>
        </row>
        <row r="339">
          <cell r="A339" t="str">
            <v>M140020</v>
          </cell>
          <cell r="B339" t="str">
            <v>アルミニウム製笠木　ｺｰﾅｰ加工</v>
          </cell>
          <cell r="C339" t="str">
            <v>鋭角</v>
          </cell>
          <cell r="D339">
            <v>4</v>
          </cell>
          <cell r="E339" t="str">
            <v>箇所</v>
          </cell>
          <cell r="F339">
            <v>26400</v>
          </cell>
          <cell r="G339">
            <v>105600</v>
          </cell>
          <cell r="H339">
            <v>24000</v>
          </cell>
          <cell r="I339">
            <v>96000</v>
          </cell>
          <cell r="J339">
            <v>33000</v>
          </cell>
          <cell r="K339">
            <v>132000</v>
          </cell>
          <cell r="L339">
            <v>33000</v>
          </cell>
          <cell r="M339">
            <v>132000</v>
          </cell>
          <cell r="P339">
            <v>26400</v>
          </cell>
          <cell r="Q339">
            <v>0.8</v>
          </cell>
          <cell r="R339">
            <v>21120</v>
          </cell>
        </row>
        <row r="340">
          <cell r="B340" t="str">
            <v>理学部棟庇</v>
          </cell>
        </row>
        <row r="341">
          <cell r="A341" t="str">
            <v>M140021</v>
          </cell>
          <cell r="B341" t="str">
            <v>ケラバ水切</v>
          </cell>
          <cell r="C341" t="str">
            <v>ｱﾙﾐ製 W50×H150 既製品</v>
          </cell>
          <cell r="D341">
            <v>6.6</v>
          </cell>
          <cell r="E341" t="str">
            <v>ｍ</v>
          </cell>
          <cell r="F341">
            <v>29200</v>
          </cell>
          <cell r="G341">
            <v>192720</v>
          </cell>
          <cell r="H341">
            <v>15000</v>
          </cell>
          <cell r="I341">
            <v>99000</v>
          </cell>
          <cell r="J341">
            <v>17300</v>
          </cell>
          <cell r="K341">
            <v>114180</v>
          </cell>
          <cell r="L341">
            <v>17300</v>
          </cell>
          <cell r="M341">
            <v>114180</v>
          </cell>
          <cell r="P341">
            <v>29200</v>
          </cell>
          <cell r="Q341">
            <v>0.8</v>
          </cell>
          <cell r="R341">
            <v>23360</v>
          </cell>
        </row>
        <row r="342">
          <cell r="B342" t="str">
            <v>理学部棟庇</v>
          </cell>
        </row>
        <row r="343">
          <cell r="A343" t="str">
            <v>M140022</v>
          </cell>
          <cell r="B343" t="str">
            <v>立上り水切</v>
          </cell>
          <cell r="C343" t="str">
            <v>ｱﾙﾐ製 既製品 乾式工法</v>
          </cell>
          <cell r="D343">
            <v>5.2</v>
          </cell>
          <cell r="E343" t="str">
            <v>ｍ</v>
          </cell>
          <cell r="F343">
            <v>10700</v>
          </cell>
          <cell r="G343">
            <v>55640</v>
          </cell>
          <cell r="H343">
            <v>24000</v>
          </cell>
          <cell r="I343">
            <v>124800</v>
          </cell>
          <cell r="J343">
            <v>7500</v>
          </cell>
          <cell r="K343">
            <v>39000</v>
          </cell>
          <cell r="L343">
            <v>7500</v>
          </cell>
          <cell r="M343">
            <v>39000</v>
          </cell>
          <cell r="P343">
            <v>10700</v>
          </cell>
          <cell r="Q343">
            <v>0.8</v>
          </cell>
          <cell r="R343">
            <v>8560</v>
          </cell>
        </row>
        <row r="345">
          <cell r="B345" t="str">
            <v>【　大屋根　】</v>
          </cell>
        </row>
        <row r="346">
          <cell r="B346" t="str">
            <v>ﾄｯﾌﾟﾗｲﾄ周囲</v>
          </cell>
          <cell r="C346" t="str">
            <v>ｽﾃﾝﾚｽ厚1.5(曲げ）鏡面仕上</v>
          </cell>
          <cell r="P346" t="str">
            <v>㈱ツヅキ</v>
          </cell>
        </row>
        <row r="347">
          <cell r="A347" t="str">
            <v>M140023</v>
          </cell>
          <cell r="B347" t="str">
            <v>塞ぎカバー</v>
          </cell>
          <cell r="C347" t="str">
            <v>W550×H100　曲線</v>
          </cell>
          <cell r="D347">
            <v>34.700000000000003</v>
          </cell>
          <cell r="E347" t="str">
            <v>ｍ</v>
          </cell>
          <cell r="G347" t="str">
            <v>-</v>
          </cell>
          <cell r="H347">
            <v>130000</v>
          </cell>
          <cell r="I347">
            <v>4511000</v>
          </cell>
          <cell r="J347">
            <v>110300</v>
          </cell>
          <cell r="K347">
            <v>3827410.0000000005</v>
          </cell>
          <cell r="L347">
            <v>105000</v>
          </cell>
          <cell r="M347">
            <v>3643500.0000000005</v>
          </cell>
          <cell r="P347">
            <v>105000</v>
          </cell>
          <cell r="Q347">
            <v>0.8</v>
          </cell>
          <cell r="R347">
            <v>84000</v>
          </cell>
        </row>
        <row r="348">
          <cell r="C348" t="str">
            <v>水返し:L-65×65×6(通し)</v>
          </cell>
        </row>
        <row r="349">
          <cell r="C349" t="str">
            <v>　　　A.BOLT M12 @1,000内外</v>
          </cell>
        </row>
        <row r="350">
          <cell r="C350" t="str">
            <v>補強ﾌﾚｰﾑ:L-50×50×6</v>
          </cell>
        </row>
        <row r="352">
          <cell r="A352" t="str">
            <v>金属工事（アルミ製金物）</v>
          </cell>
          <cell r="F352" t="str">
            <v>㈱エービーシー商会</v>
          </cell>
          <cell r="H352" t="str">
            <v>三協ｱﾙﾐﾆｳﾑ工業㈱</v>
          </cell>
          <cell r="J352" t="str">
            <v>㈱日本アルミ</v>
          </cell>
          <cell r="L352" t="str">
            <v>㈱ツヅキ</v>
          </cell>
          <cell r="P352" t="str">
            <v>㈱エービーシー商会</v>
          </cell>
        </row>
        <row r="354">
          <cell r="B354" t="str">
            <v>【　通　路　】</v>
          </cell>
        </row>
        <row r="355">
          <cell r="C355" t="str">
            <v>既製品</v>
          </cell>
        </row>
        <row r="356">
          <cell r="A356" t="str">
            <v>M140024</v>
          </cell>
          <cell r="B356" t="str">
            <v>屋根－屋根　EXP,J金物</v>
          </cell>
          <cell r="C356" t="str">
            <v>ｱﾙﾐ製　W=600  電解着色</v>
          </cell>
          <cell r="D356">
            <v>5.5</v>
          </cell>
          <cell r="E356" t="str">
            <v>ｍ</v>
          </cell>
          <cell r="F356">
            <v>71800</v>
          </cell>
          <cell r="G356">
            <v>394900</v>
          </cell>
          <cell r="H356">
            <v>77000</v>
          </cell>
          <cell r="I356">
            <v>423500</v>
          </cell>
          <cell r="J356">
            <v>60000</v>
          </cell>
          <cell r="K356">
            <v>330000</v>
          </cell>
          <cell r="L356">
            <v>60000</v>
          </cell>
          <cell r="M356">
            <v>330000</v>
          </cell>
          <cell r="P356">
            <v>71800</v>
          </cell>
          <cell r="Q356">
            <v>0.8</v>
          </cell>
          <cell r="R356">
            <v>57440</v>
          </cell>
        </row>
        <row r="357">
          <cell r="C357" t="str">
            <v>既製品</v>
          </cell>
          <cell r="P357" t="str">
            <v>.</v>
          </cell>
        </row>
        <row r="358">
          <cell r="A358" t="str">
            <v>M140025</v>
          </cell>
          <cell r="B358" t="str">
            <v>外壁－外壁　EXP,J金物</v>
          </cell>
          <cell r="C358" t="str">
            <v>ｱﾙﾐ製　W=310  電解着色</v>
          </cell>
          <cell r="D358">
            <v>8.1999999999999993</v>
          </cell>
          <cell r="E358" t="str">
            <v>ｍ</v>
          </cell>
          <cell r="F358">
            <v>40400</v>
          </cell>
          <cell r="G358">
            <v>331280</v>
          </cell>
          <cell r="H358">
            <v>40000</v>
          </cell>
          <cell r="I358">
            <v>328000</v>
          </cell>
          <cell r="J358">
            <v>45400</v>
          </cell>
          <cell r="K358">
            <v>372279.99999999994</v>
          </cell>
          <cell r="L358">
            <v>45500</v>
          </cell>
          <cell r="M358">
            <v>373099.99999999994</v>
          </cell>
          <cell r="P358">
            <v>40400</v>
          </cell>
          <cell r="Q358">
            <v>0.8</v>
          </cell>
          <cell r="R358">
            <v>32320</v>
          </cell>
        </row>
        <row r="361">
          <cell r="B361" t="str">
            <v>合　計</v>
          </cell>
          <cell r="I361">
            <v>37131800</v>
          </cell>
          <cell r="K361">
            <v>26139230</v>
          </cell>
          <cell r="M361">
            <v>26086140</v>
          </cell>
          <cell r="P361">
            <v>26086140</v>
          </cell>
        </row>
        <row r="363">
          <cell r="B363" t="str">
            <v>（合　計）</v>
          </cell>
          <cell r="C363" t="str">
            <v>４社，比較の出来る金額計</v>
          </cell>
          <cell r="G363">
            <v>-14944180</v>
          </cell>
          <cell r="I363">
            <v>-60696600</v>
          </cell>
          <cell r="K363">
            <v>-41367850</v>
          </cell>
          <cell r="M363">
            <v>-41315580</v>
          </cell>
          <cell r="P363">
            <v>-14944180</v>
          </cell>
        </row>
        <row r="387">
          <cell r="A387" t="str">
            <v>金属工事（製作製金物）</v>
          </cell>
          <cell r="F387" t="str">
            <v>田村金物㈱</v>
          </cell>
          <cell r="H387" t="str">
            <v>㈲宇野製作所</v>
          </cell>
          <cell r="J387" t="str">
            <v>河上金物㈱</v>
          </cell>
          <cell r="P387" t="str">
            <v>㈲宇野製作所</v>
          </cell>
        </row>
        <row r="389">
          <cell r="B389" t="str">
            <v>【　大屋根　】</v>
          </cell>
        </row>
        <row r="390">
          <cell r="B390" t="str">
            <v>ﾄｯﾌﾟﾗｲﾄ周囲</v>
          </cell>
          <cell r="C390" t="str">
            <v>ｽﾃﾝﾚｽ厚1.5(曲げ）鏡面仕上</v>
          </cell>
          <cell r="R390">
            <v>0</v>
          </cell>
        </row>
        <row r="391">
          <cell r="A391" t="str">
            <v>M140100</v>
          </cell>
          <cell r="B391" t="str">
            <v>塞ぎカバー</v>
          </cell>
          <cell r="C391" t="str">
            <v>W550×H100　曲線</v>
          </cell>
          <cell r="D391">
            <v>34.700000000000003</v>
          </cell>
          <cell r="E391" t="str">
            <v>ｍ</v>
          </cell>
          <cell r="F391">
            <v>92000</v>
          </cell>
          <cell r="G391">
            <v>3192400.0000000005</v>
          </cell>
          <cell r="H391">
            <v>215000</v>
          </cell>
          <cell r="I391">
            <v>7460500.0000000009</v>
          </cell>
          <cell r="J391">
            <v>216000</v>
          </cell>
          <cell r="K391">
            <v>7495200.0000000009</v>
          </cell>
          <cell r="P391">
            <v>215000</v>
          </cell>
          <cell r="Q391">
            <v>0.8</v>
          </cell>
          <cell r="R391">
            <v>172000</v>
          </cell>
        </row>
        <row r="392">
          <cell r="C392" t="str">
            <v>水返し:L-65×65×6(通し)</v>
          </cell>
        </row>
        <row r="393">
          <cell r="C393" t="str">
            <v>　　　A.BOLT M12 @1,000内外</v>
          </cell>
        </row>
        <row r="394">
          <cell r="C394" t="str">
            <v>補強ﾌﾚｰﾑ:L-50×50×6</v>
          </cell>
        </row>
        <row r="396">
          <cell r="C396" t="str">
            <v>W300×H50～90</v>
          </cell>
        </row>
        <row r="397">
          <cell r="A397" t="str">
            <v>M140101</v>
          </cell>
          <cell r="B397" t="str">
            <v>排水溝</v>
          </cell>
          <cell r="C397" t="str">
            <v>SUS304 HL</v>
          </cell>
          <cell r="D397">
            <v>13.8</v>
          </cell>
          <cell r="E397" t="str">
            <v>ｍ</v>
          </cell>
          <cell r="F397">
            <v>74000</v>
          </cell>
          <cell r="G397">
            <v>1021200</v>
          </cell>
          <cell r="H397">
            <v>35300</v>
          </cell>
          <cell r="I397">
            <v>487140</v>
          </cell>
          <cell r="J397">
            <v>95500</v>
          </cell>
          <cell r="K397">
            <v>1317900</v>
          </cell>
          <cell r="P397">
            <v>35300</v>
          </cell>
          <cell r="Q397">
            <v>0.8</v>
          </cell>
          <cell r="R397">
            <v>28240</v>
          </cell>
        </row>
        <row r="398">
          <cell r="C398" t="str">
            <v>PL-3（曲げ）</v>
          </cell>
        </row>
        <row r="399">
          <cell r="C399" t="str">
            <v>取付L-40×40×3</v>
          </cell>
        </row>
        <row r="400">
          <cell r="C400" t="str">
            <v>SUS304　□-250×50×3.0</v>
          </cell>
        </row>
        <row r="401">
          <cell r="A401" t="str">
            <v>M140102</v>
          </cell>
          <cell r="B401" t="str">
            <v>排水溝</v>
          </cell>
          <cell r="C401" t="str">
            <v>取付L-40×40×3</v>
          </cell>
          <cell r="D401">
            <v>7</v>
          </cell>
          <cell r="E401" t="str">
            <v>ｍ</v>
          </cell>
          <cell r="F401">
            <v>139800</v>
          </cell>
          <cell r="G401">
            <v>978600</v>
          </cell>
          <cell r="H401">
            <v>35000</v>
          </cell>
          <cell r="I401">
            <v>245000</v>
          </cell>
          <cell r="J401">
            <v>51500</v>
          </cell>
          <cell r="K401">
            <v>360500</v>
          </cell>
          <cell r="P401">
            <v>35000</v>
          </cell>
          <cell r="Q401">
            <v>0.8</v>
          </cell>
          <cell r="R401">
            <v>28000</v>
          </cell>
        </row>
        <row r="402">
          <cell r="B402" t="str">
            <v>理学部屋根</v>
          </cell>
          <cell r="C402" t="str">
            <v>W400×H2,620</v>
          </cell>
        </row>
        <row r="403">
          <cell r="A403" t="str">
            <v>M140103</v>
          </cell>
          <cell r="B403" t="str">
            <v>タラップ</v>
          </cell>
          <cell r="C403" t="str">
            <v>踏子:19φ</v>
          </cell>
          <cell r="D403">
            <v>1</v>
          </cell>
          <cell r="E403" t="str">
            <v>箇所</v>
          </cell>
          <cell r="F403">
            <v>100000</v>
          </cell>
          <cell r="G403">
            <v>100000</v>
          </cell>
          <cell r="H403">
            <v>58000</v>
          </cell>
          <cell r="I403">
            <v>58000</v>
          </cell>
          <cell r="J403">
            <v>92000</v>
          </cell>
          <cell r="K403">
            <v>92000</v>
          </cell>
          <cell r="P403">
            <v>58000</v>
          </cell>
          <cell r="Q403">
            <v>0.8</v>
          </cell>
          <cell r="R403">
            <v>46400</v>
          </cell>
        </row>
        <row r="404">
          <cell r="C404" t="str">
            <v>手摺:L-65×65×6</v>
          </cell>
        </row>
        <row r="406">
          <cell r="B406" t="str">
            <v>理学部屋根</v>
          </cell>
        </row>
        <row r="407">
          <cell r="A407" t="str">
            <v>M140104</v>
          </cell>
          <cell r="B407" t="str">
            <v>タラップ</v>
          </cell>
          <cell r="C407" t="str">
            <v>W400×H1,450　同上仕様</v>
          </cell>
          <cell r="D407">
            <v>1</v>
          </cell>
          <cell r="E407" t="str">
            <v>箇所</v>
          </cell>
          <cell r="F407">
            <v>60000</v>
          </cell>
          <cell r="G407">
            <v>60000</v>
          </cell>
          <cell r="H407">
            <v>43000</v>
          </cell>
          <cell r="I407">
            <v>43000</v>
          </cell>
          <cell r="J407">
            <v>51000</v>
          </cell>
          <cell r="K407">
            <v>51000</v>
          </cell>
          <cell r="P407">
            <v>43000</v>
          </cell>
          <cell r="Q407">
            <v>0.8</v>
          </cell>
          <cell r="R407">
            <v>34400</v>
          </cell>
        </row>
        <row r="408">
          <cell r="B408" t="str">
            <v>理学部屋根</v>
          </cell>
          <cell r="C408" t="str">
            <v>H=1,100</v>
          </cell>
        </row>
        <row r="409">
          <cell r="A409" t="str">
            <v>M140105</v>
          </cell>
          <cell r="B409" t="str">
            <v>手摺り</v>
          </cell>
          <cell r="C409" t="str">
            <v>手摺，横桟，支柱共:34φ×2.3</v>
          </cell>
          <cell r="D409">
            <v>7.7</v>
          </cell>
          <cell r="E409" t="str">
            <v>ｍ</v>
          </cell>
          <cell r="F409">
            <v>20000</v>
          </cell>
          <cell r="G409">
            <v>154000</v>
          </cell>
          <cell r="H409">
            <v>20000</v>
          </cell>
          <cell r="I409">
            <v>154000</v>
          </cell>
          <cell r="J409">
            <v>18000</v>
          </cell>
          <cell r="K409">
            <v>138600</v>
          </cell>
          <cell r="P409">
            <v>20000</v>
          </cell>
          <cell r="Q409">
            <v>0.8</v>
          </cell>
          <cell r="R409">
            <v>16000</v>
          </cell>
        </row>
        <row r="410">
          <cell r="B410" t="str">
            <v>理学部屋根</v>
          </cell>
          <cell r="C410" t="str">
            <v>W3,700×D750</v>
          </cell>
        </row>
        <row r="411">
          <cell r="A411" t="str">
            <v>M140106</v>
          </cell>
          <cell r="B411" t="str">
            <v>鉄骨床</v>
          </cell>
          <cell r="C411" t="str">
            <v>床:EXG21</v>
          </cell>
          <cell r="D411">
            <v>1</v>
          </cell>
          <cell r="E411" t="str">
            <v>箇所</v>
          </cell>
          <cell r="F411">
            <v>260000</v>
          </cell>
          <cell r="G411">
            <v>260000</v>
          </cell>
          <cell r="H411">
            <v>300000</v>
          </cell>
          <cell r="I411">
            <v>300000</v>
          </cell>
          <cell r="J411">
            <v>228000</v>
          </cell>
          <cell r="K411">
            <v>228000</v>
          </cell>
          <cell r="P411">
            <v>300000</v>
          </cell>
          <cell r="Q411">
            <v>0.8</v>
          </cell>
          <cell r="R411">
            <v>240000</v>
          </cell>
        </row>
        <row r="412">
          <cell r="C412" t="str">
            <v>根太:L-65×65×6 @500共</v>
          </cell>
        </row>
        <row r="413">
          <cell r="C413" t="str">
            <v>柱・梁:C-125×65×6×8(溶接構造)</v>
          </cell>
        </row>
        <row r="414">
          <cell r="C414" t="str">
            <v>　　ﾍﾞｰｽPL-12×180×180</v>
          </cell>
        </row>
        <row r="415">
          <cell r="C415" t="str">
            <v>　　A.BOLT 2-M16共</v>
          </cell>
        </row>
        <row r="416">
          <cell r="C416" t="str">
            <v>H=60</v>
          </cell>
        </row>
        <row r="417">
          <cell r="A417" t="str">
            <v>M140107</v>
          </cell>
          <cell r="B417" t="str">
            <v>はと対策用ボルト</v>
          </cell>
          <cell r="C417" t="str">
            <v>中ﾎﾞﾙﾄ（溶融亜鉛メッキ）</v>
          </cell>
          <cell r="D417" t="str">
            <v>一式</v>
          </cell>
          <cell r="G417">
            <v>736000</v>
          </cell>
          <cell r="I417">
            <v>330000</v>
          </cell>
          <cell r="K417">
            <v>760000</v>
          </cell>
          <cell r="P417">
            <v>330000</v>
          </cell>
          <cell r="Q417">
            <v>0.8</v>
          </cell>
          <cell r="R417">
            <v>264000</v>
          </cell>
        </row>
        <row r="418">
          <cell r="C418" t="str">
            <v>下弦材天端取付　188台</v>
          </cell>
        </row>
        <row r="419">
          <cell r="C419" t="str">
            <v>ﾋﾟｱﾉ線　785ｍ</v>
          </cell>
        </row>
        <row r="422">
          <cell r="A422" t="str">
            <v>金属工事（製作製金物）</v>
          </cell>
          <cell r="F422" t="str">
            <v>田村金物㈱</v>
          </cell>
          <cell r="H422" t="str">
            <v>㈲宇野製作所</v>
          </cell>
          <cell r="J422" t="str">
            <v>河上金物㈱</v>
          </cell>
          <cell r="P422" t="str">
            <v>㈲宇野製作所</v>
          </cell>
        </row>
        <row r="424">
          <cell r="B424" t="str">
            <v>【　大屋根　】</v>
          </cell>
        </row>
        <row r="425">
          <cell r="C425" t="str">
            <v>W60×H30,W60×D50×H20</v>
          </cell>
        </row>
        <row r="426">
          <cell r="A426" t="str">
            <v>M140108</v>
          </cell>
          <cell r="B426" t="str">
            <v>はと対策用クリップ</v>
          </cell>
          <cell r="C426" t="str">
            <v>ｽﾁｰﾙ（溶融亜鉛メッキ）</v>
          </cell>
          <cell r="D426" t="str">
            <v>一式</v>
          </cell>
          <cell r="G426">
            <v>2610000</v>
          </cell>
          <cell r="I426">
            <v>650000</v>
          </cell>
          <cell r="K426">
            <v>2170000</v>
          </cell>
          <cell r="P426">
            <v>650000</v>
          </cell>
          <cell r="Q426">
            <v>0.8</v>
          </cell>
          <cell r="R426">
            <v>520000</v>
          </cell>
        </row>
        <row r="427">
          <cell r="C427" t="str">
            <v>下弦材天端取付　760台</v>
          </cell>
        </row>
        <row r="428">
          <cell r="C428" t="str">
            <v>ﾋﾟｱﾉ線　950ｍ</v>
          </cell>
        </row>
        <row r="429">
          <cell r="C429" t="str">
            <v>上:PL-4.5×50</v>
          </cell>
        </row>
        <row r="430">
          <cell r="A430" t="str">
            <v>M140109</v>
          </cell>
          <cell r="B430" t="str">
            <v>トップライト部止水板</v>
          </cell>
          <cell r="C430" t="str">
            <v>下:PL-4.5×32</v>
          </cell>
          <cell r="D430">
            <v>6</v>
          </cell>
          <cell r="E430" t="str">
            <v>ｍ</v>
          </cell>
          <cell r="F430">
            <v>9000</v>
          </cell>
          <cell r="G430">
            <v>54000</v>
          </cell>
          <cell r="H430">
            <v>18000</v>
          </cell>
          <cell r="I430">
            <v>108000</v>
          </cell>
          <cell r="J430">
            <v>7500</v>
          </cell>
          <cell r="K430">
            <v>45000</v>
          </cell>
          <cell r="P430">
            <v>18000</v>
          </cell>
          <cell r="Q430">
            <v>0.8</v>
          </cell>
          <cell r="R430">
            <v>14400</v>
          </cell>
        </row>
        <row r="432">
          <cell r="A432" t="str">
            <v>M140110</v>
          </cell>
          <cell r="B432" t="str">
            <v>屋根ＡＬＣ板端部見切り</v>
          </cell>
          <cell r="C432" t="str">
            <v>L-65×65×6</v>
          </cell>
          <cell r="D432">
            <v>138</v>
          </cell>
          <cell r="E432" t="str">
            <v>ｍ</v>
          </cell>
          <cell r="F432">
            <v>6000</v>
          </cell>
          <cell r="G432">
            <v>828000</v>
          </cell>
          <cell r="H432">
            <v>5000</v>
          </cell>
          <cell r="I432">
            <v>690000</v>
          </cell>
          <cell r="J432">
            <v>5500</v>
          </cell>
          <cell r="K432">
            <v>759000</v>
          </cell>
          <cell r="P432">
            <v>5000</v>
          </cell>
          <cell r="Q432">
            <v>0.8</v>
          </cell>
          <cell r="R432">
            <v>4000</v>
          </cell>
        </row>
        <row r="434">
          <cell r="B434" t="str">
            <v>【　通　路　】</v>
          </cell>
        </row>
        <row r="435">
          <cell r="C435" t="str">
            <v>50×100　粉体塗装</v>
          </cell>
        </row>
        <row r="436">
          <cell r="A436" t="str">
            <v>M140111</v>
          </cell>
          <cell r="B436" t="str">
            <v>壁　　　　ﾒｼｭﾌｪﾝｽ張り</v>
          </cell>
          <cell r="C436" t="str">
            <v>ﾌｪﾝｽ受金物（既製品）共</v>
          </cell>
          <cell r="D436">
            <v>41.6</v>
          </cell>
          <cell r="E436" t="str">
            <v>ｍ2</v>
          </cell>
          <cell r="F436">
            <v>18700</v>
          </cell>
          <cell r="G436">
            <v>777920</v>
          </cell>
          <cell r="H436">
            <v>25000</v>
          </cell>
          <cell r="I436">
            <v>1040000</v>
          </cell>
          <cell r="J436">
            <v>22000</v>
          </cell>
          <cell r="K436">
            <v>915200</v>
          </cell>
          <cell r="P436">
            <v>25000</v>
          </cell>
          <cell r="Q436">
            <v>0.8</v>
          </cell>
          <cell r="R436">
            <v>20000</v>
          </cell>
        </row>
        <row r="437">
          <cell r="C437" t="str">
            <v>取付下地 L-30×30×3共</v>
          </cell>
        </row>
        <row r="440">
          <cell r="A440" t="str">
            <v>M140112</v>
          </cell>
          <cell r="B440" t="str">
            <v>壁－天井　ﾒｼｭﾌｪﾝｽ張り</v>
          </cell>
          <cell r="C440" t="str">
            <v>同上仕様　入隅部曲面加工付</v>
          </cell>
          <cell r="D440">
            <v>13</v>
          </cell>
          <cell r="E440" t="str">
            <v>ｍ2</v>
          </cell>
          <cell r="F440">
            <v>18700</v>
          </cell>
          <cell r="G440">
            <v>243100</v>
          </cell>
          <cell r="H440">
            <v>35000</v>
          </cell>
          <cell r="I440">
            <v>455000</v>
          </cell>
          <cell r="J440">
            <v>75000</v>
          </cell>
          <cell r="K440">
            <v>975000</v>
          </cell>
          <cell r="P440">
            <v>35000</v>
          </cell>
          <cell r="Q440">
            <v>0.8</v>
          </cell>
          <cell r="R440">
            <v>28000</v>
          </cell>
        </row>
        <row r="442">
          <cell r="A442" t="str">
            <v>M140113</v>
          </cell>
          <cell r="B442" t="str">
            <v>天井　　　ﾒｼｭﾌｪﾝｽ張り</v>
          </cell>
          <cell r="C442" t="str">
            <v>同上仕様</v>
          </cell>
          <cell r="D442">
            <v>119</v>
          </cell>
          <cell r="E442" t="str">
            <v>ｍ2</v>
          </cell>
          <cell r="F442">
            <v>18700</v>
          </cell>
          <cell r="G442">
            <v>2225300</v>
          </cell>
          <cell r="H442">
            <v>20000</v>
          </cell>
          <cell r="I442">
            <v>2380000</v>
          </cell>
          <cell r="J442">
            <v>24000</v>
          </cell>
          <cell r="K442">
            <v>2856000</v>
          </cell>
          <cell r="P442">
            <v>20000</v>
          </cell>
          <cell r="Q442">
            <v>0.8</v>
          </cell>
          <cell r="R442">
            <v>16000</v>
          </cell>
        </row>
        <row r="443">
          <cell r="C443" t="str">
            <v>H=1,100</v>
          </cell>
        </row>
        <row r="444">
          <cell r="A444" t="str">
            <v>M140114</v>
          </cell>
          <cell r="B444" t="str">
            <v>手摺り</v>
          </cell>
          <cell r="C444" t="str">
            <v>手摺:76.3φ×2.0</v>
          </cell>
          <cell r="D444">
            <v>3</v>
          </cell>
          <cell r="E444" t="str">
            <v>ｍ</v>
          </cell>
          <cell r="F444">
            <v>56700</v>
          </cell>
          <cell r="G444">
            <v>170100</v>
          </cell>
          <cell r="H444">
            <v>35000</v>
          </cell>
          <cell r="I444">
            <v>105000</v>
          </cell>
          <cell r="J444">
            <v>68000</v>
          </cell>
          <cell r="K444">
            <v>204000</v>
          </cell>
          <cell r="P444">
            <v>35000</v>
          </cell>
          <cell r="Q444">
            <v>0.8</v>
          </cell>
          <cell r="R444">
            <v>28000</v>
          </cell>
        </row>
        <row r="445">
          <cell r="C445" t="str">
            <v>手摺受:FB-50×6（ｽﾊﾟﾝ中央）</v>
          </cell>
        </row>
        <row r="446">
          <cell r="C446" t="str">
            <v>横継ぎCT50×100×6×8</v>
          </cell>
        </row>
        <row r="447">
          <cell r="C447" t="str">
            <v>手摺子FB-50×6 @125</v>
          </cell>
        </row>
        <row r="448">
          <cell r="C448" t="str">
            <v>手摺子ﾂﾅｷﾞ:角鋼15×15</v>
          </cell>
        </row>
        <row r="449">
          <cell r="C449" t="str">
            <v>L-150×90×9</v>
          </cell>
        </row>
        <row r="450">
          <cell r="A450" t="str">
            <v>M140115</v>
          </cell>
          <cell r="B450" t="str">
            <v>床ボーダー金物</v>
          </cell>
          <cell r="C450" t="str">
            <v>A.BOLT M12 @500</v>
          </cell>
          <cell r="D450">
            <v>38.299999999999997</v>
          </cell>
          <cell r="E450" t="str">
            <v>ｍ</v>
          </cell>
          <cell r="F450">
            <v>15000</v>
          </cell>
          <cell r="G450">
            <v>574500</v>
          </cell>
          <cell r="H450">
            <v>6500</v>
          </cell>
          <cell r="I450">
            <v>248949.99999999997</v>
          </cell>
          <cell r="J450">
            <v>14000</v>
          </cell>
          <cell r="K450">
            <v>536200</v>
          </cell>
          <cell r="P450">
            <v>6500</v>
          </cell>
          <cell r="Q450">
            <v>0.8</v>
          </cell>
          <cell r="R450">
            <v>5200</v>
          </cell>
        </row>
        <row r="452">
          <cell r="A452" t="str">
            <v>M140116</v>
          </cell>
          <cell r="B452" t="str">
            <v>床目地棒</v>
          </cell>
          <cell r="C452" t="str">
            <v>SUS304 FB-6×25（ｱﾝｶｰ付）</v>
          </cell>
          <cell r="D452">
            <v>1.7</v>
          </cell>
          <cell r="E452" t="str">
            <v>ｍ</v>
          </cell>
          <cell r="F452">
            <v>10000</v>
          </cell>
          <cell r="G452">
            <v>17000</v>
          </cell>
          <cell r="H452">
            <v>4000</v>
          </cell>
          <cell r="I452">
            <v>6800</v>
          </cell>
          <cell r="J452">
            <v>6500</v>
          </cell>
          <cell r="K452">
            <v>11050</v>
          </cell>
          <cell r="P452">
            <v>4000</v>
          </cell>
          <cell r="Q452">
            <v>0.8</v>
          </cell>
          <cell r="R452">
            <v>3200</v>
          </cell>
        </row>
        <row r="454">
          <cell r="A454" t="str">
            <v>M140117</v>
          </cell>
          <cell r="B454" t="str">
            <v>壁振れ止め</v>
          </cell>
          <cell r="C454" t="str">
            <v>鉄筋13φ L=1,800 TB付</v>
          </cell>
          <cell r="D454">
            <v>4</v>
          </cell>
          <cell r="E454" t="str">
            <v>箇所</v>
          </cell>
          <cell r="F454">
            <v>360000</v>
          </cell>
          <cell r="G454">
            <v>1440000</v>
          </cell>
          <cell r="H454">
            <v>2310</v>
          </cell>
          <cell r="I454">
            <v>9240</v>
          </cell>
          <cell r="J454">
            <v>25000</v>
          </cell>
          <cell r="K454">
            <v>100000</v>
          </cell>
          <cell r="P454">
            <v>2310</v>
          </cell>
          <cell r="Q454">
            <v>0.8</v>
          </cell>
          <cell r="R454">
            <v>1850</v>
          </cell>
        </row>
        <row r="456">
          <cell r="A456" t="str">
            <v>M140118</v>
          </cell>
          <cell r="B456" t="str">
            <v>壁振れ止め</v>
          </cell>
          <cell r="C456" t="str">
            <v>鉄筋13φ L=2,300 TB付</v>
          </cell>
          <cell r="D456">
            <v>4</v>
          </cell>
          <cell r="E456" t="str">
            <v>箇所</v>
          </cell>
          <cell r="F456">
            <v>390000</v>
          </cell>
          <cell r="G456">
            <v>1560000</v>
          </cell>
          <cell r="H456">
            <v>2570</v>
          </cell>
          <cell r="I456">
            <v>10280</v>
          </cell>
          <cell r="J456">
            <v>25000</v>
          </cell>
          <cell r="K456">
            <v>100000</v>
          </cell>
          <cell r="P456">
            <v>2570</v>
          </cell>
          <cell r="Q456">
            <v>0.8</v>
          </cell>
          <cell r="R456">
            <v>2060</v>
          </cell>
        </row>
        <row r="457">
          <cell r="A457" t="str">
            <v>金属工事（製作製金物）</v>
          </cell>
          <cell r="F457" t="str">
            <v>田村金物㈱</v>
          </cell>
          <cell r="H457" t="str">
            <v>㈲宇野製作所</v>
          </cell>
          <cell r="J457" t="str">
            <v>河上金物㈱</v>
          </cell>
          <cell r="P457" t="str">
            <v>㈲宇野製作所</v>
          </cell>
        </row>
        <row r="459">
          <cell r="B459" t="str">
            <v>【　階段室・ｺﾛﾈｰﾄﾞ　】</v>
          </cell>
        </row>
        <row r="460">
          <cell r="B460" t="str">
            <v>渡り廊下（１）床</v>
          </cell>
        </row>
        <row r="461">
          <cell r="A461" t="str">
            <v>M140119</v>
          </cell>
          <cell r="B461" t="str">
            <v>溶接金網</v>
          </cell>
          <cell r="C461" t="str">
            <v>6φ×100×100</v>
          </cell>
          <cell r="D461">
            <v>132</v>
          </cell>
          <cell r="E461" t="str">
            <v>ｍ2</v>
          </cell>
          <cell r="F461">
            <v>630</v>
          </cell>
          <cell r="G461">
            <v>83160</v>
          </cell>
          <cell r="H461">
            <v>650</v>
          </cell>
          <cell r="I461">
            <v>85800</v>
          </cell>
          <cell r="J461">
            <v>500</v>
          </cell>
          <cell r="K461">
            <v>66000</v>
          </cell>
          <cell r="P461">
            <v>650</v>
          </cell>
          <cell r="Q461">
            <v>0.8</v>
          </cell>
          <cell r="R461">
            <v>520</v>
          </cell>
        </row>
        <row r="462">
          <cell r="B462" t="str">
            <v>渡り廊下（１）床立上り</v>
          </cell>
        </row>
        <row r="463">
          <cell r="A463" t="str">
            <v>M140120</v>
          </cell>
          <cell r="B463" t="str">
            <v>溶接金網</v>
          </cell>
          <cell r="C463" t="str">
            <v>6φ×100×100</v>
          </cell>
          <cell r="D463">
            <v>27</v>
          </cell>
          <cell r="E463" t="str">
            <v>ｍ2</v>
          </cell>
          <cell r="F463">
            <v>630</v>
          </cell>
          <cell r="G463">
            <v>17010</v>
          </cell>
          <cell r="H463">
            <v>650</v>
          </cell>
          <cell r="I463">
            <v>17550</v>
          </cell>
          <cell r="J463">
            <v>500</v>
          </cell>
          <cell r="K463">
            <v>13500</v>
          </cell>
          <cell r="P463">
            <v>650</v>
          </cell>
          <cell r="Q463">
            <v>0.8</v>
          </cell>
          <cell r="R463">
            <v>520</v>
          </cell>
        </row>
        <row r="464">
          <cell r="B464" t="str">
            <v>理学部棟庇</v>
          </cell>
          <cell r="C464" t="str">
            <v>L-30×30×3</v>
          </cell>
        </row>
        <row r="465">
          <cell r="A465" t="str">
            <v>M140121</v>
          </cell>
          <cell r="B465" t="str">
            <v>軒先水切</v>
          </cell>
          <cell r="C465" t="str">
            <v>L-50×50×6（通し）</v>
          </cell>
          <cell r="D465">
            <v>5.2</v>
          </cell>
          <cell r="E465" t="str">
            <v>ｍ</v>
          </cell>
          <cell r="F465">
            <v>19300</v>
          </cell>
          <cell r="G465">
            <v>100360</v>
          </cell>
          <cell r="H465">
            <v>13500</v>
          </cell>
          <cell r="I465">
            <v>70200</v>
          </cell>
          <cell r="J465">
            <v>8000</v>
          </cell>
          <cell r="K465">
            <v>41600</v>
          </cell>
          <cell r="P465">
            <v>13500</v>
          </cell>
          <cell r="Q465">
            <v>0.8</v>
          </cell>
          <cell r="R465">
            <v>10800</v>
          </cell>
        </row>
        <row r="466">
          <cell r="C466" t="str">
            <v>FB-50×6 @600</v>
          </cell>
        </row>
        <row r="467">
          <cell r="C467" t="str">
            <v>H=1,340　平部</v>
          </cell>
        </row>
        <row r="468">
          <cell r="A468" t="str">
            <v>M140122</v>
          </cell>
          <cell r="B468" t="str">
            <v>手摺り</v>
          </cell>
          <cell r="C468" t="str">
            <v>手摺:SUS 75φ</v>
          </cell>
          <cell r="D468">
            <v>83.6</v>
          </cell>
          <cell r="E468" t="str">
            <v>ｍ</v>
          </cell>
          <cell r="F468">
            <v>60000</v>
          </cell>
          <cell r="G468">
            <v>5016000</v>
          </cell>
          <cell r="H468">
            <v>45000</v>
          </cell>
          <cell r="I468">
            <v>3761999.9999999995</v>
          </cell>
          <cell r="J468">
            <v>51000</v>
          </cell>
          <cell r="K468">
            <v>4263600</v>
          </cell>
          <cell r="P468">
            <v>45000</v>
          </cell>
          <cell r="Q468">
            <v>0.8</v>
          </cell>
          <cell r="R468">
            <v>36000</v>
          </cell>
        </row>
        <row r="469">
          <cell r="C469" t="str">
            <v>手摺受:FB-50×6 @1,000</v>
          </cell>
        </row>
        <row r="470">
          <cell r="C470" t="str">
            <v>横継ぎ:CT-50×100×6×8（通し）</v>
          </cell>
        </row>
        <row r="471">
          <cell r="C471" t="str">
            <v>手摺子:FB-50×6 @100</v>
          </cell>
        </row>
        <row r="472">
          <cell r="C472" t="str">
            <v>支柱:CT-75×75×5×7 @1,000</v>
          </cell>
        </row>
        <row r="473">
          <cell r="C473" t="str">
            <v>手摺子振れ止め:L-50×50×6</v>
          </cell>
        </row>
        <row r="474">
          <cell r="C474" t="str">
            <v>G.PL-6 2-M12(SUS304)@1,000</v>
          </cell>
        </row>
        <row r="476">
          <cell r="A476" t="str">
            <v>M140123</v>
          </cell>
          <cell r="B476" t="str">
            <v>手摺り</v>
          </cell>
          <cell r="C476" t="str">
            <v>H=1,340 ｽﾛｰﾌﾟ部　同上仕様</v>
          </cell>
          <cell r="D476">
            <v>10.8</v>
          </cell>
          <cell r="E476" t="str">
            <v>ｍ</v>
          </cell>
          <cell r="F476">
            <v>60000</v>
          </cell>
          <cell r="G476">
            <v>648000</v>
          </cell>
          <cell r="H476">
            <v>45000</v>
          </cell>
          <cell r="I476">
            <v>486000.00000000006</v>
          </cell>
          <cell r="J476">
            <v>54000</v>
          </cell>
          <cell r="K476">
            <v>583200</v>
          </cell>
          <cell r="P476">
            <v>45000</v>
          </cell>
          <cell r="Q476">
            <v>0.8</v>
          </cell>
          <cell r="R476">
            <v>36000</v>
          </cell>
        </row>
        <row r="478">
          <cell r="A478" t="str">
            <v>M140124</v>
          </cell>
          <cell r="B478" t="str">
            <v>ＥＸＰ．Ｊカバー</v>
          </cell>
          <cell r="C478" t="str">
            <v>SUS304 PL-1.5(曲げ) W630</v>
          </cell>
          <cell r="D478">
            <v>2.2000000000000002</v>
          </cell>
          <cell r="E478" t="str">
            <v>ｍ</v>
          </cell>
          <cell r="F478">
            <v>38200</v>
          </cell>
          <cell r="G478">
            <v>84040</v>
          </cell>
          <cell r="H478">
            <v>75000</v>
          </cell>
          <cell r="I478">
            <v>165000</v>
          </cell>
          <cell r="J478">
            <v>42400</v>
          </cell>
          <cell r="K478">
            <v>93280.000000000015</v>
          </cell>
          <cell r="P478">
            <v>75000</v>
          </cell>
          <cell r="Q478">
            <v>0.8</v>
          </cell>
          <cell r="R478">
            <v>60000</v>
          </cell>
        </row>
        <row r="480">
          <cell r="A480" t="str">
            <v>M140125</v>
          </cell>
          <cell r="B480" t="str">
            <v>ＥＸＰ．Ｊカバー</v>
          </cell>
          <cell r="C480" t="str">
            <v>SUS304 PL-1.5(曲げ) W600</v>
          </cell>
          <cell r="D480">
            <v>2.2000000000000002</v>
          </cell>
          <cell r="E480" t="str">
            <v>ｍ</v>
          </cell>
          <cell r="F480">
            <v>38200</v>
          </cell>
          <cell r="G480">
            <v>84040</v>
          </cell>
          <cell r="H480">
            <v>73000</v>
          </cell>
          <cell r="I480">
            <v>160600</v>
          </cell>
          <cell r="J480">
            <v>41000</v>
          </cell>
          <cell r="K480">
            <v>90200.000000000015</v>
          </cell>
          <cell r="P480">
            <v>73000</v>
          </cell>
          <cell r="Q480">
            <v>0.8</v>
          </cell>
          <cell r="R480">
            <v>58400</v>
          </cell>
        </row>
        <row r="481">
          <cell r="B481" t="str">
            <v>ＥＸＰ．Ｊ部</v>
          </cell>
        </row>
        <row r="482">
          <cell r="A482" t="str">
            <v>M140126</v>
          </cell>
          <cell r="B482" t="str">
            <v>目地棒</v>
          </cell>
          <cell r="C482" t="str">
            <v>SUS304 FB-6×25(ｱﾝｶｰ付)</v>
          </cell>
          <cell r="D482">
            <v>4.4000000000000004</v>
          </cell>
          <cell r="E482" t="str">
            <v>ｍ</v>
          </cell>
          <cell r="F482">
            <v>10000</v>
          </cell>
          <cell r="G482">
            <v>44000</v>
          </cell>
          <cell r="H482">
            <v>4000</v>
          </cell>
          <cell r="I482">
            <v>17600</v>
          </cell>
          <cell r="J482">
            <v>6500</v>
          </cell>
          <cell r="K482">
            <v>28600.000000000004</v>
          </cell>
          <cell r="P482">
            <v>4000</v>
          </cell>
          <cell r="Q482">
            <v>0.8</v>
          </cell>
          <cell r="R482">
            <v>3200</v>
          </cell>
        </row>
        <row r="483">
          <cell r="C483" t="str">
            <v>ﾀｲﾙ用化粧蓋　W=150</v>
          </cell>
        </row>
        <row r="484">
          <cell r="A484" t="str">
            <v>M140127</v>
          </cell>
          <cell r="B484" t="str">
            <v>排水溝蓋</v>
          </cell>
          <cell r="C484" t="str">
            <v>ｽﾘｯﾄ付ｽﾃﾝﾚｽ枠共</v>
          </cell>
          <cell r="D484">
            <v>6.7</v>
          </cell>
          <cell r="E484" t="str">
            <v>ｍ</v>
          </cell>
          <cell r="F484">
            <v>67000</v>
          </cell>
          <cell r="G484">
            <v>448900</v>
          </cell>
          <cell r="H484">
            <v>60200</v>
          </cell>
          <cell r="I484">
            <v>403340</v>
          </cell>
          <cell r="J484">
            <v>62000</v>
          </cell>
          <cell r="K484">
            <v>415400</v>
          </cell>
          <cell r="P484">
            <v>60200</v>
          </cell>
          <cell r="Q484">
            <v>0.8</v>
          </cell>
          <cell r="R484">
            <v>48160</v>
          </cell>
        </row>
        <row r="486">
          <cell r="A486" t="str">
            <v>M140128</v>
          </cell>
          <cell r="B486" t="str">
            <v>排水溝蓋</v>
          </cell>
          <cell r="C486" t="str">
            <v>W=200　同上仕様</v>
          </cell>
          <cell r="D486">
            <v>4.4000000000000004</v>
          </cell>
          <cell r="E486" t="str">
            <v>ｍ</v>
          </cell>
          <cell r="F486">
            <v>72000</v>
          </cell>
          <cell r="G486">
            <v>316800</v>
          </cell>
          <cell r="H486">
            <v>64000</v>
          </cell>
          <cell r="I486">
            <v>281600</v>
          </cell>
          <cell r="J486">
            <v>65700</v>
          </cell>
          <cell r="K486">
            <v>289080</v>
          </cell>
          <cell r="P486">
            <v>64000</v>
          </cell>
          <cell r="Q486">
            <v>0.8</v>
          </cell>
          <cell r="R486">
            <v>51200</v>
          </cell>
        </row>
        <row r="488">
          <cell r="A488" t="str">
            <v>M140129</v>
          </cell>
          <cell r="B488" t="str">
            <v>排水溝蓋</v>
          </cell>
          <cell r="C488" t="str">
            <v>W=300　同上仕様</v>
          </cell>
          <cell r="D488">
            <v>4.9000000000000004</v>
          </cell>
          <cell r="E488" t="str">
            <v>ｍ</v>
          </cell>
          <cell r="F488">
            <v>81000</v>
          </cell>
          <cell r="G488">
            <v>396900</v>
          </cell>
          <cell r="H488">
            <v>70600</v>
          </cell>
          <cell r="I488">
            <v>345940</v>
          </cell>
          <cell r="J488">
            <v>73500</v>
          </cell>
          <cell r="K488">
            <v>360150</v>
          </cell>
          <cell r="P488">
            <v>70600</v>
          </cell>
          <cell r="Q488">
            <v>0.8</v>
          </cell>
          <cell r="R488">
            <v>56480</v>
          </cell>
        </row>
        <row r="489">
          <cell r="B489" t="str">
            <v>擁壁部</v>
          </cell>
        </row>
        <row r="490">
          <cell r="A490" t="str">
            <v>M140130</v>
          </cell>
          <cell r="B490" t="str">
            <v>水抜きパイプ</v>
          </cell>
          <cell r="C490" t="str">
            <v>SUS 75A L=500</v>
          </cell>
          <cell r="D490">
            <v>54</v>
          </cell>
          <cell r="E490" t="str">
            <v>箇所</v>
          </cell>
          <cell r="F490">
            <v>6600</v>
          </cell>
          <cell r="G490">
            <v>356400</v>
          </cell>
          <cell r="H490">
            <v>6000</v>
          </cell>
          <cell r="I490">
            <v>324000</v>
          </cell>
          <cell r="J490">
            <v>7000</v>
          </cell>
          <cell r="K490">
            <v>378000</v>
          </cell>
          <cell r="P490">
            <v>6000</v>
          </cell>
          <cell r="Q490">
            <v>0.8</v>
          </cell>
          <cell r="R490">
            <v>4800</v>
          </cell>
        </row>
        <row r="492">
          <cell r="A492" t="str">
            <v>金属工事（製作製金物）</v>
          </cell>
          <cell r="C492">
            <v>0</v>
          </cell>
          <cell r="D492">
            <v>0</v>
          </cell>
          <cell r="E492">
            <v>0</v>
          </cell>
          <cell r="F492" t="str">
            <v>田村金物㈱</v>
          </cell>
          <cell r="H492" t="str">
            <v>㈲宇野製作所</v>
          </cell>
          <cell r="J492" t="str">
            <v>河上金物㈱</v>
          </cell>
          <cell r="P492" t="str">
            <v>㈲宇野製作所</v>
          </cell>
        </row>
        <row r="494">
          <cell r="B494" t="str">
            <v>【　階段室・ｺﾛﾈｰﾄﾞ　】</v>
          </cell>
          <cell r="C494">
            <v>0</v>
          </cell>
          <cell r="D494">
            <v>0</v>
          </cell>
          <cell r="E494">
            <v>0</v>
          </cell>
        </row>
        <row r="496">
          <cell r="B496" t="str">
            <v>排水溝部</v>
          </cell>
        </row>
        <row r="497">
          <cell r="A497" t="str">
            <v>M140131</v>
          </cell>
          <cell r="B497" t="str">
            <v>オーバーフロー管</v>
          </cell>
          <cell r="C497" t="str">
            <v>SUS 50A L=400</v>
          </cell>
          <cell r="D497">
            <v>1</v>
          </cell>
          <cell r="E497" t="str">
            <v>箇所</v>
          </cell>
          <cell r="F497">
            <v>4600</v>
          </cell>
          <cell r="G497">
            <v>4600</v>
          </cell>
          <cell r="H497">
            <v>15000</v>
          </cell>
          <cell r="I497">
            <v>15000</v>
          </cell>
          <cell r="J497">
            <v>5000</v>
          </cell>
          <cell r="K497">
            <v>5000</v>
          </cell>
          <cell r="P497">
            <v>15000</v>
          </cell>
          <cell r="Q497">
            <v>0.8</v>
          </cell>
          <cell r="R497">
            <v>12000</v>
          </cell>
        </row>
        <row r="498">
          <cell r="B498" t="str">
            <v>ＥＶﾋﾟｯﾄ</v>
          </cell>
          <cell r="C498" t="str">
            <v>W400×H1,200</v>
          </cell>
        </row>
        <row r="499">
          <cell r="A499" t="str">
            <v>M140132</v>
          </cell>
          <cell r="B499" t="str">
            <v>ステンレス製タラップ</v>
          </cell>
          <cell r="C499" t="str">
            <v>踏子:ｽﾃﾝﾚｽ19φ @350</v>
          </cell>
          <cell r="D499">
            <v>1</v>
          </cell>
          <cell r="E499" t="str">
            <v>箇所</v>
          </cell>
          <cell r="F499">
            <v>96000</v>
          </cell>
          <cell r="G499">
            <v>96000</v>
          </cell>
          <cell r="H499">
            <v>65000</v>
          </cell>
          <cell r="I499">
            <v>65000</v>
          </cell>
          <cell r="J499">
            <v>66000</v>
          </cell>
          <cell r="K499">
            <v>66000</v>
          </cell>
          <cell r="P499">
            <v>65000</v>
          </cell>
          <cell r="Q499">
            <v>0.8</v>
          </cell>
          <cell r="R499">
            <v>52000</v>
          </cell>
        </row>
        <row r="500">
          <cell r="C500" t="str">
            <v>手摺 :ｽﾃﾝﾚｽ34φ×3.2</v>
          </cell>
        </row>
        <row r="502">
          <cell r="C502" t="str">
            <v>H=1,340　平部</v>
          </cell>
        </row>
        <row r="503">
          <cell r="A503" t="str">
            <v>M140133</v>
          </cell>
          <cell r="B503" t="str">
            <v>手摺り</v>
          </cell>
          <cell r="C503" t="str">
            <v>手摺:SUS 75φ</v>
          </cell>
          <cell r="D503">
            <v>1.8</v>
          </cell>
          <cell r="E503" t="str">
            <v>ｍ</v>
          </cell>
          <cell r="F503">
            <v>60000</v>
          </cell>
          <cell r="G503">
            <v>108000</v>
          </cell>
          <cell r="H503">
            <v>45000</v>
          </cell>
          <cell r="I503">
            <v>81000</v>
          </cell>
          <cell r="J503">
            <v>51000</v>
          </cell>
          <cell r="K503">
            <v>91800</v>
          </cell>
          <cell r="P503">
            <v>45000</v>
          </cell>
          <cell r="Q503">
            <v>0.8</v>
          </cell>
          <cell r="R503">
            <v>36000</v>
          </cell>
        </row>
        <row r="504">
          <cell r="C504" t="str">
            <v>手摺受:FB-50×6 @1,000</v>
          </cell>
        </row>
        <row r="505">
          <cell r="C505" t="str">
            <v>横継ぎ:CT-50×100×6×8（通し）</v>
          </cell>
        </row>
        <row r="506">
          <cell r="C506" t="str">
            <v>手摺子:FB-50×6 @100</v>
          </cell>
        </row>
        <row r="507">
          <cell r="C507" t="str">
            <v>支柱:CT-75×75×5×7 @1,000</v>
          </cell>
        </row>
        <row r="508">
          <cell r="C508" t="str">
            <v>手摺子振れ止め:L-50×50×6</v>
          </cell>
        </row>
        <row r="509">
          <cell r="C509" t="str">
            <v>G.PL-6 2-M12(SUS304)@1,000</v>
          </cell>
        </row>
        <row r="510">
          <cell r="C510" t="str">
            <v>手摺:SUS 38φ×2 HL</v>
          </cell>
        </row>
        <row r="511">
          <cell r="A511" t="str">
            <v>M140134</v>
          </cell>
          <cell r="B511" t="str">
            <v>壁付手摺り</v>
          </cell>
          <cell r="C511" t="str">
            <v>ﾌﾞﾗｹｯﾄ:SUS 16φ HL @1,000程度</v>
          </cell>
          <cell r="D511">
            <v>23.9</v>
          </cell>
          <cell r="E511" t="str">
            <v>ｍ</v>
          </cell>
          <cell r="F511">
            <v>25000</v>
          </cell>
          <cell r="G511">
            <v>597500</v>
          </cell>
          <cell r="H511">
            <v>21500</v>
          </cell>
          <cell r="I511">
            <v>513849.99999999994</v>
          </cell>
          <cell r="J511">
            <v>22000</v>
          </cell>
          <cell r="K511">
            <v>525800</v>
          </cell>
          <cell r="P511">
            <v>21500</v>
          </cell>
          <cell r="Q511">
            <v>0.8</v>
          </cell>
          <cell r="R511">
            <v>17200</v>
          </cell>
        </row>
        <row r="512">
          <cell r="C512" t="str">
            <v>座金:SUS 厚2.0 40φ HL</v>
          </cell>
        </row>
        <row r="513">
          <cell r="B513" t="str">
            <v>【　地下通路　】</v>
          </cell>
        </row>
        <row r="514">
          <cell r="A514" t="str">
            <v>M140135</v>
          </cell>
          <cell r="B514" t="str">
            <v>ＥＸＰ．Ｊカバー</v>
          </cell>
          <cell r="C514" t="str">
            <v>SUS304 PL-1.5(曲げ) W630</v>
          </cell>
          <cell r="D514">
            <v>2.1</v>
          </cell>
          <cell r="E514" t="str">
            <v>ｍ</v>
          </cell>
          <cell r="F514">
            <v>38200</v>
          </cell>
          <cell r="G514">
            <v>80220</v>
          </cell>
          <cell r="H514">
            <v>75000</v>
          </cell>
          <cell r="I514">
            <v>157500</v>
          </cell>
          <cell r="J514">
            <v>42400</v>
          </cell>
          <cell r="K514">
            <v>89040</v>
          </cell>
          <cell r="P514">
            <v>75000</v>
          </cell>
          <cell r="Q514">
            <v>0.8</v>
          </cell>
          <cell r="R514">
            <v>60000</v>
          </cell>
        </row>
        <row r="516">
          <cell r="A516" t="str">
            <v>M140136</v>
          </cell>
          <cell r="B516" t="str">
            <v>ＥＸＰ．Ｊカバー</v>
          </cell>
          <cell r="C516" t="str">
            <v>SUS304 PL-1.5(曲げ) W600</v>
          </cell>
          <cell r="D516">
            <v>10.5</v>
          </cell>
          <cell r="E516" t="str">
            <v>ｍ</v>
          </cell>
          <cell r="F516">
            <v>38200</v>
          </cell>
          <cell r="G516">
            <v>401100</v>
          </cell>
          <cell r="H516">
            <v>73000</v>
          </cell>
          <cell r="I516">
            <v>766500</v>
          </cell>
          <cell r="J516">
            <v>41000</v>
          </cell>
          <cell r="K516">
            <v>430500</v>
          </cell>
          <cell r="P516">
            <v>73000</v>
          </cell>
          <cell r="Q516">
            <v>0.8</v>
          </cell>
          <cell r="R516">
            <v>58400</v>
          </cell>
        </row>
        <row r="517">
          <cell r="B517" t="str">
            <v>地下躯体上部床</v>
          </cell>
        </row>
        <row r="518">
          <cell r="A518" t="str">
            <v>M140137</v>
          </cell>
          <cell r="B518" t="str">
            <v>溶接金網</v>
          </cell>
          <cell r="C518" t="str">
            <v>6φ×100×100</v>
          </cell>
          <cell r="D518">
            <v>203</v>
          </cell>
          <cell r="E518" t="str">
            <v>ｍ2</v>
          </cell>
          <cell r="F518">
            <v>630</v>
          </cell>
          <cell r="G518">
            <v>127890</v>
          </cell>
          <cell r="H518">
            <v>650</v>
          </cell>
          <cell r="I518">
            <v>131950</v>
          </cell>
          <cell r="J518">
            <v>500</v>
          </cell>
          <cell r="K518">
            <v>101500</v>
          </cell>
          <cell r="P518">
            <v>650</v>
          </cell>
          <cell r="Q518">
            <v>0.8</v>
          </cell>
          <cell r="R518">
            <v>520</v>
          </cell>
        </row>
        <row r="519">
          <cell r="B519" t="str">
            <v>地下躯体上部床立上り</v>
          </cell>
        </row>
        <row r="520">
          <cell r="A520" t="str">
            <v>M140138</v>
          </cell>
          <cell r="B520" t="str">
            <v>溶接金網</v>
          </cell>
          <cell r="C520" t="str">
            <v>6φ×100×100</v>
          </cell>
          <cell r="D520">
            <v>126</v>
          </cell>
          <cell r="E520" t="str">
            <v>ｍ2</v>
          </cell>
          <cell r="F520">
            <v>630</v>
          </cell>
          <cell r="G520">
            <v>79380</v>
          </cell>
          <cell r="H520">
            <v>650</v>
          </cell>
          <cell r="I520">
            <v>81900</v>
          </cell>
          <cell r="J520">
            <v>500</v>
          </cell>
          <cell r="K520">
            <v>63000</v>
          </cell>
          <cell r="P520">
            <v>650</v>
          </cell>
          <cell r="Q520">
            <v>0.8</v>
          </cell>
          <cell r="R520">
            <v>520</v>
          </cell>
        </row>
        <row r="521">
          <cell r="C521" t="str">
            <v>SUS304</v>
          </cell>
        </row>
        <row r="522">
          <cell r="A522" t="str">
            <v>M140139</v>
          </cell>
          <cell r="B522" t="str">
            <v>目地棒</v>
          </cell>
          <cell r="C522" t="str">
            <v>FB-6×25(ｱﾝｶｰ付)</v>
          </cell>
          <cell r="D522">
            <v>14.4</v>
          </cell>
          <cell r="E522" t="str">
            <v>ｍ</v>
          </cell>
          <cell r="F522">
            <v>10000</v>
          </cell>
          <cell r="G522">
            <v>144000</v>
          </cell>
          <cell r="H522">
            <v>4000</v>
          </cell>
          <cell r="I522">
            <v>57600</v>
          </cell>
          <cell r="J522">
            <v>6500</v>
          </cell>
          <cell r="K522">
            <v>93600</v>
          </cell>
          <cell r="P522">
            <v>4000</v>
          </cell>
          <cell r="Q522">
            <v>0.8</v>
          </cell>
          <cell r="R522">
            <v>3200</v>
          </cell>
        </row>
        <row r="523">
          <cell r="C523" t="str">
            <v>手摺:SUS 38φ×2 HL</v>
          </cell>
        </row>
        <row r="524">
          <cell r="A524" t="str">
            <v>M140140</v>
          </cell>
          <cell r="B524" t="str">
            <v>壁付手摺り</v>
          </cell>
          <cell r="C524" t="str">
            <v>ﾌﾞﾗｹｯﾄ:SUS 16φ HL @1,000程度</v>
          </cell>
          <cell r="D524">
            <v>8.6999999999999993</v>
          </cell>
          <cell r="E524" t="str">
            <v>ｍ</v>
          </cell>
          <cell r="F524">
            <v>25000</v>
          </cell>
          <cell r="G524">
            <v>217499.99999999997</v>
          </cell>
          <cell r="H524">
            <v>21500</v>
          </cell>
          <cell r="I524">
            <v>187049.99999999997</v>
          </cell>
          <cell r="J524">
            <v>22000</v>
          </cell>
          <cell r="K524">
            <v>191399.99999999997</v>
          </cell>
          <cell r="P524">
            <v>21500</v>
          </cell>
          <cell r="Q524">
            <v>0.8</v>
          </cell>
          <cell r="R524">
            <v>17200</v>
          </cell>
        </row>
        <row r="525">
          <cell r="C525" t="str">
            <v>座金:SUS 厚2.0 40φ HL</v>
          </cell>
        </row>
        <row r="527">
          <cell r="A527" t="str">
            <v>金属工事（製作製金物）</v>
          </cell>
          <cell r="F527" t="str">
            <v>田村金物㈱</v>
          </cell>
          <cell r="H527" t="str">
            <v>㈲宇野製作所</v>
          </cell>
          <cell r="J527" t="str">
            <v>河上金物㈱</v>
          </cell>
          <cell r="P527" t="str">
            <v>㈲宇野製作所</v>
          </cell>
        </row>
        <row r="529">
          <cell r="B529" t="str">
            <v>【　地下通路　】</v>
          </cell>
        </row>
        <row r="531">
          <cell r="B531" t="str">
            <v>ＥＶﾋﾟｯﾄ</v>
          </cell>
          <cell r="C531" t="str">
            <v>W400×H1,200</v>
          </cell>
        </row>
        <row r="532">
          <cell r="A532" t="str">
            <v>M140141</v>
          </cell>
          <cell r="B532" t="str">
            <v>ステンレス製タラップ</v>
          </cell>
          <cell r="C532" t="str">
            <v>踏子:ｽﾃﾝﾚｽ19φ @350</v>
          </cell>
          <cell r="D532">
            <v>1</v>
          </cell>
          <cell r="E532" t="str">
            <v>箇所</v>
          </cell>
          <cell r="F532">
            <v>96000</v>
          </cell>
          <cell r="G532">
            <v>96000</v>
          </cell>
          <cell r="H532">
            <v>65000</v>
          </cell>
          <cell r="I532">
            <v>65000</v>
          </cell>
          <cell r="J532">
            <v>66000</v>
          </cell>
          <cell r="K532">
            <v>66000</v>
          </cell>
          <cell r="P532">
            <v>65000</v>
          </cell>
          <cell r="Q532">
            <v>0.8</v>
          </cell>
          <cell r="R532">
            <v>52000</v>
          </cell>
        </row>
        <row r="533">
          <cell r="C533" t="str">
            <v>手摺 :ｽﾃﾝﾚｽ34φ×3.2</v>
          </cell>
        </row>
        <row r="535">
          <cell r="C535" t="str">
            <v>ﾀｲﾙ用化粧蓋　W=150</v>
          </cell>
        </row>
        <row r="536">
          <cell r="A536" t="str">
            <v>M140142</v>
          </cell>
          <cell r="B536" t="str">
            <v>排水溝蓋</v>
          </cell>
          <cell r="C536" t="str">
            <v>ｽﾘｯﾄ付ｽﾃﾝﾚｽ枠共</v>
          </cell>
          <cell r="D536">
            <v>3.8</v>
          </cell>
          <cell r="E536" t="str">
            <v>ｍ</v>
          </cell>
          <cell r="F536">
            <v>67000</v>
          </cell>
          <cell r="G536">
            <v>254600</v>
          </cell>
          <cell r="H536">
            <v>60200</v>
          </cell>
          <cell r="I536">
            <v>228760</v>
          </cell>
          <cell r="J536">
            <v>62000</v>
          </cell>
          <cell r="K536">
            <v>235600</v>
          </cell>
          <cell r="P536">
            <v>60200</v>
          </cell>
          <cell r="Q536">
            <v>0.8</v>
          </cell>
          <cell r="R536">
            <v>48160</v>
          </cell>
        </row>
        <row r="539">
          <cell r="B539" t="str">
            <v>合　計</v>
          </cell>
          <cell r="G539">
            <v>23511760</v>
          </cell>
          <cell r="I539">
            <v>15720950</v>
          </cell>
          <cell r="K539">
            <v>20159700</v>
          </cell>
          <cell r="M539">
            <v>0</v>
          </cell>
          <cell r="P539">
            <v>15720950</v>
          </cell>
        </row>
        <row r="562">
          <cell r="A562" t="str">
            <v>建具工事</v>
          </cell>
          <cell r="F562" t="str">
            <v>新日軽㈱</v>
          </cell>
          <cell r="H562" t="str">
            <v>YKK ap㈱</v>
          </cell>
          <cell r="J562" t="str">
            <v>立山ｱﾙﾐﾆｳﾑ工業㈱</v>
          </cell>
          <cell r="L562" t="str">
            <v>三協ｱﾙﾐﾆｳﾑ工業㈱</v>
          </cell>
          <cell r="P562" t="str">
            <v>YKK ap㈱</v>
          </cell>
        </row>
        <row r="563">
          <cell r="A563" t="str">
            <v>アルミニウム製建具</v>
          </cell>
          <cell r="R563">
            <v>0</v>
          </cell>
        </row>
        <row r="564">
          <cell r="B564" t="str">
            <v>【　階段室・ｺﾛﾈｰﾄﾞ　】</v>
          </cell>
          <cell r="G564">
            <v>0</v>
          </cell>
          <cell r="I564">
            <v>0</v>
          </cell>
          <cell r="K564">
            <v>0</v>
          </cell>
          <cell r="M564">
            <v>0</v>
          </cell>
          <cell r="P564">
            <v>0</v>
          </cell>
          <cell r="R564">
            <v>0</v>
          </cell>
        </row>
        <row r="565">
          <cell r="A565" t="str">
            <v>M160010</v>
          </cell>
          <cell r="B565" t="str">
            <v>製品代</v>
          </cell>
          <cell r="D565">
            <v>1</v>
          </cell>
          <cell r="E565" t="str">
            <v>式</v>
          </cell>
          <cell r="G565">
            <v>309600</v>
          </cell>
          <cell r="I565">
            <v>271800</v>
          </cell>
          <cell r="K565">
            <v>279000</v>
          </cell>
          <cell r="M565">
            <v>488880</v>
          </cell>
          <cell r="P565">
            <v>271800</v>
          </cell>
          <cell r="Q565">
            <v>0.8</v>
          </cell>
          <cell r="R565">
            <v>217400</v>
          </cell>
        </row>
        <row r="566">
          <cell r="A566" t="str">
            <v>M160011</v>
          </cell>
          <cell r="B566" t="str">
            <v>取付け調整</v>
          </cell>
          <cell r="D566">
            <v>1</v>
          </cell>
          <cell r="E566" t="str">
            <v>式</v>
          </cell>
          <cell r="G566">
            <v>113400</v>
          </cell>
          <cell r="I566">
            <v>137100</v>
          </cell>
          <cell r="K566">
            <v>95620</v>
          </cell>
          <cell r="M566">
            <v>211500</v>
          </cell>
          <cell r="P566">
            <v>137100</v>
          </cell>
          <cell r="Q566">
            <v>0.8</v>
          </cell>
          <cell r="R566">
            <v>109600</v>
          </cell>
        </row>
        <row r="567">
          <cell r="A567" t="str">
            <v>M160012</v>
          </cell>
          <cell r="B567" t="str">
            <v>運搬</v>
          </cell>
          <cell r="D567">
            <v>1</v>
          </cell>
          <cell r="E567" t="str">
            <v>式</v>
          </cell>
          <cell r="G567">
            <v>3600</v>
          </cell>
          <cell r="I567">
            <v>35000</v>
          </cell>
          <cell r="K567">
            <v>6800</v>
          </cell>
          <cell r="M567">
            <v>3900</v>
          </cell>
          <cell r="P567">
            <v>35000</v>
          </cell>
          <cell r="Q567">
            <v>0.8</v>
          </cell>
          <cell r="R567">
            <v>28000</v>
          </cell>
        </row>
        <row r="568">
          <cell r="B568" t="str">
            <v>【　地下通路　】</v>
          </cell>
        </row>
        <row r="569">
          <cell r="A569" t="str">
            <v>M160015</v>
          </cell>
          <cell r="B569" t="str">
            <v>製品代</v>
          </cell>
          <cell r="D569">
            <v>1</v>
          </cell>
          <cell r="E569" t="str">
            <v>式</v>
          </cell>
          <cell r="G569">
            <v>138260</v>
          </cell>
          <cell r="I569">
            <v>92600</v>
          </cell>
          <cell r="K569">
            <v>220860</v>
          </cell>
          <cell r="M569">
            <v>203860</v>
          </cell>
          <cell r="P569">
            <v>92600</v>
          </cell>
          <cell r="Q569">
            <v>0.8</v>
          </cell>
          <cell r="R569">
            <v>74000</v>
          </cell>
        </row>
        <row r="570">
          <cell r="A570" t="str">
            <v>M160016</v>
          </cell>
          <cell r="B570" t="str">
            <v>取付け調整</v>
          </cell>
          <cell r="D570">
            <v>1</v>
          </cell>
          <cell r="E570" t="str">
            <v>式</v>
          </cell>
          <cell r="G570">
            <v>31130</v>
          </cell>
          <cell r="I570">
            <v>29900</v>
          </cell>
          <cell r="K570">
            <v>75690</v>
          </cell>
          <cell r="M570">
            <v>82200</v>
          </cell>
          <cell r="P570">
            <v>29900</v>
          </cell>
          <cell r="Q570">
            <v>0.8</v>
          </cell>
          <cell r="R570">
            <v>23900</v>
          </cell>
        </row>
        <row r="571">
          <cell r="A571" t="str">
            <v>M160017</v>
          </cell>
          <cell r="B571" t="str">
            <v>運搬</v>
          </cell>
          <cell r="D571">
            <v>1</v>
          </cell>
          <cell r="E571" t="str">
            <v>式</v>
          </cell>
          <cell r="G571">
            <v>3800</v>
          </cell>
          <cell r="I571">
            <v>5100</v>
          </cell>
          <cell r="K571">
            <v>5390</v>
          </cell>
          <cell r="M571">
            <v>8000</v>
          </cell>
          <cell r="P571">
            <v>5100</v>
          </cell>
          <cell r="Q571">
            <v>0.8</v>
          </cell>
          <cell r="R571">
            <v>4000</v>
          </cell>
        </row>
        <row r="572">
          <cell r="R572">
            <v>0</v>
          </cell>
        </row>
        <row r="573">
          <cell r="B573" t="str">
            <v>　計</v>
          </cell>
          <cell r="G573">
            <v>599790</v>
          </cell>
          <cell r="I573">
            <v>571500</v>
          </cell>
          <cell r="K573">
            <v>683360</v>
          </cell>
          <cell r="M573">
            <v>998340</v>
          </cell>
        </row>
        <row r="576">
          <cell r="F576" t="str">
            <v>不二サッシ㈱</v>
          </cell>
          <cell r="H576" t="str">
            <v>トステム㈱</v>
          </cell>
        </row>
        <row r="577">
          <cell r="P577">
            <v>0</v>
          </cell>
          <cell r="R577">
            <v>0</v>
          </cell>
        </row>
        <row r="578">
          <cell r="B578" t="str">
            <v>【　階段室・ｺﾛﾈｰﾄﾞ　】</v>
          </cell>
          <cell r="F578">
            <v>0</v>
          </cell>
          <cell r="G578">
            <v>0</v>
          </cell>
          <cell r="I578">
            <v>0</v>
          </cell>
          <cell r="M578">
            <v>0</v>
          </cell>
          <cell r="P578">
            <v>0</v>
          </cell>
          <cell r="R578">
            <v>0</v>
          </cell>
        </row>
        <row r="579">
          <cell r="B579" t="str">
            <v>製品代</v>
          </cell>
          <cell r="D579">
            <v>1</v>
          </cell>
          <cell r="E579" t="str">
            <v>式</v>
          </cell>
          <cell r="G579">
            <v>343800</v>
          </cell>
          <cell r="I579">
            <v>338400</v>
          </cell>
          <cell r="R579">
            <v>0</v>
          </cell>
        </row>
        <row r="580">
          <cell r="B580" t="str">
            <v>取付け調整</v>
          </cell>
          <cell r="D580">
            <v>1</v>
          </cell>
          <cell r="E580" t="str">
            <v>式</v>
          </cell>
          <cell r="G580">
            <v>194400</v>
          </cell>
          <cell r="I580">
            <v>325000</v>
          </cell>
          <cell r="R580">
            <v>0</v>
          </cell>
        </row>
        <row r="581">
          <cell r="B581" t="str">
            <v>運搬</v>
          </cell>
          <cell r="D581">
            <v>1</v>
          </cell>
          <cell r="E581" t="str">
            <v>式</v>
          </cell>
          <cell r="G581">
            <v>30600</v>
          </cell>
          <cell r="I581">
            <v>42000</v>
          </cell>
          <cell r="R581">
            <v>0</v>
          </cell>
        </row>
        <row r="582">
          <cell r="B582" t="str">
            <v>【　地下通路　】</v>
          </cell>
        </row>
        <row r="583">
          <cell r="B583" t="str">
            <v>製品代</v>
          </cell>
          <cell r="D583">
            <v>1</v>
          </cell>
          <cell r="E583" t="str">
            <v>式</v>
          </cell>
          <cell r="G583">
            <v>117400</v>
          </cell>
          <cell r="I583">
            <v>151200</v>
          </cell>
          <cell r="R583">
            <v>0</v>
          </cell>
        </row>
        <row r="584">
          <cell r="B584" t="str">
            <v>取付け調整</v>
          </cell>
          <cell r="D584">
            <v>1</v>
          </cell>
          <cell r="E584" t="str">
            <v>式</v>
          </cell>
          <cell r="G584">
            <v>51600</v>
          </cell>
          <cell r="I584">
            <v>224000</v>
          </cell>
          <cell r="R584">
            <v>0</v>
          </cell>
        </row>
        <row r="585">
          <cell r="B585" t="str">
            <v>運搬</v>
          </cell>
          <cell r="D585">
            <v>1</v>
          </cell>
          <cell r="E585" t="str">
            <v>式</v>
          </cell>
          <cell r="G585">
            <v>15000</v>
          </cell>
          <cell r="I585">
            <v>42000</v>
          </cell>
          <cell r="R585">
            <v>0</v>
          </cell>
        </row>
        <row r="586">
          <cell r="R586">
            <v>0</v>
          </cell>
        </row>
        <row r="587">
          <cell r="B587" t="str">
            <v>　計</v>
          </cell>
          <cell r="G587">
            <v>752800</v>
          </cell>
          <cell r="I587">
            <v>1122600</v>
          </cell>
          <cell r="P587">
            <v>571500</v>
          </cell>
        </row>
        <row r="589">
          <cell r="F589">
            <v>0</v>
          </cell>
          <cell r="G589">
            <v>0</v>
          </cell>
          <cell r="I589">
            <v>0</v>
          </cell>
          <cell r="K589">
            <v>0</v>
          </cell>
          <cell r="M589">
            <v>0</v>
          </cell>
          <cell r="P589">
            <v>0</v>
          </cell>
          <cell r="R589">
            <v>0</v>
          </cell>
        </row>
        <row r="590">
          <cell r="P590">
            <v>0</v>
          </cell>
          <cell r="R590">
            <v>0</v>
          </cell>
        </row>
        <row r="591">
          <cell r="F591">
            <v>0</v>
          </cell>
          <cell r="G591">
            <v>0</v>
          </cell>
          <cell r="I591">
            <v>0</v>
          </cell>
          <cell r="K591">
            <v>0</v>
          </cell>
          <cell r="M591">
            <v>0</v>
          </cell>
          <cell r="P591">
            <v>0</v>
          </cell>
          <cell r="R591">
            <v>0</v>
          </cell>
        </row>
        <row r="592">
          <cell r="R592">
            <v>0</v>
          </cell>
        </row>
        <row r="597">
          <cell r="A597" t="str">
            <v>建具工事</v>
          </cell>
          <cell r="F597" t="str">
            <v>文化ｼｬｯﾀｰ㈱</v>
          </cell>
          <cell r="H597" t="str">
            <v>三和ｼｬｯﾀｰ工業㈱</v>
          </cell>
          <cell r="J597" t="str">
            <v>東洋ｼｬｯﾀｰ㈱</v>
          </cell>
          <cell r="L597" t="str">
            <v>トステム㈱</v>
          </cell>
          <cell r="P597" t="str">
            <v>東洋ｼｬｯﾀｰ㈱</v>
          </cell>
        </row>
        <row r="598">
          <cell r="A598" t="str">
            <v>鋼製建具</v>
          </cell>
        </row>
        <row r="599">
          <cell r="B599" t="str">
            <v>【　大屋根　】</v>
          </cell>
          <cell r="G599">
            <v>0</v>
          </cell>
          <cell r="I599">
            <v>0</v>
          </cell>
          <cell r="L599">
            <v>0</v>
          </cell>
          <cell r="M599">
            <v>0</v>
          </cell>
          <cell r="P599">
            <v>0</v>
          </cell>
          <cell r="R599">
            <v>0</v>
          </cell>
        </row>
        <row r="600">
          <cell r="A600" t="str">
            <v>M160100</v>
          </cell>
          <cell r="B600" t="str">
            <v>製品代</v>
          </cell>
          <cell r="D600">
            <v>1</v>
          </cell>
          <cell r="E600" t="str">
            <v>式</v>
          </cell>
          <cell r="G600">
            <v>17088000</v>
          </cell>
          <cell r="I600">
            <v>17088000</v>
          </cell>
          <cell r="K600">
            <v>5475200</v>
          </cell>
          <cell r="M600">
            <v>9772800</v>
          </cell>
          <cell r="P600">
            <v>5475200</v>
          </cell>
          <cell r="Q600">
            <v>0.8</v>
          </cell>
          <cell r="R600">
            <v>4380100</v>
          </cell>
        </row>
        <row r="601">
          <cell r="A601" t="str">
            <v>M160101</v>
          </cell>
          <cell r="B601" t="str">
            <v>取付け調整</v>
          </cell>
          <cell r="D601">
            <v>1</v>
          </cell>
          <cell r="E601" t="str">
            <v>式</v>
          </cell>
          <cell r="G601">
            <v>1920000</v>
          </cell>
          <cell r="I601">
            <v>1920000</v>
          </cell>
          <cell r="K601">
            <v>1312000</v>
          </cell>
          <cell r="M601">
            <v>2175000</v>
          </cell>
          <cell r="P601">
            <v>1312000</v>
          </cell>
          <cell r="Q601">
            <v>0.8</v>
          </cell>
          <cell r="R601">
            <v>1049600</v>
          </cell>
        </row>
        <row r="602">
          <cell r="A602" t="str">
            <v>M160102</v>
          </cell>
          <cell r="B602" t="str">
            <v>運搬</v>
          </cell>
          <cell r="D602">
            <v>1</v>
          </cell>
          <cell r="E602" t="str">
            <v>式</v>
          </cell>
          <cell r="G602">
            <v>480000</v>
          </cell>
          <cell r="I602">
            <v>480000</v>
          </cell>
          <cell r="K602">
            <v>384000</v>
          </cell>
          <cell r="M602">
            <v>711000</v>
          </cell>
          <cell r="P602">
            <v>384000</v>
          </cell>
          <cell r="Q602">
            <v>0.8</v>
          </cell>
          <cell r="R602">
            <v>307200</v>
          </cell>
        </row>
        <row r="603">
          <cell r="B603" t="str">
            <v>【　階段室・ｺﾛﾈｰﾄﾞ　】</v>
          </cell>
          <cell r="G603">
            <v>0</v>
          </cell>
          <cell r="I603">
            <v>0</v>
          </cell>
          <cell r="K603">
            <v>0</v>
          </cell>
          <cell r="M603">
            <v>0</v>
          </cell>
          <cell r="P603">
            <v>0</v>
          </cell>
          <cell r="R603">
            <v>0</v>
          </cell>
        </row>
        <row r="604">
          <cell r="A604" t="str">
            <v>M160110</v>
          </cell>
          <cell r="B604" t="str">
            <v>製品代</v>
          </cell>
          <cell r="D604">
            <v>1</v>
          </cell>
          <cell r="E604" t="str">
            <v>式</v>
          </cell>
          <cell r="G604">
            <v>94500</v>
          </cell>
          <cell r="I604">
            <v>72400</v>
          </cell>
          <cell r="K604">
            <v>106000</v>
          </cell>
          <cell r="M604">
            <v>83200</v>
          </cell>
          <cell r="P604">
            <v>106000</v>
          </cell>
          <cell r="Q604">
            <v>0.8</v>
          </cell>
          <cell r="R604">
            <v>84800</v>
          </cell>
        </row>
        <row r="605">
          <cell r="A605" t="str">
            <v>M160111</v>
          </cell>
          <cell r="B605" t="str">
            <v>取付け調整</v>
          </cell>
          <cell r="D605">
            <v>1</v>
          </cell>
          <cell r="E605" t="str">
            <v>式</v>
          </cell>
          <cell r="G605">
            <v>20600</v>
          </cell>
          <cell r="I605">
            <v>17100</v>
          </cell>
          <cell r="K605">
            <v>85400</v>
          </cell>
          <cell r="M605">
            <v>29200</v>
          </cell>
          <cell r="P605">
            <v>85400</v>
          </cell>
          <cell r="Q605">
            <v>0.8</v>
          </cell>
          <cell r="R605">
            <v>68300</v>
          </cell>
        </row>
        <row r="606">
          <cell r="A606" t="str">
            <v>M160112</v>
          </cell>
          <cell r="B606" t="str">
            <v>運搬</v>
          </cell>
          <cell r="D606">
            <v>1</v>
          </cell>
          <cell r="E606" t="str">
            <v>式</v>
          </cell>
          <cell r="G606">
            <v>3900</v>
          </cell>
          <cell r="I606">
            <v>9100</v>
          </cell>
          <cell r="K606">
            <v>31500</v>
          </cell>
          <cell r="M606">
            <v>6560</v>
          </cell>
          <cell r="P606">
            <v>31500</v>
          </cell>
          <cell r="Q606">
            <v>0.8</v>
          </cell>
          <cell r="R606">
            <v>25200</v>
          </cell>
        </row>
        <row r="607">
          <cell r="B607" t="str">
            <v>【　地下通路　】</v>
          </cell>
        </row>
        <row r="608">
          <cell r="A608" t="str">
            <v>M160120</v>
          </cell>
          <cell r="B608" t="str">
            <v>製品代</v>
          </cell>
          <cell r="D608">
            <v>1</v>
          </cell>
          <cell r="E608" t="str">
            <v>式</v>
          </cell>
          <cell r="G608">
            <v>840400</v>
          </cell>
          <cell r="I608">
            <v>615300</v>
          </cell>
          <cell r="K608">
            <v>831500</v>
          </cell>
          <cell r="M608">
            <v>449490</v>
          </cell>
          <cell r="P608">
            <v>831500</v>
          </cell>
          <cell r="Q608">
            <v>0.8</v>
          </cell>
          <cell r="R608">
            <v>665200</v>
          </cell>
        </row>
        <row r="609">
          <cell r="A609" t="str">
            <v>M160121</v>
          </cell>
          <cell r="B609" t="str">
            <v>取付け調整</v>
          </cell>
          <cell r="D609">
            <v>1</v>
          </cell>
          <cell r="E609" t="str">
            <v>式</v>
          </cell>
          <cell r="G609">
            <v>179100</v>
          </cell>
          <cell r="I609">
            <v>128400</v>
          </cell>
          <cell r="K609">
            <v>248500</v>
          </cell>
          <cell r="M609">
            <v>157800</v>
          </cell>
          <cell r="P609">
            <v>248500</v>
          </cell>
          <cell r="Q609">
            <v>0.8</v>
          </cell>
          <cell r="R609">
            <v>198800</v>
          </cell>
        </row>
        <row r="610">
          <cell r="A610" t="str">
            <v>M160122</v>
          </cell>
          <cell r="B610" t="str">
            <v>運搬</v>
          </cell>
          <cell r="D610">
            <v>1</v>
          </cell>
          <cell r="E610" t="str">
            <v>式</v>
          </cell>
          <cell r="G610">
            <v>32300</v>
          </cell>
          <cell r="I610">
            <v>58400</v>
          </cell>
          <cell r="K610">
            <v>82900</v>
          </cell>
          <cell r="M610">
            <v>35440</v>
          </cell>
          <cell r="P610">
            <v>82900</v>
          </cell>
          <cell r="Q610">
            <v>0.8</v>
          </cell>
          <cell r="R610">
            <v>66300</v>
          </cell>
        </row>
        <row r="612">
          <cell r="R612">
            <v>0</v>
          </cell>
        </row>
        <row r="613">
          <cell r="B613" t="str">
            <v>　計</v>
          </cell>
          <cell r="G613">
            <v>20658800</v>
          </cell>
          <cell r="I613">
            <v>20388700</v>
          </cell>
          <cell r="K613">
            <v>8557000</v>
          </cell>
          <cell r="M613">
            <v>13420490</v>
          </cell>
          <cell r="P613">
            <v>8557000</v>
          </cell>
        </row>
        <row r="631">
          <cell r="P631">
            <v>0</v>
          </cell>
          <cell r="R631">
            <v>0</v>
          </cell>
        </row>
        <row r="632">
          <cell r="A632" t="str">
            <v>ガラス工事</v>
          </cell>
          <cell r="F632" t="str">
            <v>旭硝子アメニティック㈱</v>
          </cell>
          <cell r="H632" t="str">
            <v>日本板硝子㈱</v>
          </cell>
          <cell r="J632" t="str">
            <v>セントラル硝子㈱</v>
          </cell>
          <cell r="P632" t="str">
            <v>旭硝子アメニティック㈱</v>
          </cell>
        </row>
        <row r="633">
          <cell r="A633" t="str">
            <v>合せガラス</v>
          </cell>
          <cell r="P633">
            <v>0</v>
          </cell>
        </row>
        <row r="634">
          <cell r="B634" t="str">
            <v>【　大屋根　】</v>
          </cell>
        </row>
        <row r="635">
          <cell r="C635" t="str">
            <v>強化8+網入透明6.8</v>
          </cell>
        </row>
        <row r="636">
          <cell r="A636" t="str">
            <v>M161000</v>
          </cell>
          <cell r="B636" t="str">
            <v>合せガラス</v>
          </cell>
          <cell r="C636" t="str">
            <v>W182～692.37×D882</v>
          </cell>
          <cell r="D636">
            <v>16</v>
          </cell>
          <cell r="E636" t="str">
            <v>枚</v>
          </cell>
          <cell r="F636">
            <v>95777</v>
          </cell>
          <cell r="G636">
            <v>1532432</v>
          </cell>
          <cell r="H636">
            <v>556050</v>
          </cell>
          <cell r="I636">
            <v>8896800</v>
          </cell>
          <cell r="J636">
            <v>346970</v>
          </cell>
          <cell r="K636">
            <v>5551520</v>
          </cell>
          <cell r="P636">
            <v>99811</v>
          </cell>
          <cell r="Q636">
            <v>0.8</v>
          </cell>
          <cell r="R636">
            <v>79850</v>
          </cell>
        </row>
        <row r="637">
          <cell r="C637" t="str">
            <v>中間：乳白色ﾌｲﾙﾑ</v>
          </cell>
        </row>
        <row r="638">
          <cell r="C638" t="str">
            <v>運搬費等</v>
          </cell>
          <cell r="D638">
            <v>1</v>
          </cell>
          <cell r="E638" t="str">
            <v>式</v>
          </cell>
          <cell r="G638">
            <v>64537</v>
          </cell>
          <cell r="K638">
            <v>277576</v>
          </cell>
        </row>
        <row r="639">
          <cell r="C639" t="str">
            <v>小　計</v>
          </cell>
          <cell r="D639">
            <v>16</v>
          </cell>
          <cell r="E639" t="str">
            <v>枚</v>
          </cell>
          <cell r="F639">
            <v>99811</v>
          </cell>
          <cell r="G639">
            <v>1596969</v>
          </cell>
          <cell r="H639">
            <v>556050</v>
          </cell>
          <cell r="I639">
            <v>8896800</v>
          </cell>
          <cell r="J639">
            <v>364319</v>
          </cell>
          <cell r="K639">
            <v>5829096</v>
          </cell>
        </row>
        <row r="641">
          <cell r="C641" t="str">
            <v>強化8+網入透明6.8</v>
          </cell>
          <cell r="D641">
            <v>0</v>
          </cell>
          <cell r="E641">
            <v>0</v>
          </cell>
        </row>
        <row r="642">
          <cell r="A642" t="str">
            <v>M161001</v>
          </cell>
          <cell r="B642" t="str">
            <v>合せガラス</v>
          </cell>
          <cell r="C642" t="str">
            <v>W182～854.08×D1088</v>
          </cell>
          <cell r="D642">
            <v>8</v>
          </cell>
          <cell r="E642" t="str">
            <v>枚</v>
          </cell>
          <cell r="F642">
            <v>146021</v>
          </cell>
          <cell r="G642">
            <v>1168168</v>
          </cell>
          <cell r="H642">
            <v>394770</v>
          </cell>
          <cell r="I642">
            <v>3158160</v>
          </cell>
          <cell r="J642">
            <v>235350</v>
          </cell>
          <cell r="K642">
            <v>1882800</v>
          </cell>
          <cell r="P642">
            <v>152171</v>
          </cell>
          <cell r="Q642">
            <v>0.8</v>
          </cell>
          <cell r="R642">
            <v>121740</v>
          </cell>
        </row>
        <row r="643">
          <cell r="C643" t="str">
            <v>中間：乳白色ﾌｲﾙﾑ</v>
          </cell>
        </row>
        <row r="644">
          <cell r="C644" t="str">
            <v>運搬費等</v>
          </cell>
          <cell r="D644">
            <v>1</v>
          </cell>
          <cell r="E644" t="str">
            <v>式</v>
          </cell>
          <cell r="G644">
            <v>49196</v>
          </cell>
          <cell r="K644">
            <v>94140</v>
          </cell>
        </row>
        <row r="645">
          <cell r="C645" t="str">
            <v>小　計</v>
          </cell>
          <cell r="D645">
            <v>8</v>
          </cell>
          <cell r="E645" t="str">
            <v>枚</v>
          </cell>
          <cell r="F645">
            <v>152171</v>
          </cell>
          <cell r="G645">
            <v>1217364</v>
          </cell>
          <cell r="H645">
            <v>394770</v>
          </cell>
          <cell r="I645">
            <v>3158160</v>
          </cell>
          <cell r="J645">
            <v>247118</v>
          </cell>
          <cell r="K645">
            <v>1976940</v>
          </cell>
        </row>
        <row r="647">
          <cell r="C647" t="str">
            <v>強化8+網入透明6.8</v>
          </cell>
          <cell r="D647">
            <v>0</v>
          </cell>
          <cell r="E647">
            <v>0</v>
          </cell>
        </row>
        <row r="648">
          <cell r="A648" t="str">
            <v>M161002</v>
          </cell>
          <cell r="B648" t="str">
            <v>合せガラス</v>
          </cell>
          <cell r="C648" t="str">
            <v>W182～1015.79×D1294</v>
          </cell>
          <cell r="D648">
            <v>16</v>
          </cell>
          <cell r="E648" t="str">
            <v>枚</v>
          </cell>
          <cell r="F648">
            <v>205686</v>
          </cell>
          <cell r="G648">
            <v>3290976</v>
          </cell>
          <cell r="H648">
            <v>260790</v>
          </cell>
          <cell r="I648">
            <v>4172640</v>
          </cell>
          <cell r="J648">
            <v>144830</v>
          </cell>
          <cell r="K648">
            <v>2317280</v>
          </cell>
          <cell r="P648">
            <v>214348</v>
          </cell>
          <cell r="Q648">
            <v>0.8</v>
          </cell>
          <cell r="R648">
            <v>171480</v>
          </cell>
        </row>
        <row r="649">
          <cell r="C649" t="str">
            <v>中間：乳白色ﾌｲﾙﾑ</v>
          </cell>
        </row>
        <row r="650">
          <cell r="C650" t="str">
            <v>運搬費等</v>
          </cell>
          <cell r="D650">
            <v>1</v>
          </cell>
          <cell r="E650" t="str">
            <v>式</v>
          </cell>
          <cell r="G650">
            <v>138597</v>
          </cell>
          <cell r="K650">
            <v>115864</v>
          </cell>
        </row>
        <row r="651">
          <cell r="C651" t="str">
            <v>小　計</v>
          </cell>
          <cell r="D651">
            <v>16</v>
          </cell>
          <cell r="E651" t="str">
            <v>枚</v>
          </cell>
          <cell r="F651">
            <v>214348</v>
          </cell>
          <cell r="G651">
            <v>3429573</v>
          </cell>
          <cell r="H651">
            <v>260790</v>
          </cell>
          <cell r="I651">
            <v>4172640</v>
          </cell>
          <cell r="J651">
            <v>152072</v>
          </cell>
          <cell r="K651">
            <v>2433144</v>
          </cell>
        </row>
        <row r="655">
          <cell r="B655" t="str">
            <v>　計</v>
          </cell>
          <cell r="G655">
            <v>6243906</v>
          </cell>
          <cell r="I655">
            <v>16227600</v>
          </cell>
          <cell r="K655">
            <v>10239180</v>
          </cell>
          <cell r="M655">
            <v>0</v>
          </cell>
          <cell r="P655">
            <v>6243906</v>
          </cell>
        </row>
        <row r="667">
          <cell r="A667" t="str">
            <v>ガラス工事</v>
          </cell>
          <cell r="F667" t="str">
            <v>旭硝子ﾋﾞﾙ建材　　　　　    ｴﾝｼﾞﾆｱﾘﾝｸﾞ㈱</v>
          </cell>
          <cell r="H667" t="str">
            <v>日本板硝子　　　　　　　　D&amp;Gｼｽﾃﾑ㈱</v>
          </cell>
          <cell r="J667" t="str">
            <v>セントラル硝子㈱</v>
          </cell>
          <cell r="P667" t="str">
            <v>旭硝子ﾋﾞﾙ建材　　　　　    ｴﾝｼﾞﾆｱﾘﾝｸﾞ㈱</v>
          </cell>
        </row>
        <row r="668">
          <cell r="A668" t="str">
            <v>合せガラス（ＤＰＧ工法）</v>
          </cell>
        </row>
        <row r="669">
          <cell r="B669" t="str">
            <v>【　通　路　】</v>
          </cell>
        </row>
        <row r="670">
          <cell r="B670" t="str">
            <v>ＤＰＧ－１</v>
          </cell>
          <cell r="C670" t="str">
            <v>強化12+強化8 W2,485×H2,311～2,435</v>
          </cell>
        </row>
        <row r="671">
          <cell r="A671" t="str">
            <v>M162000</v>
          </cell>
          <cell r="B671" t="str">
            <v>合せガラス</v>
          </cell>
          <cell r="C671" t="str">
            <v>DPG工法</v>
          </cell>
          <cell r="D671">
            <v>8</v>
          </cell>
          <cell r="E671" t="str">
            <v>枚</v>
          </cell>
          <cell r="F671">
            <v>1498000</v>
          </cell>
          <cell r="G671">
            <v>11984000</v>
          </cell>
          <cell r="H671">
            <v>1753170</v>
          </cell>
          <cell r="I671">
            <v>14025360</v>
          </cell>
          <cell r="J671">
            <v>1107250</v>
          </cell>
          <cell r="K671">
            <v>8858000</v>
          </cell>
          <cell r="P671">
            <v>1107250</v>
          </cell>
          <cell r="Q671">
            <v>0.8</v>
          </cell>
          <cell r="R671">
            <v>885800</v>
          </cell>
        </row>
        <row r="672">
          <cell r="C672" t="str">
            <v>強化ｶﾞﾗｽ点支持ｽｸﾘｰﾝｼｽﾃﾑ一式</v>
          </cell>
        </row>
        <row r="674">
          <cell r="B674" t="str">
            <v>ＤＰＧ－２</v>
          </cell>
          <cell r="C674" t="str">
            <v>強化12+強化8 W2,109×H2,363～2,394</v>
          </cell>
        </row>
        <row r="675">
          <cell r="A675" t="str">
            <v>M162001</v>
          </cell>
          <cell r="B675" t="str">
            <v>合せガラス</v>
          </cell>
          <cell r="C675" t="str">
            <v>DPG工法</v>
          </cell>
          <cell r="D675">
            <v>5</v>
          </cell>
          <cell r="E675" t="str">
            <v>枚</v>
          </cell>
          <cell r="F675">
            <v>1296000</v>
          </cell>
          <cell r="G675">
            <v>6480000</v>
          </cell>
          <cell r="H675">
            <v>1556244</v>
          </cell>
          <cell r="I675">
            <v>7781220</v>
          </cell>
          <cell r="J675">
            <v>894200</v>
          </cell>
          <cell r="K675">
            <v>4471000</v>
          </cell>
          <cell r="P675">
            <v>894200</v>
          </cell>
          <cell r="Q675">
            <v>0.8</v>
          </cell>
          <cell r="R675">
            <v>715360</v>
          </cell>
        </row>
        <row r="676">
          <cell r="C676" t="str">
            <v>強化ｶﾞﾗｽ点支持ｽｸﾘｰﾝｼｽﾃﾑ一式</v>
          </cell>
        </row>
        <row r="678">
          <cell r="B678" t="str">
            <v>ｶﾞﾗｽ突合せ用</v>
          </cell>
        </row>
        <row r="679">
          <cell r="A679" t="str">
            <v>M161200</v>
          </cell>
          <cell r="B679" t="str">
            <v>ｼﾘｺｰﾝｼｰﾗﾝﾄ</v>
          </cell>
          <cell r="C679" t="str">
            <v>二成分形低ﾓｼﾞｭﾗｽﾀｲﾌﾟ　15×21.5</v>
          </cell>
          <cell r="D679">
            <v>26.1</v>
          </cell>
          <cell r="E679" t="str">
            <v>ｍ</v>
          </cell>
          <cell r="F679">
            <v>5600</v>
          </cell>
          <cell r="G679">
            <v>146160</v>
          </cell>
          <cell r="H679">
            <v>6000</v>
          </cell>
          <cell r="I679">
            <v>156600</v>
          </cell>
          <cell r="J679">
            <v>2800</v>
          </cell>
          <cell r="K679">
            <v>73080</v>
          </cell>
          <cell r="P679">
            <v>2800</v>
          </cell>
          <cell r="Q679">
            <v>0.8</v>
          </cell>
          <cell r="R679">
            <v>2240</v>
          </cell>
        </row>
        <row r="682">
          <cell r="B682" t="str">
            <v>　計</v>
          </cell>
          <cell r="G682">
            <v>18610160</v>
          </cell>
          <cell r="I682">
            <v>21963180</v>
          </cell>
          <cell r="K682">
            <v>13402080</v>
          </cell>
          <cell r="M682">
            <v>0</v>
          </cell>
          <cell r="P682">
            <v>13402080</v>
          </cell>
        </row>
        <row r="702">
          <cell r="A702" t="str">
            <v>ガラス工事</v>
          </cell>
          <cell r="F702" t="str">
            <v>日本電気硝子㈱</v>
          </cell>
          <cell r="P702" t="str">
            <v>日本電気硝子㈱</v>
          </cell>
        </row>
        <row r="703">
          <cell r="A703" t="str">
            <v>ガラスブロック及びトップライト</v>
          </cell>
          <cell r="P703">
            <v>0</v>
          </cell>
        </row>
        <row r="705">
          <cell r="B705" t="str">
            <v>【　階段室・ｺﾛﾈｰﾄﾞ　】</v>
          </cell>
        </row>
        <row r="706">
          <cell r="A706" t="str">
            <v>M163000</v>
          </cell>
          <cell r="B706" t="str">
            <v>ガラスブロック</v>
          </cell>
          <cell r="C706" t="str">
            <v>190×190×95</v>
          </cell>
          <cell r="D706">
            <v>3</v>
          </cell>
          <cell r="E706" t="str">
            <v>ｍ2</v>
          </cell>
          <cell r="F706">
            <v>65500</v>
          </cell>
          <cell r="G706">
            <v>196500</v>
          </cell>
          <cell r="P706">
            <v>65500</v>
          </cell>
          <cell r="Q706">
            <v>0.8</v>
          </cell>
          <cell r="R706">
            <v>52400</v>
          </cell>
        </row>
        <row r="708">
          <cell r="B708" t="str">
            <v>【　地下通路　】</v>
          </cell>
        </row>
        <row r="709">
          <cell r="B709" t="str">
            <v>トップライト</v>
          </cell>
          <cell r="C709" t="str">
            <v>W780×H780 鋳鉄枠共</v>
          </cell>
        </row>
        <row r="710">
          <cell r="A710" t="str">
            <v>M163001</v>
          </cell>
          <cell r="B710" t="str">
            <v>ガラスブロック</v>
          </cell>
          <cell r="C710" t="str">
            <v>120×120×40　ﾌﾟﾘｽﾞﾑｶﾞﾗｽ　ﾉﾝｽﾘｯﾌﾟ</v>
          </cell>
          <cell r="D710">
            <v>25</v>
          </cell>
          <cell r="E710" t="str">
            <v>箇所</v>
          </cell>
          <cell r="F710">
            <v>223300</v>
          </cell>
          <cell r="G710">
            <v>5582500</v>
          </cell>
          <cell r="P710">
            <v>223300</v>
          </cell>
          <cell r="Q710">
            <v>0.8</v>
          </cell>
          <cell r="R710">
            <v>178640</v>
          </cell>
        </row>
        <row r="713">
          <cell r="B713" t="str">
            <v>　計</v>
          </cell>
          <cell r="G713">
            <v>5779000</v>
          </cell>
          <cell r="I713">
            <v>0</v>
          </cell>
          <cell r="K713">
            <v>0</v>
          </cell>
          <cell r="M713">
            <v>0</v>
          </cell>
          <cell r="P713">
            <v>5779000</v>
          </cell>
        </row>
        <row r="737">
          <cell r="A737" t="str">
            <v>ユニット及びその他工事</v>
          </cell>
          <cell r="F737" t="str">
            <v>美和ロック㈱</v>
          </cell>
          <cell r="H737" t="str">
            <v>㈱メイバン</v>
          </cell>
          <cell r="J737" t="str">
            <v>エイシダ宣伝㈱</v>
          </cell>
          <cell r="P737" t="str">
            <v>美和ロック㈱</v>
          </cell>
        </row>
        <row r="738">
          <cell r="A738" t="str">
            <v>サイン</v>
          </cell>
          <cell r="P738">
            <v>0</v>
          </cell>
        </row>
        <row r="739">
          <cell r="B739" t="str">
            <v>【　通　路　】</v>
          </cell>
        </row>
        <row r="740">
          <cell r="C740" t="str">
            <v>W300×H300＋60(3枚)</v>
          </cell>
        </row>
        <row r="741">
          <cell r="A741" t="str">
            <v>M200002</v>
          </cell>
          <cell r="B741" t="str">
            <v>誘導サインＡ</v>
          </cell>
          <cell r="C741" t="str">
            <v>ﾌﾟﾚｰﾄ脱着式</v>
          </cell>
          <cell r="D741">
            <v>1</v>
          </cell>
          <cell r="E741" t="str">
            <v>箇所</v>
          </cell>
          <cell r="F741">
            <v>60000</v>
          </cell>
          <cell r="G741">
            <v>60000</v>
          </cell>
          <cell r="H741">
            <v>61000</v>
          </cell>
          <cell r="I741">
            <v>61000</v>
          </cell>
          <cell r="J741">
            <v>61000</v>
          </cell>
          <cell r="K741">
            <v>61000</v>
          </cell>
          <cell r="P741">
            <v>60000</v>
          </cell>
          <cell r="Q741">
            <v>0.8</v>
          </cell>
          <cell r="R741">
            <v>48000</v>
          </cell>
        </row>
        <row r="742">
          <cell r="C742" t="str">
            <v>ｱﾙﾐ焼付塗装</v>
          </cell>
        </row>
        <row r="743">
          <cell r="B743" t="str">
            <v>小　　計</v>
          </cell>
          <cell r="G743">
            <v>60000</v>
          </cell>
          <cell r="I743">
            <v>61000</v>
          </cell>
          <cell r="K743">
            <v>61000</v>
          </cell>
        </row>
        <row r="746">
          <cell r="B746" t="str">
            <v>【　階段室・ｺﾛﾈｰﾄﾞ　】</v>
          </cell>
        </row>
        <row r="747">
          <cell r="C747" t="str">
            <v>W500×H900 壁付</v>
          </cell>
        </row>
        <row r="748">
          <cell r="A748" t="str">
            <v>M200000</v>
          </cell>
          <cell r="B748" t="str">
            <v>フロア案内板</v>
          </cell>
          <cell r="C748" t="str">
            <v>ｱｸﾘﾙ板ｼﾙｸ印刷</v>
          </cell>
          <cell r="D748">
            <v>2</v>
          </cell>
          <cell r="E748" t="str">
            <v>箇所</v>
          </cell>
          <cell r="F748">
            <v>220000</v>
          </cell>
          <cell r="G748">
            <v>440000</v>
          </cell>
          <cell r="H748">
            <v>250000</v>
          </cell>
          <cell r="I748">
            <v>500000</v>
          </cell>
          <cell r="J748">
            <v>450000</v>
          </cell>
          <cell r="K748">
            <v>900000</v>
          </cell>
          <cell r="P748">
            <v>220000</v>
          </cell>
          <cell r="Q748">
            <v>0.8</v>
          </cell>
          <cell r="R748">
            <v>176000</v>
          </cell>
        </row>
        <row r="749">
          <cell r="C749" t="str">
            <v>ｱﾙﾐ焼付塗装</v>
          </cell>
        </row>
        <row r="751">
          <cell r="C751" t="str">
            <v>W300×H300＋60(3枚)</v>
          </cell>
        </row>
        <row r="752">
          <cell r="A752" t="str">
            <v>M200002</v>
          </cell>
          <cell r="B752" t="str">
            <v>誘導サインＡ</v>
          </cell>
          <cell r="C752" t="str">
            <v>ﾌﾟﾚｰﾄ脱着式</v>
          </cell>
          <cell r="D752">
            <v>1</v>
          </cell>
          <cell r="E752" t="str">
            <v>箇所</v>
          </cell>
          <cell r="F752">
            <v>60000</v>
          </cell>
          <cell r="G752">
            <v>60000</v>
          </cell>
          <cell r="H752">
            <v>61000</v>
          </cell>
          <cell r="I752">
            <v>61000</v>
          </cell>
          <cell r="J752">
            <v>61000</v>
          </cell>
          <cell r="K752">
            <v>61000</v>
          </cell>
          <cell r="P752">
            <v>60000</v>
          </cell>
          <cell r="Q752">
            <v>0.8</v>
          </cell>
          <cell r="R752">
            <v>48000</v>
          </cell>
        </row>
        <row r="753">
          <cell r="C753" t="str">
            <v>ｱﾙﾐ焼付塗装</v>
          </cell>
        </row>
        <row r="755">
          <cell r="C755" t="str">
            <v>W250×H50</v>
          </cell>
        </row>
        <row r="756">
          <cell r="A756" t="str">
            <v>M200003</v>
          </cell>
          <cell r="B756" t="str">
            <v>室名表示</v>
          </cell>
          <cell r="C756" t="str">
            <v>ﾌﾟﾚｰﾄ脱着式</v>
          </cell>
          <cell r="D756">
            <v>1</v>
          </cell>
          <cell r="E756" t="str">
            <v>箇所</v>
          </cell>
          <cell r="F756">
            <v>37200</v>
          </cell>
          <cell r="G756">
            <v>37200</v>
          </cell>
          <cell r="H756">
            <v>15000</v>
          </cell>
          <cell r="I756">
            <v>15000</v>
          </cell>
          <cell r="J756">
            <v>11000</v>
          </cell>
          <cell r="K756">
            <v>11000</v>
          </cell>
          <cell r="P756">
            <v>37200</v>
          </cell>
          <cell r="Q756">
            <v>0.8</v>
          </cell>
          <cell r="R756">
            <v>29760</v>
          </cell>
        </row>
        <row r="757">
          <cell r="C757" t="str">
            <v>ｱﾙﾐ焼付塗装</v>
          </cell>
        </row>
        <row r="759">
          <cell r="B759" t="str">
            <v>小　　計</v>
          </cell>
          <cell r="G759">
            <v>537200</v>
          </cell>
          <cell r="I759">
            <v>576000</v>
          </cell>
          <cell r="K759">
            <v>972000</v>
          </cell>
        </row>
        <row r="772">
          <cell r="A772" t="str">
            <v>ユニット及びその他工事</v>
          </cell>
          <cell r="F772" t="str">
            <v>美和ロック㈱</v>
          </cell>
          <cell r="H772" t="str">
            <v>㈱メイバン</v>
          </cell>
          <cell r="J772" t="str">
            <v>エイシダ宣伝㈱</v>
          </cell>
          <cell r="P772" t="str">
            <v>美和ロック㈱</v>
          </cell>
        </row>
        <row r="773">
          <cell r="A773" t="str">
            <v>サイン</v>
          </cell>
          <cell r="P773">
            <v>0</v>
          </cell>
        </row>
        <row r="774">
          <cell r="B774" t="str">
            <v>【　地下通路　】</v>
          </cell>
        </row>
        <row r="775">
          <cell r="C775" t="str">
            <v>W500×H900 壁付</v>
          </cell>
        </row>
        <row r="776">
          <cell r="A776" t="str">
            <v>M200000</v>
          </cell>
          <cell r="B776" t="str">
            <v>フロア案内板</v>
          </cell>
          <cell r="C776" t="str">
            <v>ｱｸﾘﾙ板ｼﾙｸ印刷</v>
          </cell>
          <cell r="D776">
            <v>1</v>
          </cell>
          <cell r="E776" t="str">
            <v>箇所</v>
          </cell>
          <cell r="F776">
            <v>220000</v>
          </cell>
          <cell r="G776">
            <v>220000</v>
          </cell>
          <cell r="H776">
            <v>250000</v>
          </cell>
          <cell r="I776">
            <v>250000</v>
          </cell>
          <cell r="J776">
            <v>450000</v>
          </cell>
          <cell r="K776">
            <v>450000</v>
          </cell>
          <cell r="P776">
            <v>220000</v>
          </cell>
          <cell r="Q776">
            <v>0.8</v>
          </cell>
          <cell r="R776">
            <v>176000</v>
          </cell>
        </row>
        <row r="777">
          <cell r="C777" t="str">
            <v>ｱﾙﾐ焼付塗装</v>
          </cell>
        </row>
        <row r="779">
          <cell r="C779" t="str">
            <v>W300×H300＋60(2枚)</v>
          </cell>
        </row>
        <row r="780">
          <cell r="A780" t="str">
            <v>M200001</v>
          </cell>
          <cell r="B780" t="str">
            <v>誘導サインＢ</v>
          </cell>
          <cell r="C780" t="str">
            <v>ﾌﾟﾚｰﾄ脱着式</v>
          </cell>
          <cell r="D780">
            <v>1</v>
          </cell>
          <cell r="E780" t="str">
            <v>箇所</v>
          </cell>
          <cell r="F780">
            <v>37200</v>
          </cell>
          <cell r="G780">
            <v>37200</v>
          </cell>
          <cell r="H780">
            <v>39000</v>
          </cell>
          <cell r="I780">
            <v>39000</v>
          </cell>
          <cell r="J780">
            <v>53000</v>
          </cell>
          <cell r="K780">
            <v>53000</v>
          </cell>
          <cell r="P780">
            <v>37200</v>
          </cell>
          <cell r="Q780">
            <v>0.8</v>
          </cell>
          <cell r="R780">
            <v>29760</v>
          </cell>
        </row>
        <row r="781">
          <cell r="C781" t="str">
            <v>ｱﾙﾐ焼付塗装</v>
          </cell>
        </row>
        <row r="783">
          <cell r="C783" t="str">
            <v>W250×H50</v>
          </cell>
        </row>
        <row r="784">
          <cell r="A784" t="str">
            <v>M200003</v>
          </cell>
          <cell r="B784" t="str">
            <v>室名表示</v>
          </cell>
          <cell r="C784" t="str">
            <v>ﾌﾟﾚｰﾄ脱着式</v>
          </cell>
          <cell r="D784">
            <v>3</v>
          </cell>
          <cell r="E784" t="str">
            <v>箇所</v>
          </cell>
          <cell r="F784">
            <v>37200</v>
          </cell>
          <cell r="G784">
            <v>111600</v>
          </cell>
          <cell r="H784">
            <v>15000</v>
          </cell>
          <cell r="I784">
            <v>45000</v>
          </cell>
          <cell r="J784">
            <v>11000</v>
          </cell>
          <cell r="K784">
            <v>33000</v>
          </cell>
          <cell r="P784">
            <v>37200</v>
          </cell>
          <cell r="Q784">
            <v>0.8</v>
          </cell>
          <cell r="R784">
            <v>29760</v>
          </cell>
        </row>
        <row r="785">
          <cell r="C785" t="str">
            <v>ｱﾙﾐ焼付塗装</v>
          </cell>
        </row>
        <row r="787">
          <cell r="B787" t="str">
            <v>小　　計</v>
          </cell>
          <cell r="G787">
            <v>368800</v>
          </cell>
          <cell r="I787">
            <v>334000</v>
          </cell>
          <cell r="K787">
            <v>536000</v>
          </cell>
        </row>
        <row r="790">
          <cell r="B790" t="str">
            <v>合　　計</v>
          </cell>
          <cell r="G790">
            <v>966000</v>
          </cell>
          <cell r="I790">
            <v>971000</v>
          </cell>
          <cell r="K790">
            <v>1569000</v>
          </cell>
          <cell r="P790">
            <v>966000</v>
          </cell>
        </row>
        <row r="807">
          <cell r="A807" t="str">
            <v>ユニット及びその他工事</v>
          </cell>
          <cell r="F807" t="str">
            <v>㈱コトブキ</v>
          </cell>
          <cell r="H807" t="str">
            <v>㈱サカエ</v>
          </cell>
          <cell r="J807" t="str">
            <v>内田工業㈱</v>
          </cell>
          <cell r="P807" t="str">
            <v>㈱コトブキ</v>
          </cell>
        </row>
        <row r="808">
          <cell r="A808" t="str">
            <v>サークルベンチ</v>
          </cell>
          <cell r="P808">
            <v>0</v>
          </cell>
        </row>
        <row r="809">
          <cell r="B809" t="str">
            <v>【　大屋根　】</v>
          </cell>
        </row>
        <row r="810">
          <cell r="C810" t="str">
            <v>桧 W450 7,000φ 既製品</v>
          </cell>
        </row>
        <row r="811">
          <cell r="A811" t="str">
            <v>M200100</v>
          </cell>
          <cell r="B811" t="str">
            <v>サークルベンチ</v>
          </cell>
          <cell r="C811" t="str">
            <v>保護着色塗料塗布共</v>
          </cell>
          <cell r="D811">
            <v>2</v>
          </cell>
          <cell r="E811" t="str">
            <v>箇所</v>
          </cell>
          <cell r="F811">
            <v>1464000</v>
          </cell>
          <cell r="G811">
            <v>2928000</v>
          </cell>
          <cell r="H811">
            <v>1508000</v>
          </cell>
          <cell r="I811">
            <v>3016000</v>
          </cell>
          <cell r="J811">
            <v>1537000</v>
          </cell>
          <cell r="K811">
            <v>3074000</v>
          </cell>
          <cell r="P811">
            <v>1464000</v>
          </cell>
          <cell r="Q811">
            <v>0.8</v>
          </cell>
          <cell r="R811">
            <v>1171200</v>
          </cell>
        </row>
        <row r="812">
          <cell r="C812" t="str">
            <v>下地:L-50×50×6</v>
          </cell>
        </row>
        <row r="813">
          <cell r="C813" t="str">
            <v>補強:FB-50×6 ＠１００</v>
          </cell>
        </row>
        <row r="815">
          <cell r="A815" t="str">
            <v>M200101</v>
          </cell>
          <cell r="B815" t="str">
            <v>サークルベンチ</v>
          </cell>
          <cell r="C815" t="str">
            <v>W450 7,400φ 同上仕様</v>
          </cell>
          <cell r="D815">
            <v>1</v>
          </cell>
          <cell r="E815" t="str">
            <v>箇所</v>
          </cell>
          <cell r="F815">
            <v>1545000</v>
          </cell>
          <cell r="G815">
            <v>1545000</v>
          </cell>
          <cell r="H815">
            <v>1592000</v>
          </cell>
          <cell r="I815">
            <v>1592000</v>
          </cell>
          <cell r="J815">
            <v>1603000</v>
          </cell>
          <cell r="K815">
            <v>1603000</v>
          </cell>
          <cell r="P815">
            <v>1545000</v>
          </cell>
          <cell r="Q815">
            <v>0.8</v>
          </cell>
          <cell r="R815">
            <v>1236000</v>
          </cell>
        </row>
        <row r="817">
          <cell r="A817" t="str">
            <v>M200103</v>
          </cell>
          <cell r="B817" t="str">
            <v>サークルベンチ</v>
          </cell>
          <cell r="C817" t="str">
            <v>W450 7,800φ 同上仕様</v>
          </cell>
          <cell r="D817">
            <v>2</v>
          </cell>
          <cell r="E817" t="str">
            <v>箇所</v>
          </cell>
          <cell r="F817">
            <v>1620000</v>
          </cell>
          <cell r="G817">
            <v>3240000</v>
          </cell>
          <cell r="H817">
            <v>1669000</v>
          </cell>
          <cell r="I817">
            <v>3338000</v>
          </cell>
          <cell r="J817">
            <v>1679000</v>
          </cell>
          <cell r="K817">
            <v>3358000</v>
          </cell>
          <cell r="P817">
            <v>1620000</v>
          </cell>
          <cell r="Q817">
            <v>0.8</v>
          </cell>
          <cell r="R817">
            <v>1296000</v>
          </cell>
        </row>
        <row r="819">
          <cell r="G819">
            <v>0</v>
          </cell>
          <cell r="I819">
            <v>0</v>
          </cell>
          <cell r="K819">
            <v>0</v>
          </cell>
        </row>
        <row r="821">
          <cell r="B821" t="str">
            <v>　計</v>
          </cell>
          <cell r="G821">
            <v>7713000</v>
          </cell>
          <cell r="I821">
            <v>7946000</v>
          </cell>
          <cell r="K821">
            <v>8035000</v>
          </cell>
          <cell r="M821">
            <v>0</v>
          </cell>
          <cell r="P821">
            <v>7713000</v>
          </cell>
        </row>
        <row r="842">
          <cell r="A842" t="str">
            <v>とりこわし</v>
          </cell>
          <cell r="F842" t="str">
            <v>建伸工業㈱</v>
          </cell>
          <cell r="H842" t="str">
            <v>㈱清和産業</v>
          </cell>
          <cell r="J842" t="str">
            <v>金沢研解体業</v>
          </cell>
          <cell r="P842" t="e">
            <v>#REF!</v>
          </cell>
        </row>
        <row r="843">
          <cell r="R843">
            <v>0</v>
          </cell>
        </row>
        <row r="844">
          <cell r="B844" t="str">
            <v>【　階段室・ｺﾛﾈｰﾄﾞ　】</v>
          </cell>
          <cell r="H844" t="e">
            <v>#REF!</v>
          </cell>
          <cell r="J844" t="e">
            <v>#REF!</v>
          </cell>
          <cell r="K844" t="e">
            <v>#REF!</v>
          </cell>
          <cell r="M844">
            <v>0</v>
          </cell>
        </row>
        <row r="845">
          <cell r="B845" t="str">
            <v>（撤去）</v>
          </cell>
        </row>
        <row r="846">
          <cell r="A846" t="str">
            <v>M220001</v>
          </cell>
          <cell r="B846" t="str">
            <v>擁壁撤去費</v>
          </cell>
          <cell r="C846" t="str">
            <v>ＲＣ造</v>
          </cell>
          <cell r="D846">
            <v>110</v>
          </cell>
          <cell r="E846" t="str">
            <v>ｍ3</v>
          </cell>
          <cell r="F846">
            <v>10000</v>
          </cell>
          <cell r="G846">
            <v>1100000</v>
          </cell>
          <cell r="H846">
            <v>9600</v>
          </cell>
          <cell r="I846">
            <v>1056000</v>
          </cell>
          <cell r="J846">
            <v>16000</v>
          </cell>
          <cell r="K846">
            <v>1760000</v>
          </cell>
          <cell r="M846">
            <v>0</v>
          </cell>
          <cell r="P846" t="e">
            <v>#REF!</v>
          </cell>
          <cell r="Q846">
            <v>0.8</v>
          </cell>
          <cell r="R846" t="e">
            <v>#REF!</v>
          </cell>
        </row>
        <row r="847">
          <cell r="A847" t="str">
            <v>M220002</v>
          </cell>
          <cell r="B847" t="str">
            <v>渡り廊下屋根及び梁撤去費</v>
          </cell>
          <cell r="C847" t="str">
            <v>鉄骨造</v>
          </cell>
          <cell r="D847">
            <v>175.5</v>
          </cell>
          <cell r="E847" t="str">
            <v>ｍ2</v>
          </cell>
          <cell r="F847">
            <v>3500</v>
          </cell>
          <cell r="G847">
            <v>614250</v>
          </cell>
          <cell r="H847">
            <v>3200</v>
          </cell>
          <cell r="I847">
            <v>561600</v>
          </cell>
          <cell r="J847">
            <v>3000</v>
          </cell>
          <cell r="K847">
            <v>526500</v>
          </cell>
          <cell r="P847">
            <v>3500</v>
          </cell>
          <cell r="Q847">
            <v>0.8</v>
          </cell>
          <cell r="R847">
            <v>2800</v>
          </cell>
        </row>
        <row r="848">
          <cell r="A848" t="str">
            <v>M220003</v>
          </cell>
          <cell r="B848" t="str">
            <v>渡り廊下基礎撤去費</v>
          </cell>
          <cell r="C848" t="str">
            <v>ＲＣ造</v>
          </cell>
          <cell r="D848">
            <v>48.3</v>
          </cell>
          <cell r="E848" t="str">
            <v>ｍ3</v>
          </cell>
          <cell r="F848">
            <v>9000</v>
          </cell>
          <cell r="G848">
            <v>434700</v>
          </cell>
          <cell r="H848">
            <v>8200</v>
          </cell>
          <cell r="I848">
            <v>396060</v>
          </cell>
          <cell r="J848">
            <v>20000</v>
          </cell>
          <cell r="K848">
            <v>966000</v>
          </cell>
          <cell r="P848" t="e">
            <v>#REF!</v>
          </cell>
          <cell r="Q848">
            <v>0.8</v>
          </cell>
          <cell r="R848" t="e">
            <v>#REF!</v>
          </cell>
        </row>
        <row r="849">
          <cell r="A849" t="str">
            <v>M220004</v>
          </cell>
          <cell r="B849" t="str">
            <v>渡り廊下土間撤去費</v>
          </cell>
          <cell r="C849" t="str">
            <v>ＲＣ造</v>
          </cell>
          <cell r="D849">
            <v>15.4</v>
          </cell>
          <cell r="E849" t="str">
            <v>ｍ3</v>
          </cell>
          <cell r="F849">
            <v>3600</v>
          </cell>
          <cell r="G849">
            <v>55440</v>
          </cell>
          <cell r="H849">
            <v>3500</v>
          </cell>
          <cell r="I849">
            <v>53900</v>
          </cell>
          <cell r="J849">
            <v>2000</v>
          </cell>
          <cell r="K849">
            <v>30800</v>
          </cell>
          <cell r="P849" t="e">
            <v>#REF!</v>
          </cell>
          <cell r="Q849">
            <v>0.8</v>
          </cell>
          <cell r="R849" t="e">
            <v>#REF!</v>
          </cell>
        </row>
        <row r="850">
          <cell r="A850" t="str">
            <v>M220005</v>
          </cell>
          <cell r="B850" t="str">
            <v>渡り廊下柱撤去費</v>
          </cell>
          <cell r="C850" t="str">
            <v>ＲＣ造</v>
          </cell>
          <cell r="D850">
            <v>17.600000000000001</v>
          </cell>
          <cell r="E850" t="str">
            <v>ｍ3</v>
          </cell>
          <cell r="F850">
            <v>5500</v>
          </cell>
          <cell r="G850">
            <v>96800.000000000015</v>
          </cell>
          <cell r="H850">
            <v>6200</v>
          </cell>
          <cell r="I850">
            <v>109120.00000000001</v>
          </cell>
          <cell r="J850">
            <v>15000</v>
          </cell>
          <cell r="K850">
            <v>264000</v>
          </cell>
          <cell r="P850" t="e">
            <v>#REF!</v>
          </cell>
          <cell r="Q850">
            <v>0.8</v>
          </cell>
          <cell r="R850" t="e">
            <v>#REF!</v>
          </cell>
        </row>
        <row r="851">
          <cell r="A851" t="str">
            <v>M220006</v>
          </cell>
          <cell r="B851" t="str">
            <v>渡り廊下竪樋撤去費</v>
          </cell>
          <cell r="D851">
            <v>13.5</v>
          </cell>
          <cell r="E851" t="str">
            <v>ｍ</v>
          </cell>
          <cell r="F851">
            <v>2500</v>
          </cell>
          <cell r="G851">
            <v>33750</v>
          </cell>
          <cell r="H851">
            <v>2000</v>
          </cell>
          <cell r="I851">
            <v>27000</v>
          </cell>
          <cell r="J851">
            <v>1000</v>
          </cell>
          <cell r="K851">
            <v>13500</v>
          </cell>
          <cell r="P851" t="e">
            <v>#REF!</v>
          </cell>
          <cell r="Q851">
            <v>0.8</v>
          </cell>
          <cell r="R851" t="e">
            <v>#REF!</v>
          </cell>
        </row>
        <row r="852">
          <cell r="A852" t="str">
            <v>M220007</v>
          </cell>
          <cell r="B852" t="str">
            <v>床磁器質ﾀｲﾙ撤去費</v>
          </cell>
          <cell r="D852">
            <v>11.2</v>
          </cell>
          <cell r="E852" t="str">
            <v>ｍ2</v>
          </cell>
          <cell r="F852">
            <v>3000</v>
          </cell>
          <cell r="G852">
            <v>33600</v>
          </cell>
          <cell r="H852">
            <v>2500</v>
          </cell>
          <cell r="I852">
            <v>28000</v>
          </cell>
          <cell r="J852">
            <v>5000</v>
          </cell>
          <cell r="K852">
            <v>56000</v>
          </cell>
          <cell r="P852" t="e">
            <v>#REF!</v>
          </cell>
          <cell r="Q852">
            <v>0.8</v>
          </cell>
          <cell r="R852" t="e">
            <v>#REF!</v>
          </cell>
        </row>
        <row r="853">
          <cell r="B853" t="str">
            <v>　小計</v>
          </cell>
          <cell r="G853">
            <v>2368540</v>
          </cell>
          <cell r="I853">
            <v>2231680</v>
          </cell>
          <cell r="K853" t="e">
            <v>#REF!</v>
          </cell>
          <cell r="M853">
            <v>0</v>
          </cell>
          <cell r="O853">
            <v>0</v>
          </cell>
        </row>
        <row r="854">
          <cell r="B854" t="str">
            <v>【　ｺﾛﾈｰﾄﾞ改修　】</v>
          </cell>
          <cell r="P854">
            <v>0</v>
          </cell>
          <cell r="R854">
            <v>0</v>
          </cell>
        </row>
        <row r="855">
          <cell r="B855" t="str">
            <v>（撤去）</v>
          </cell>
        </row>
        <row r="856">
          <cell r="A856" t="str">
            <v>M220011</v>
          </cell>
          <cell r="B856" t="str">
            <v>土間はつり</v>
          </cell>
          <cell r="C856" t="str">
            <v>厚150</v>
          </cell>
          <cell r="D856">
            <v>5.2</v>
          </cell>
          <cell r="E856" t="str">
            <v>ｍ2</v>
          </cell>
          <cell r="F856">
            <v>2800</v>
          </cell>
          <cell r="G856">
            <v>14560</v>
          </cell>
          <cell r="H856">
            <v>3000</v>
          </cell>
          <cell r="I856">
            <v>15600</v>
          </cell>
          <cell r="J856">
            <v>15000</v>
          </cell>
          <cell r="K856">
            <v>78000</v>
          </cell>
          <cell r="P856" t="e">
            <v>#REF!</v>
          </cell>
          <cell r="Q856">
            <v>0.8</v>
          </cell>
          <cell r="R856" t="e">
            <v>#REF!</v>
          </cell>
        </row>
        <row r="857">
          <cell r="A857" t="str">
            <v>M220012</v>
          </cell>
          <cell r="B857" t="str">
            <v>土間はつり</v>
          </cell>
          <cell r="C857" t="str">
            <v>厚0～73</v>
          </cell>
          <cell r="D857">
            <v>17.3</v>
          </cell>
          <cell r="E857" t="str">
            <v>ｍ2</v>
          </cell>
          <cell r="F857">
            <v>2200</v>
          </cell>
          <cell r="G857">
            <v>38060</v>
          </cell>
          <cell r="H857">
            <v>2000</v>
          </cell>
          <cell r="I857">
            <v>34600</v>
          </cell>
          <cell r="J857">
            <v>20000</v>
          </cell>
          <cell r="K857">
            <v>346000</v>
          </cell>
          <cell r="P857" t="e">
            <v>#REF!</v>
          </cell>
          <cell r="Q857">
            <v>0.8</v>
          </cell>
          <cell r="R857" t="e">
            <v>#REF!</v>
          </cell>
        </row>
        <row r="858">
          <cell r="A858" t="str">
            <v>M220013</v>
          </cell>
          <cell r="B858" t="str">
            <v>土間はつり</v>
          </cell>
          <cell r="C858" t="str">
            <v>厚0～190</v>
          </cell>
          <cell r="D858">
            <v>18.399999999999999</v>
          </cell>
          <cell r="E858" t="str">
            <v>ｍ2</v>
          </cell>
          <cell r="F858">
            <v>2600</v>
          </cell>
          <cell r="G858">
            <v>47839.999999999993</v>
          </cell>
          <cell r="H858">
            <v>2800</v>
          </cell>
          <cell r="I858">
            <v>51519.999999999993</v>
          </cell>
          <cell r="J858">
            <v>20000</v>
          </cell>
          <cell r="K858">
            <v>368000</v>
          </cell>
          <cell r="P858" t="e">
            <v>#REF!</v>
          </cell>
          <cell r="Q858">
            <v>0.8</v>
          </cell>
          <cell r="R858" t="e">
            <v>#REF!</v>
          </cell>
        </row>
        <row r="859">
          <cell r="A859" t="str">
            <v>M220014</v>
          </cell>
          <cell r="B859" t="str">
            <v>同上用カッター</v>
          </cell>
          <cell r="C859" t="str">
            <v>厚150</v>
          </cell>
          <cell r="D859">
            <v>5.2</v>
          </cell>
          <cell r="E859" t="str">
            <v>ｍ</v>
          </cell>
          <cell r="F859">
            <v>1000</v>
          </cell>
          <cell r="G859">
            <v>5200</v>
          </cell>
          <cell r="H859">
            <v>1200</v>
          </cell>
          <cell r="I859">
            <v>6240</v>
          </cell>
          <cell r="J859">
            <v>1700</v>
          </cell>
          <cell r="K859">
            <v>8840</v>
          </cell>
          <cell r="P859" t="e">
            <v>#REF!</v>
          </cell>
          <cell r="Q859">
            <v>0.8</v>
          </cell>
          <cell r="R859" t="e">
            <v>#REF!</v>
          </cell>
        </row>
        <row r="860">
          <cell r="A860" t="str">
            <v>M220015</v>
          </cell>
          <cell r="B860" t="str">
            <v>床磁器質ﾀｲﾙ撤去費</v>
          </cell>
          <cell r="D860">
            <v>90.8</v>
          </cell>
          <cell r="E860" t="str">
            <v>ｍ2</v>
          </cell>
          <cell r="F860">
            <v>3000</v>
          </cell>
          <cell r="G860">
            <v>272400</v>
          </cell>
          <cell r="H860">
            <v>2500</v>
          </cell>
          <cell r="I860">
            <v>227000</v>
          </cell>
          <cell r="J860">
            <v>4000</v>
          </cell>
          <cell r="K860">
            <v>363200</v>
          </cell>
          <cell r="P860" t="e">
            <v>#REF!</v>
          </cell>
          <cell r="Q860">
            <v>0.8</v>
          </cell>
          <cell r="R860" t="e">
            <v>#REF!</v>
          </cell>
        </row>
        <row r="861">
          <cell r="A861" t="str">
            <v>M220016</v>
          </cell>
          <cell r="B861" t="str">
            <v>壁撤去費</v>
          </cell>
          <cell r="C861" t="str">
            <v>ＲＣ造</v>
          </cell>
          <cell r="D861">
            <v>0.2</v>
          </cell>
          <cell r="E861" t="str">
            <v>ｍ3</v>
          </cell>
          <cell r="F861">
            <v>6800</v>
          </cell>
          <cell r="G861">
            <v>1360</v>
          </cell>
          <cell r="H861">
            <v>6000</v>
          </cell>
          <cell r="I861">
            <v>1200</v>
          </cell>
          <cell r="J861">
            <v>20000</v>
          </cell>
          <cell r="K861">
            <v>4000</v>
          </cell>
          <cell r="M861">
            <v>0</v>
          </cell>
          <cell r="P861" t="e">
            <v>#REF!</v>
          </cell>
          <cell r="Q861">
            <v>0.8</v>
          </cell>
          <cell r="R861" t="e">
            <v>#REF!</v>
          </cell>
        </row>
        <row r="862">
          <cell r="B862" t="str">
            <v>　小計</v>
          </cell>
          <cell r="G862">
            <v>379420</v>
          </cell>
          <cell r="I862">
            <v>336160</v>
          </cell>
          <cell r="K862">
            <v>1168040</v>
          </cell>
          <cell r="M862">
            <v>0</v>
          </cell>
          <cell r="O862">
            <v>0</v>
          </cell>
        </row>
        <row r="863">
          <cell r="B863" t="str">
            <v>【　地下通路　】</v>
          </cell>
        </row>
        <row r="864">
          <cell r="B864" t="str">
            <v>（撤去）</v>
          </cell>
        </row>
        <row r="865">
          <cell r="A865" t="str">
            <v>M220021</v>
          </cell>
          <cell r="B865" t="str">
            <v>建物上部とりこわし</v>
          </cell>
          <cell r="C865" t="str">
            <v>ＲＣ造</v>
          </cell>
          <cell r="D865">
            <v>35.6</v>
          </cell>
          <cell r="E865" t="str">
            <v>ｍ3</v>
          </cell>
          <cell r="F865">
            <v>8500</v>
          </cell>
          <cell r="G865">
            <v>302600</v>
          </cell>
          <cell r="H865">
            <v>7800</v>
          </cell>
          <cell r="I865">
            <v>277680</v>
          </cell>
          <cell r="J865">
            <v>15000</v>
          </cell>
          <cell r="K865">
            <v>534000</v>
          </cell>
          <cell r="M865">
            <v>0</v>
          </cell>
          <cell r="P865" t="e">
            <v>#REF!</v>
          </cell>
          <cell r="Q865">
            <v>0.8</v>
          </cell>
          <cell r="R865" t="e">
            <v>#REF!</v>
          </cell>
        </row>
        <row r="866">
          <cell r="A866" t="str">
            <v>M220022</v>
          </cell>
          <cell r="B866" t="str">
            <v>同上　切り離し</v>
          </cell>
          <cell r="D866">
            <v>24.8</v>
          </cell>
          <cell r="E866" t="str">
            <v>ｍ</v>
          </cell>
          <cell r="F866">
            <v>1200</v>
          </cell>
          <cell r="G866">
            <v>29760</v>
          </cell>
          <cell r="H866">
            <v>1000</v>
          </cell>
          <cell r="I866">
            <v>24800</v>
          </cell>
          <cell r="J866">
            <v>10000</v>
          </cell>
          <cell r="K866">
            <v>248000</v>
          </cell>
          <cell r="P866" t="e">
            <v>#REF!</v>
          </cell>
          <cell r="Q866">
            <v>0.8</v>
          </cell>
          <cell r="R866" t="e">
            <v>#REF!</v>
          </cell>
        </row>
        <row r="867">
          <cell r="A867" t="str">
            <v>M220023</v>
          </cell>
          <cell r="B867" t="str">
            <v>鉄骨階段撤去費</v>
          </cell>
          <cell r="D867">
            <v>1</v>
          </cell>
          <cell r="E867" t="str">
            <v>箇所</v>
          </cell>
          <cell r="F867">
            <v>100000</v>
          </cell>
          <cell r="G867">
            <v>100000</v>
          </cell>
          <cell r="H867">
            <v>80000</v>
          </cell>
          <cell r="I867">
            <v>80000</v>
          </cell>
          <cell r="J867">
            <v>50000</v>
          </cell>
          <cell r="K867">
            <v>50000</v>
          </cell>
          <cell r="P867" t="e">
            <v>#REF!</v>
          </cell>
          <cell r="Q867">
            <v>0.8</v>
          </cell>
          <cell r="R867" t="e">
            <v>#REF!</v>
          </cell>
        </row>
        <row r="868">
          <cell r="A868" t="str">
            <v>M220024</v>
          </cell>
          <cell r="B868" t="str">
            <v>機械運搬</v>
          </cell>
          <cell r="D868">
            <v>1</v>
          </cell>
          <cell r="E868" t="str">
            <v>式</v>
          </cell>
          <cell r="G868">
            <v>120000</v>
          </cell>
          <cell r="I868">
            <v>90000</v>
          </cell>
          <cell r="K868">
            <v>40000</v>
          </cell>
          <cell r="P868" t="e">
            <v>#REF!</v>
          </cell>
          <cell r="Q868">
            <v>0.8</v>
          </cell>
          <cell r="R868" t="e">
            <v>#REF!</v>
          </cell>
        </row>
        <row r="869">
          <cell r="B869" t="str">
            <v>　小計</v>
          </cell>
          <cell r="G869">
            <v>552360</v>
          </cell>
          <cell r="I869">
            <v>472480</v>
          </cell>
          <cell r="K869">
            <v>872000</v>
          </cell>
          <cell r="M869">
            <v>0</v>
          </cell>
          <cell r="O869">
            <v>0</v>
          </cell>
        </row>
        <row r="872">
          <cell r="B872" t="str">
            <v>合計</v>
          </cell>
          <cell r="G872">
            <v>3300320</v>
          </cell>
          <cell r="I872">
            <v>3040320</v>
          </cell>
          <cell r="K872" t="e">
            <v>#REF!</v>
          </cell>
          <cell r="P872" t="e">
            <v>#REF!</v>
          </cell>
        </row>
        <row r="877">
          <cell r="A877" t="str">
            <v>再生材受入費及び投棄料</v>
          </cell>
          <cell r="F877" t="str">
            <v>北川物産㈱</v>
          </cell>
          <cell r="H877" t="str">
            <v>㈱中部資源開発</v>
          </cell>
          <cell r="J877" t="str">
            <v>クリーンライフ㈱</v>
          </cell>
          <cell r="P877" t="str">
            <v>北川物産㈱</v>
          </cell>
        </row>
        <row r="878">
          <cell r="R878">
            <v>0</v>
          </cell>
        </row>
        <row r="879">
          <cell r="B879" t="str">
            <v>（中間処理場）</v>
          </cell>
        </row>
        <row r="880">
          <cell r="B880" t="str">
            <v>＜　Ⅰ類　＞</v>
          </cell>
        </row>
        <row r="881">
          <cell r="A881" t="str">
            <v>M220100</v>
          </cell>
          <cell r="B881" t="str">
            <v>ｺﾝｸﾘｰﾄｶﾞﾗ(有筋)</v>
          </cell>
          <cell r="C881" t="str">
            <v>受入費</v>
          </cell>
          <cell r="D881">
            <v>1</v>
          </cell>
          <cell r="E881" t="str">
            <v>ｔ</v>
          </cell>
          <cell r="F881">
            <v>1500</v>
          </cell>
          <cell r="G881">
            <v>1500</v>
          </cell>
          <cell r="H881">
            <v>2000</v>
          </cell>
          <cell r="I881">
            <v>2000</v>
          </cell>
          <cell r="J881">
            <v>2000</v>
          </cell>
          <cell r="K881">
            <v>2000</v>
          </cell>
          <cell r="P881">
            <v>1500</v>
          </cell>
          <cell r="Q881">
            <v>0.8</v>
          </cell>
          <cell r="R881">
            <v>1200</v>
          </cell>
        </row>
        <row r="882">
          <cell r="A882" t="str">
            <v>M220101</v>
          </cell>
          <cell r="B882" t="str">
            <v>ｺﾝｸﾘｰﾄｶﾞﾗ(無筋)</v>
          </cell>
          <cell r="C882" t="str">
            <v>受入費</v>
          </cell>
          <cell r="D882">
            <v>1</v>
          </cell>
          <cell r="E882" t="str">
            <v>ｔ</v>
          </cell>
          <cell r="F882">
            <v>1000</v>
          </cell>
          <cell r="G882">
            <v>1000</v>
          </cell>
          <cell r="H882">
            <v>1500</v>
          </cell>
          <cell r="I882">
            <v>1500</v>
          </cell>
          <cell r="J882">
            <v>1500</v>
          </cell>
          <cell r="K882">
            <v>1500</v>
          </cell>
          <cell r="P882">
            <v>1000</v>
          </cell>
          <cell r="Q882">
            <v>0.8</v>
          </cell>
          <cell r="R882">
            <v>800</v>
          </cell>
        </row>
        <row r="883">
          <cell r="A883" t="str">
            <v>M220102</v>
          </cell>
          <cell r="B883" t="str">
            <v>ｱｽﾌｧﾙﾄ類</v>
          </cell>
          <cell r="C883" t="str">
            <v>受入費</v>
          </cell>
          <cell r="D883">
            <v>1</v>
          </cell>
          <cell r="E883" t="str">
            <v>ｔ</v>
          </cell>
          <cell r="F883">
            <v>1000</v>
          </cell>
          <cell r="G883">
            <v>1000</v>
          </cell>
          <cell r="H883">
            <v>1500</v>
          </cell>
          <cell r="I883">
            <v>1500</v>
          </cell>
          <cell r="J883">
            <v>1000</v>
          </cell>
          <cell r="K883">
            <v>1000</v>
          </cell>
          <cell r="P883">
            <v>1000</v>
          </cell>
          <cell r="Q883">
            <v>0.8</v>
          </cell>
          <cell r="R883">
            <v>800</v>
          </cell>
        </row>
        <row r="884">
          <cell r="A884" t="str">
            <v>M220103</v>
          </cell>
          <cell r="B884" t="str">
            <v>ｶﾞﾗｽ・ﾀｲﾙ等</v>
          </cell>
          <cell r="C884" t="str">
            <v>受入費</v>
          </cell>
          <cell r="D884">
            <v>1</v>
          </cell>
          <cell r="E884" t="str">
            <v>ｔ</v>
          </cell>
          <cell r="F884">
            <v>2000</v>
          </cell>
          <cell r="G884">
            <v>2000</v>
          </cell>
          <cell r="H884">
            <v>2000</v>
          </cell>
          <cell r="I884">
            <v>2000</v>
          </cell>
          <cell r="K884">
            <v>0</v>
          </cell>
          <cell r="P884">
            <v>2000</v>
          </cell>
          <cell r="Q884">
            <v>0.8</v>
          </cell>
          <cell r="R884">
            <v>1600</v>
          </cell>
        </row>
        <row r="885">
          <cell r="A885" t="str">
            <v>M220104</v>
          </cell>
          <cell r="B885" t="str">
            <v>石類</v>
          </cell>
          <cell r="C885" t="str">
            <v>受入費</v>
          </cell>
          <cell r="D885">
            <v>1</v>
          </cell>
          <cell r="E885" t="str">
            <v>ｔ</v>
          </cell>
          <cell r="F885">
            <v>2000</v>
          </cell>
          <cell r="G885">
            <v>2000</v>
          </cell>
          <cell r="H885">
            <v>2000</v>
          </cell>
          <cell r="I885">
            <v>2000</v>
          </cell>
          <cell r="K885">
            <v>0</v>
          </cell>
          <cell r="P885">
            <v>2000</v>
          </cell>
          <cell r="Q885">
            <v>0.8</v>
          </cell>
          <cell r="R885">
            <v>1600</v>
          </cell>
        </row>
        <row r="887">
          <cell r="C887" t="str">
            <v>（換算　→</v>
          </cell>
          <cell r="D887">
            <v>2.2000000000000002</v>
          </cell>
          <cell r="E887" t="str">
            <v>ｔ/ｍ3</v>
          </cell>
          <cell r="F887" t="str">
            <v>）</v>
          </cell>
          <cell r="M887">
            <v>0</v>
          </cell>
          <cell r="O887">
            <v>0</v>
          </cell>
        </row>
        <row r="888">
          <cell r="A888" t="str">
            <v>M220110</v>
          </cell>
          <cell r="B888" t="str">
            <v>ｺﾝｸﾘｰﾄｶﾞﾗ(有筋)</v>
          </cell>
          <cell r="C888" t="str">
            <v>受入費</v>
          </cell>
          <cell r="D888">
            <v>1</v>
          </cell>
          <cell r="E888" t="str">
            <v>ｍ3</v>
          </cell>
          <cell r="F888">
            <v>1500</v>
          </cell>
          <cell r="G888">
            <v>3300.0000000000005</v>
          </cell>
          <cell r="H888">
            <v>2000</v>
          </cell>
          <cell r="I888">
            <v>4400</v>
          </cell>
          <cell r="J888">
            <v>2000</v>
          </cell>
          <cell r="K888">
            <v>4400</v>
          </cell>
          <cell r="P888">
            <v>3300.0000000000005</v>
          </cell>
          <cell r="Q888">
            <v>0.8</v>
          </cell>
          <cell r="R888">
            <v>2640</v>
          </cell>
        </row>
        <row r="889">
          <cell r="A889" t="str">
            <v>M220111</v>
          </cell>
          <cell r="B889" t="str">
            <v>ｺﾝｸﾘｰﾄｶﾞﾗ(鉄筋)</v>
          </cell>
          <cell r="C889" t="str">
            <v>受入費</v>
          </cell>
          <cell r="D889">
            <v>1</v>
          </cell>
          <cell r="E889" t="str">
            <v>ｍ3</v>
          </cell>
          <cell r="F889">
            <v>1000</v>
          </cell>
          <cell r="G889">
            <v>2200</v>
          </cell>
          <cell r="H889">
            <v>1500</v>
          </cell>
          <cell r="I889">
            <v>3300.0000000000005</v>
          </cell>
          <cell r="J889">
            <v>1500</v>
          </cell>
          <cell r="K889">
            <v>3300.0000000000005</v>
          </cell>
          <cell r="P889">
            <v>2200</v>
          </cell>
          <cell r="Q889">
            <v>0.8</v>
          </cell>
          <cell r="R889">
            <v>1760</v>
          </cell>
        </row>
        <row r="890">
          <cell r="A890" t="str">
            <v>M220102</v>
          </cell>
          <cell r="B890" t="str">
            <v>ｱｽﾌｧﾙﾄ類</v>
          </cell>
          <cell r="C890" t="str">
            <v>受入費</v>
          </cell>
          <cell r="D890">
            <v>1</v>
          </cell>
          <cell r="E890" t="str">
            <v>ｍ3</v>
          </cell>
          <cell r="F890">
            <v>1000</v>
          </cell>
          <cell r="G890">
            <v>2200</v>
          </cell>
          <cell r="H890">
            <v>1500</v>
          </cell>
          <cell r="I890">
            <v>3300.0000000000005</v>
          </cell>
          <cell r="J890">
            <v>1000</v>
          </cell>
          <cell r="K890">
            <v>2200</v>
          </cell>
          <cell r="P890">
            <v>2200</v>
          </cell>
          <cell r="Q890">
            <v>0.8</v>
          </cell>
          <cell r="R890">
            <v>1760</v>
          </cell>
        </row>
        <row r="891">
          <cell r="A891" t="str">
            <v>M220113</v>
          </cell>
          <cell r="B891" t="str">
            <v>ｶﾞﾗｽ・ﾀｲﾙ等</v>
          </cell>
          <cell r="C891" t="str">
            <v>受入費</v>
          </cell>
          <cell r="D891">
            <v>1</v>
          </cell>
          <cell r="E891" t="str">
            <v>ｍ3</v>
          </cell>
          <cell r="F891">
            <v>2000</v>
          </cell>
          <cell r="G891">
            <v>4400</v>
          </cell>
          <cell r="H891">
            <v>2000</v>
          </cell>
          <cell r="I891">
            <v>4400</v>
          </cell>
          <cell r="J891">
            <v>0</v>
          </cell>
          <cell r="K891">
            <v>0</v>
          </cell>
          <cell r="P891">
            <v>4400</v>
          </cell>
          <cell r="Q891">
            <v>0.8</v>
          </cell>
          <cell r="R891">
            <v>3520</v>
          </cell>
        </row>
        <row r="892">
          <cell r="A892" t="str">
            <v>M220114</v>
          </cell>
          <cell r="B892" t="str">
            <v>石類</v>
          </cell>
          <cell r="C892" t="str">
            <v>受入費</v>
          </cell>
          <cell r="D892">
            <v>1</v>
          </cell>
          <cell r="E892" t="str">
            <v>ｍ3</v>
          </cell>
          <cell r="F892">
            <v>2000</v>
          </cell>
          <cell r="G892">
            <v>2000</v>
          </cell>
          <cell r="H892">
            <v>2000</v>
          </cell>
          <cell r="I892">
            <v>4400</v>
          </cell>
          <cell r="J892">
            <v>0</v>
          </cell>
          <cell r="K892">
            <v>0</v>
          </cell>
          <cell r="P892">
            <v>2000</v>
          </cell>
          <cell r="Q892">
            <v>0.8</v>
          </cell>
          <cell r="R892">
            <v>1600</v>
          </cell>
        </row>
        <row r="910">
          <cell r="F910" t="str">
            <v>前田道路㈱</v>
          </cell>
          <cell r="H910" t="str">
            <v>㈱竹中道路</v>
          </cell>
        </row>
        <row r="912">
          <cell r="B912" t="str">
            <v>透水性ｱｽﾌｧﾙﾄ</v>
          </cell>
          <cell r="C912" t="str">
            <v>運搬4ｔ車</v>
          </cell>
          <cell r="D912">
            <v>1</v>
          </cell>
          <cell r="E912" t="str">
            <v>ｔ</v>
          </cell>
          <cell r="F912">
            <v>8000</v>
          </cell>
          <cell r="G912">
            <v>8000</v>
          </cell>
          <cell r="H912">
            <v>8200</v>
          </cell>
          <cell r="P912">
            <v>8000</v>
          </cell>
          <cell r="Q912">
            <v>0.8</v>
          </cell>
          <cell r="R912">
            <v>6400</v>
          </cell>
        </row>
        <row r="913">
          <cell r="B913" t="str">
            <v>混合物</v>
          </cell>
          <cell r="C913" t="str">
            <v>∵128*0.03=3.84㎥</v>
          </cell>
        </row>
        <row r="914">
          <cell r="B914" t="str">
            <v>　　計</v>
          </cell>
          <cell r="G914">
            <v>8000</v>
          </cell>
          <cell r="K914">
            <v>0</v>
          </cell>
          <cell r="P914">
            <v>0</v>
          </cell>
        </row>
        <row r="941">
          <cell r="F941" t="str">
            <v>横浜ﾋﾞﾙ建材㈱</v>
          </cell>
          <cell r="H941" t="str">
            <v>㈱ｼｽﾃﾑﾜｰｸ</v>
          </cell>
          <cell r="J941" t="str">
            <v>芳野工業㈱</v>
          </cell>
        </row>
        <row r="942">
          <cell r="P942">
            <v>0</v>
          </cell>
          <cell r="R942">
            <v>0</v>
          </cell>
        </row>
        <row r="943">
          <cell r="B943" t="str">
            <v>囲障手すり</v>
          </cell>
          <cell r="C943" t="str">
            <v>ｈ1400</v>
          </cell>
          <cell r="D943">
            <v>40.299999999999997</v>
          </cell>
          <cell r="E943" t="str">
            <v>ｍ</v>
          </cell>
          <cell r="F943">
            <v>27000</v>
          </cell>
          <cell r="G943">
            <v>1088100</v>
          </cell>
          <cell r="H943">
            <v>75000</v>
          </cell>
          <cell r="I943">
            <v>3022500</v>
          </cell>
          <cell r="J943">
            <v>44000</v>
          </cell>
          <cell r="K943">
            <v>1773200</v>
          </cell>
          <cell r="M943">
            <v>0</v>
          </cell>
          <cell r="P943">
            <v>27000</v>
          </cell>
          <cell r="Q943">
            <v>0.8</v>
          </cell>
          <cell r="R943">
            <v>21600</v>
          </cell>
        </row>
        <row r="944">
          <cell r="F944">
            <v>30000</v>
          </cell>
          <cell r="P944">
            <v>0</v>
          </cell>
          <cell r="R944">
            <v>0</v>
          </cell>
        </row>
        <row r="945">
          <cell r="B945" t="str">
            <v>よう壁3舗装止</v>
          </cell>
          <cell r="D945">
            <v>1</v>
          </cell>
          <cell r="E945" t="str">
            <v>ｍ</v>
          </cell>
          <cell r="F945">
            <v>7200</v>
          </cell>
          <cell r="G945">
            <v>7200</v>
          </cell>
          <cell r="H945">
            <v>6000</v>
          </cell>
          <cell r="I945">
            <v>6000</v>
          </cell>
          <cell r="K945">
            <v>0</v>
          </cell>
          <cell r="M945">
            <v>0</v>
          </cell>
          <cell r="P945">
            <v>6000</v>
          </cell>
          <cell r="Q945">
            <v>0.8</v>
          </cell>
          <cell r="R945">
            <v>4800</v>
          </cell>
        </row>
        <row r="946">
          <cell r="F946">
            <v>8000</v>
          </cell>
          <cell r="P946">
            <v>0</v>
          </cell>
          <cell r="R946">
            <v>0</v>
          </cell>
        </row>
        <row r="947">
          <cell r="B947" t="str">
            <v>集水桝Aふた</v>
          </cell>
          <cell r="C947" t="str">
            <v>SUSｸﾞﾚ450角</v>
          </cell>
          <cell r="D947">
            <v>1</v>
          </cell>
          <cell r="E947" t="str">
            <v>か所</v>
          </cell>
          <cell r="F947">
            <v>54900</v>
          </cell>
          <cell r="G947">
            <v>54900</v>
          </cell>
          <cell r="H947">
            <v>56000</v>
          </cell>
          <cell r="I947">
            <v>56000</v>
          </cell>
          <cell r="K947">
            <v>0</v>
          </cell>
          <cell r="M947">
            <v>0</v>
          </cell>
          <cell r="P947">
            <v>54900</v>
          </cell>
          <cell r="Q947">
            <v>0.8</v>
          </cell>
          <cell r="R947">
            <v>43920</v>
          </cell>
        </row>
        <row r="948">
          <cell r="F948">
            <v>61000</v>
          </cell>
          <cell r="P948">
            <v>0</v>
          </cell>
          <cell r="R948">
            <v>0</v>
          </cell>
        </row>
        <row r="949">
          <cell r="B949" t="str">
            <v>浸透桝Bふた</v>
          </cell>
          <cell r="C949" t="str">
            <v>SUSｸﾞﾚ450角</v>
          </cell>
          <cell r="D949">
            <v>1</v>
          </cell>
          <cell r="E949" t="str">
            <v>か所</v>
          </cell>
          <cell r="F949">
            <v>54900</v>
          </cell>
          <cell r="G949">
            <v>54900</v>
          </cell>
          <cell r="H949">
            <v>56000</v>
          </cell>
          <cell r="I949">
            <v>56000</v>
          </cell>
          <cell r="K949">
            <v>0</v>
          </cell>
          <cell r="M949">
            <v>0</v>
          </cell>
          <cell r="P949">
            <v>54900</v>
          </cell>
          <cell r="Q949">
            <v>0.8</v>
          </cell>
          <cell r="R949">
            <v>43920</v>
          </cell>
        </row>
        <row r="950">
          <cell r="F950">
            <v>61000</v>
          </cell>
          <cell r="R950">
            <v>0</v>
          </cell>
        </row>
        <row r="951">
          <cell r="B951" t="str">
            <v>側溝ふた</v>
          </cell>
          <cell r="C951" t="str">
            <v>SUSｸﾞﾚ ｗ250</v>
          </cell>
          <cell r="D951">
            <v>1</v>
          </cell>
          <cell r="E951" t="str">
            <v>ｍ</v>
          </cell>
          <cell r="F951">
            <v>62100</v>
          </cell>
          <cell r="G951">
            <v>62100</v>
          </cell>
          <cell r="H951">
            <v>62000</v>
          </cell>
          <cell r="I951">
            <v>62000</v>
          </cell>
          <cell r="K951">
            <v>0</v>
          </cell>
          <cell r="M951">
            <v>0</v>
          </cell>
          <cell r="P951">
            <v>62000</v>
          </cell>
          <cell r="Q951">
            <v>0.8</v>
          </cell>
          <cell r="R951">
            <v>49600</v>
          </cell>
        </row>
        <row r="952">
          <cell r="F952">
            <v>69000</v>
          </cell>
        </row>
        <row r="953">
          <cell r="B953" t="str">
            <v>側溝Tふた</v>
          </cell>
          <cell r="C953" t="str">
            <v>SUSｸﾞﾚ ｗ250 T-20</v>
          </cell>
          <cell r="D953">
            <v>1</v>
          </cell>
          <cell r="E953" t="str">
            <v>ｍ</v>
          </cell>
          <cell r="F953">
            <v>78300</v>
          </cell>
          <cell r="G953">
            <v>78300</v>
          </cell>
          <cell r="H953">
            <v>82000</v>
          </cell>
          <cell r="I953">
            <v>82000</v>
          </cell>
          <cell r="K953">
            <v>0</v>
          </cell>
          <cell r="M953">
            <v>0</v>
          </cell>
          <cell r="P953">
            <v>78300</v>
          </cell>
          <cell r="Q953">
            <v>0.8</v>
          </cell>
          <cell r="R953">
            <v>62640</v>
          </cell>
        </row>
        <row r="954">
          <cell r="F954">
            <v>87000</v>
          </cell>
          <cell r="P954">
            <v>0</v>
          </cell>
          <cell r="R954">
            <v>0</v>
          </cell>
        </row>
        <row r="955">
          <cell r="B955" t="str">
            <v>階段2手すり</v>
          </cell>
          <cell r="C955" t="str">
            <v>ｈ150</v>
          </cell>
          <cell r="D955">
            <v>14.8</v>
          </cell>
          <cell r="E955" t="str">
            <v>ｍ</v>
          </cell>
          <cell r="F955">
            <v>9000</v>
          </cell>
          <cell r="G955">
            <v>133200</v>
          </cell>
          <cell r="H955">
            <v>30000</v>
          </cell>
          <cell r="I955">
            <v>444000</v>
          </cell>
          <cell r="J955">
            <v>15000</v>
          </cell>
          <cell r="K955">
            <v>222000</v>
          </cell>
          <cell r="M955">
            <v>0</v>
          </cell>
          <cell r="P955">
            <v>9000</v>
          </cell>
          <cell r="Q955">
            <v>0.8</v>
          </cell>
          <cell r="R955">
            <v>7200</v>
          </cell>
        </row>
        <row r="956">
          <cell r="F956">
            <v>10000</v>
          </cell>
          <cell r="R956">
            <v>0</v>
          </cell>
        </row>
        <row r="957">
          <cell r="B957" t="str">
            <v>ｽﾛｰﾌﾟ手すり</v>
          </cell>
          <cell r="C957" t="str">
            <v>ｈ750</v>
          </cell>
          <cell r="D957">
            <v>79.5</v>
          </cell>
          <cell r="E957" t="str">
            <v>ｍ</v>
          </cell>
          <cell r="F957">
            <v>10800</v>
          </cell>
          <cell r="G957">
            <v>858600</v>
          </cell>
          <cell r="H957">
            <v>38000</v>
          </cell>
          <cell r="I957">
            <v>3021000</v>
          </cell>
          <cell r="J957">
            <v>31000</v>
          </cell>
          <cell r="K957">
            <v>2464500</v>
          </cell>
          <cell r="M957">
            <v>0</v>
          </cell>
          <cell r="P957">
            <v>10800</v>
          </cell>
          <cell r="Q957">
            <v>0.8</v>
          </cell>
          <cell r="R957">
            <v>8640</v>
          </cell>
        </row>
        <row r="958">
          <cell r="F958">
            <v>12000</v>
          </cell>
        </row>
        <row r="959">
          <cell r="F959">
            <v>0</v>
          </cell>
          <cell r="G959">
            <v>0</v>
          </cell>
          <cell r="I959">
            <v>0</v>
          </cell>
          <cell r="K959">
            <v>0</v>
          </cell>
          <cell r="M959">
            <v>0</v>
          </cell>
          <cell r="P959">
            <v>0</v>
          </cell>
          <cell r="R959">
            <v>0</v>
          </cell>
        </row>
        <row r="960">
          <cell r="P960">
            <v>0</v>
          </cell>
          <cell r="R960">
            <v>0</v>
          </cell>
        </row>
        <row r="961">
          <cell r="F961">
            <v>0</v>
          </cell>
          <cell r="G961">
            <v>0</v>
          </cell>
          <cell r="I961">
            <v>0</v>
          </cell>
          <cell r="K961">
            <v>0</v>
          </cell>
          <cell r="M961">
            <v>0</v>
          </cell>
          <cell r="P961">
            <v>0</v>
          </cell>
          <cell r="R961">
            <v>0</v>
          </cell>
        </row>
        <row r="962">
          <cell r="R962">
            <v>0</v>
          </cell>
        </row>
        <row r="963">
          <cell r="F963">
            <v>0</v>
          </cell>
          <cell r="G963">
            <v>0</v>
          </cell>
          <cell r="I963">
            <v>0</v>
          </cell>
          <cell r="K963">
            <v>0</v>
          </cell>
          <cell r="M963">
            <v>0</v>
          </cell>
          <cell r="P963">
            <v>0</v>
          </cell>
          <cell r="R963">
            <v>0</v>
          </cell>
        </row>
        <row r="965">
          <cell r="F965">
            <v>0</v>
          </cell>
          <cell r="G965">
            <v>0</v>
          </cell>
          <cell r="I965">
            <v>0</v>
          </cell>
          <cell r="K965">
            <v>0</v>
          </cell>
          <cell r="M965">
            <v>0</v>
          </cell>
          <cell r="P965">
            <v>0</v>
          </cell>
          <cell r="R965">
            <v>0</v>
          </cell>
        </row>
        <row r="967">
          <cell r="F967">
            <v>0</v>
          </cell>
          <cell r="G967">
            <v>0</v>
          </cell>
          <cell r="I967">
            <v>0</v>
          </cell>
          <cell r="K967">
            <v>0</v>
          </cell>
          <cell r="M967">
            <v>0</v>
          </cell>
          <cell r="P967">
            <v>0</v>
          </cell>
          <cell r="R967">
            <v>0</v>
          </cell>
        </row>
        <row r="968">
          <cell r="P968">
            <v>0</v>
          </cell>
          <cell r="R968">
            <v>0</v>
          </cell>
        </row>
        <row r="969">
          <cell r="B969" t="str">
            <v>　計</v>
          </cell>
          <cell r="F969">
            <v>0</v>
          </cell>
          <cell r="G969">
            <v>2337300</v>
          </cell>
          <cell r="I969">
            <v>6749500</v>
          </cell>
          <cell r="K969">
            <v>4459700</v>
          </cell>
          <cell r="M969">
            <v>0</v>
          </cell>
          <cell r="O969">
            <v>0</v>
          </cell>
          <cell r="P969">
            <v>0</v>
          </cell>
          <cell r="R969">
            <v>0</v>
          </cell>
        </row>
        <row r="970">
          <cell r="R970">
            <v>0</v>
          </cell>
        </row>
        <row r="972">
          <cell r="F972" t="str">
            <v>木村辰次郎工業㈱</v>
          </cell>
          <cell r="H972" t="str">
            <v>後藤解体工業㈱</v>
          </cell>
        </row>
        <row r="973">
          <cell r="P973">
            <v>0</v>
          </cell>
          <cell r="R973">
            <v>0</v>
          </cell>
        </row>
        <row r="974">
          <cell r="B974" t="str">
            <v>既設ＲＣ杭引抜き</v>
          </cell>
          <cell r="C974" t="str">
            <v>300角 L5m</v>
          </cell>
          <cell r="D974">
            <v>751</v>
          </cell>
          <cell r="E974" t="str">
            <v>本</v>
          </cell>
          <cell r="F974">
            <v>21690</v>
          </cell>
          <cell r="G974">
            <v>16289190</v>
          </cell>
          <cell r="H974">
            <v>23000</v>
          </cell>
          <cell r="I974">
            <v>17273000</v>
          </cell>
          <cell r="K974">
            <v>0</v>
          </cell>
          <cell r="M974">
            <v>0</v>
          </cell>
          <cell r="R974">
            <v>0</v>
          </cell>
        </row>
        <row r="975">
          <cell r="C975" t="str">
            <v>（杭小割）</v>
          </cell>
          <cell r="D975">
            <v>338</v>
          </cell>
          <cell r="E975" t="str">
            <v>㎥</v>
          </cell>
          <cell r="H975">
            <v>12000</v>
          </cell>
          <cell r="I975">
            <v>4056000</v>
          </cell>
          <cell r="P975">
            <v>0</v>
          </cell>
          <cell r="R975">
            <v>0</v>
          </cell>
        </row>
        <row r="976">
          <cell r="C976" t="str">
            <v>小計</v>
          </cell>
          <cell r="G976">
            <v>16289190</v>
          </cell>
          <cell r="I976">
            <v>21329000</v>
          </cell>
        </row>
        <row r="977">
          <cell r="P977">
            <v>0</v>
          </cell>
          <cell r="R977">
            <v>0</v>
          </cell>
        </row>
        <row r="978">
          <cell r="B978" t="str">
            <v>既設杭頭部撤去</v>
          </cell>
          <cell r="C978" t="str">
            <v>300角 L3.1m</v>
          </cell>
          <cell r="D978">
            <v>1035</v>
          </cell>
          <cell r="E978" t="str">
            <v>本</v>
          </cell>
          <cell r="F978">
            <v>2000</v>
          </cell>
          <cell r="G978">
            <v>2070000</v>
          </cell>
          <cell r="H978">
            <v>20000</v>
          </cell>
          <cell r="I978">
            <v>20700000</v>
          </cell>
          <cell r="K978">
            <v>0</v>
          </cell>
          <cell r="M978">
            <v>0</v>
          </cell>
          <cell r="R978">
            <v>0</v>
          </cell>
        </row>
        <row r="979">
          <cell r="C979" t="str">
            <v>（杭頭均し）</v>
          </cell>
          <cell r="D979">
            <v>1035</v>
          </cell>
          <cell r="E979" t="str">
            <v>本</v>
          </cell>
          <cell r="F979">
            <v>1500</v>
          </cell>
          <cell r="G979">
            <v>1552500</v>
          </cell>
          <cell r="I979">
            <v>0</v>
          </cell>
          <cell r="P979">
            <v>0</v>
          </cell>
          <cell r="R979">
            <v>0</v>
          </cell>
        </row>
        <row r="980">
          <cell r="C980" t="str">
            <v>(積込）</v>
          </cell>
          <cell r="D980">
            <v>1035</v>
          </cell>
          <cell r="E980" t="str">
            <v>本</v>
          </cell>
          <cell r="F980">
            <v>1000</v>
          </cell>
          <cell r="G980">
            <v>1035000</v>
          </cell>
          <cell r="I980">
            <v>0</v>
          </cell>
        </row>
        <row r="981">
          <cell r="C981" t="str">
            <v>（杭小割）</v>
          </cell>
          <cell r="D981">
            <v>289</v>
          </cell>
          <cell r="E981" t="str">
            <v>㎥</v>
          </cell>
          <cell r="H981">
            <v>12000</v>
          </cell>
          <cell r="I981">
            <v>3468000</v>
          </cell>
          <cell r="R981">
            <v>0</v>
          </cell>
        </row>
        <row r="982">
          <cell r="C982" t="str">
            <v>小計</v>
          </cell>
          <cell r="G982">
            <v>4657500</v>
          </cell>
          <cell r="I982">
            <v>24168000</v>
          </cell>
        </row>
        <row r="984">
          <cell r="B984" t="str">
            <v>諸経費</v>
          </cell>
          <cell r="F984" t="str">
            <v>9.9％</v>
          </cell>
          <cell r="G984">
            <v>2073722.31</v>
          </cell>
          <cell r="H984" t="str">
            <v>10％</v>
          </cell>
          <cell r="I984">
            <v>4549700</v>
          </cell>
        </row>
        <row r="986">
          <cell r="B986" t="str">
            <v>　計</v>
          </cell>
          <cell r="G986">
            <v>23020412.309999999</v>
          </cell>
          <cell r="I986">
            <v>50046700</v>
          </cell>
          <cell r="P986">
            <v>23020412.309999999</v>
          </cell>
          <cell r="Q986">
            <v>0.8</v>
          </cell>
          <cell r="R986">
            <v>18416300</v>
          </cell>
        </row>
        <row r="987">
          <cell r="R987">
            <v>0</v>
          </cell>
        </row>
        <row r="990">
          <cell r="B990" t="str">
            <v>発生材処理</v>
          </cell>
          <cell r="C990" t="str">
            <v>引抜き</v>
          </cell>
          <cell r="D990">
            <v>338</v>
          </cell>
          <cell r="E990" t="str">
            <v>㎥</v>
          </cell>
          <cell r="F990">
            <v>9000</v>
          </cell>
          <cell r="G990">
            <v>3042000</v>
          </cell>
          <cell r="H990">
            <v>6300</v>
          </cell>
          <cell r="I990">
            <v>2129400</v>
          </cell>
          <cell r="K990">
            <v>0</v>
          </cell>
          <cell r="M990">
            <v>0</v>
          </cell>
          <cell r="R990">
            <v>0</v>
          </cell>
        </row>
        <row r="991">
          <cell r="C991" t="str">
            <v>頭部撤去</v>
          </cell>
          <cell r="D991">
            <v>289</v>
          </cell>
          <cell r="E991" t="str">
            <v>㎥</v>
          </cell>
          <cell r="F991">
            <v>8710</v>
          </cell>
          <cell r="G991">
            <v>2517190</v>
          </cell>
          <cell r="H991">
            <v>6300</v>
          </cell>
          <cell r="I991">
            <v>1820700</v>
          </cell>
          <cell r="P991">
            <v>0</v>
          </cell>
          <cell r="R991">
            <v>0</v>
          </cell>
        </row>
        <row r="992">
          <cell r="F992">
            <v>8.9100000000000013E-2</v>
          </cell>
          <cell r="G992">
            <v>0</v>
          </cell>
          <cell r="I992">
            <v>0</v>
          </cell>
          <cell r="K992">
            <v>0</v>
          </cell>
          <cell r="M992">
            <v>0</v>
          </cell>
          <cell r="R992">
            <v>0</v>
          </cell>
        </row>
        <row r="993">
          <cell r="C993" t="str">
            <v>諸経費</v>
          </cell>
          <cell r="F993" t="str">
            <v>9.9％</v>
          </cell>
          <cell r="G993">
            <v>275179.90500000003</v>
          </cell>
          <cell r="H993" t="str">
            <v>10％</v>
          </cell>
          <cell r="I993">
            <v>197505</v>
          </cell>
          <cell r="R993">
            <v>0</v>
          </cell>
        </row>
        <row r="994">
          <cell r="F994">
            <v>0</v>
          </cell>
          <cell r="G994">
            <v>0</v>
          </cell>
          <cell r="I994">
            <v>0</v>
          </cell>
          <cell r="K994">
            <v>0</v>
          </cell>
          <cell r="M994">
            <v>0</v>
          </cell>
          <cell r="P994">
            <v>0</v>
          </cell>
          <cell r="R994">
            <v>0</v>
          </cell>
        </row>
        <row r="995">
          <cell r="B995" t="str">
            <v>　計</v>
          </cell>
          <cell r="G995">
            <v>5834369.9050000003</v>
          </cell>
          <cell r="I995">
            <v>4147605</v>
          </cell>
          <cell r="P995">
            <v>5834369.9050000003</v>
          </cell>
          <cell r="Q995">
            <v>0.8</v>
          </cell>
          <cell r="R995">
            <v>4667400</v>
          </cell>
        </row>
        <row r="996">
          <cell r="F996">
            <v>0</v>
          </cell>
          <cell r="G996">
            <v>0</v>
          </cell>
          <cell r="I996">
            <v>0</v>
          </cell>
          <cell r="K996">
            <v>0</v>
          </cell>
          <cell r="M996">
            <v>0</v>
          </cell>
          <cell r="P996">
            <v>0</v>
          </cell>
          <cell r="R996">
            <v>0</v>
          </cell>
        </row>
        <row r="998">
          <cell r="F998">
            <v>0</v>
          </cell>
          <cell r="G998">
            <v>0</v>
          </cell>
          <cell r="I998">
            <v>0</v>
          </cell>
          <cell r="K998">
            <v>0</v>
          </cell>
          <cell r="M998">
            <v>0</v>
          </cell>
          <cell r="P998">
            <v>0</v>
          </cell>
          <cell r="R998">
            <v>0</v>
          </cell>
        </row>
        <row r="999">
          <cell r="P999">
            <v>0</v>
          </cell>
          <cell r="R999">
            <v>0</v>
          </cell>
        </row>
        <row r="1000">
          <cell r="B1000" t="str">
            <v>　合計</v>
          </cell>
          <cell r="F1000">
            <v>0</v>
          </cell>
          <cell r="G1000">
            <v>28854782.215</v>
          </cell>
          <cell r="I1000">
            <v>54194305</v>
          </cell>
          <cell r="K1000">
            <v>0</v>
          </cell>
          <cell r="M1000">
            <v>0</v>
          </cell>
          <cell r="O1000">
            <v>0</v>
          </cell>
          <cell r="P1000">
            <v>0</v>
          </cell>
          <cell r="R1000">
            <v>0</v>
          </cell>
        </row>
        <row r="1001">
          <cell r="R1001">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終沈"/>
      <sheetName val="電灯 終沈"/>
      <sheetName val="電話 終沈"/>
      <sheetName val="Sheet1"/>
      <sheetName val="Sheet2"/>
      <sheetName val="Sheet3"/>
    </sheetNames>
    <sheetDataSet>
      <sheetData sheetId="0" refreshError="1">
        <row r="3">
          <cell r="A3" t="str">
            <v>最終沈殿池棟</v>
          </cell>
        </row>
      </sheetData>
      <sheetData sheetId="1"/>
      <sheetData sheetId="2"/>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小項目"/>
    </sheetNames>
    <definedNames>
      <definedName name="マクロ終了"/>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Sheet2"/>
    </sheetNames>
    <definedNames>
      <definedName name="マクロ終了"/>
    </defined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10 代価一覧"/>
      <sheetName val="電-10A ﾀﾝﾌﾟﾗｽｲｯﾁ"/>
      <sheetName val="電-10B ｺﾝｾﾝﾄ類"/>
      <sheetName val="電-10C ｺﾝｾﾝﾄ類(その他)"/>
      <sheetName val="電-11 代価一覧 "/>
      <sheetName val="電-11A 照明器具(FL)"/>
      <sheetName val="電-11B 照明器具(IL･HID)"/>
      <sheetName val="電-11C 灯具３"/>
      <sheetName val="蛍光灯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書"/>
      <sheetName val="諸経費"/>
      <sheetName val="変数"/>
      <sheetName val="設計書(機械)"/>
    </sheetNames>
    <definedNames>
      <definedName name="SelectPrint"/>
    </definedNames>
    <sheetDataSet>
      <sheetData sheetId="0" refreshError="1"/>
      <sheetData sheetId="1" refreshError="1"/>
      <sheetData sheetId="2" refreshError="1"/>
      <sheetData sheetId="3" refreshError="1"/>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積上"/>
      <sheetName val="土砂運搬"/>
    </sheetNames>
    <sheetDataSet>
      <sheetData sheetId="0" refreshError="1"/>
      <sheetData sheetId="1" refreshError="1">
        <row r="4">
          <cell r="C4" t="str">
            <v>架</v>
          </cell>
          <cell r="E4" t="str">
            <v>900*1700級</v>
          </cell>
          <cell r="F4" t="str">
            <v>日</v>
          </cell>
        </row>
        <row r="5">
          <cell r="A5" t="str">
            <v>T022211</v>
          </cell>
          <cell r="B5" t="str">
            <v>外部枠組本足場</v>
          </cell>
          <cell r="C5" t="str">
            <v>ｍ2</v>
          </cell>
          <cell r="D5" t="str">
            <v>建枠損料</v>
          </cell>
          <cell r="F5">
            <v>62</v>
          </cell>
          <cell r="G5" t="str">
            <v>脚</v>
          </cell>
          <cell r="H5">
            <v>0.35</v>
          </cell>
          <cell r="I5">
            <v>7.4</v>
          </cell>
          <cell r="J5">
            <v>161</v>
          </cell>
          <cell r="K5">
            <v>1060</v>
          </cell>
        </row>
        <row r="6">
          <cell r="B6" t="str">
            <v>（枠組階段共）</v>
          </cell>
          <cell r="E6" t="str">
            <v>500*1800級</v>
          </cell>
          <cell r="F6" t="str">
            <v>日</v>
          </cell>
        </row>
        <row r="7">
          <cell r="B7" t="str">
            <v>外壁高さ12m未満</v>
          </cell>
          <cell r="D7" t="str">
            <v>板付布枠損料</v>
          </cell>
          <cell r="F7">
            <v>62</v>
          </cell>
          <cell r="G7" t="str">
            <v>枚</v>
          </cell>
          <cell r="H7">
            <v>0.33</v>
          </cell>
          <cell r="I7">
            <v>7.2</v>
          </cell>
          <cell r="J7">
            <v>147</v>
          </cell>
        </row>
        <row r="8">
          <cell r="E8" t="str">
            <v>240*1800級</v>
          </cell>
          <cell r="F8" t="str">
            <v>日</v>
          </cell>
        </row>
        <row r="9">
          <cell r="D9" t="str">
            <v>板付布枠損料</v>
          </cell>
          <cell r="F9">
            <v>62</v>
          </cell>
          <cell r="G9" t="str">
            <v>枚</v>
          </cell>
          <cell r="H9">
            <v>0.33</v>
          </cell>
          <cell r="I9">
            <v>5.6</v>
          </cell>
          <cell r="J9">
            <v>115</v>
          </cell>
        </row>
        <row r="10">
          <cell r="E10" t="str">
            <v>1200＊1800級</v>
          </cell>
          <cell r="F10" t="str">
            <v>日</v>
          </cell>
        </row>
        <row r="11">
          <cell r="D11" t="str">
            <v>筋違損料</v>
          </cell>
          <cell r="F11">
            <v>62</v>
          </cell>
          <cell r="G11" t="str">
            <v>本</v>
          </cell>
          <cell r="H11">
            <v>0.65</v>
          </cell>
          <cell r="I11">
            <v>1.9</v>
          </cell>
          <cell r="J11">
            <v>77</v>
          </cell>
        </row>
        <row r="12">
          <cell r="F12" t="str">
            <v>日</v>
          </cell>
        </row>
        <row r="13">
          <cell r="D13" t="str">
            <v>合板足場板損料</v>
          </cell>
          <cell r="E13" t="str">
            <v>240*4,000*25mm</v>
          </cell>
          <cell r="F13">
            <v>62</v>
          </cell>
          <cell r="G13" t="str">
            <v>枚</v>
          </cell>
          <cell r="H13">
            <v>0.04</v>
          </cell>
          <cell r="I13">
            <v>6.4</v>
          </cell>
          <cell r="J13">
            <v>16</v>
          </cell>
        </row>
        <row r="14">
          <cell r="E14" t="str">
            <v>ｽﾄﾛｰｸ250　　　　　損料率</v>
          </cell>
        </row>
        <row r="15">
          <cell r="D15" t="str">
            <v>ジャッキベース</v>
          </cell>
          <cell r="E15">
            <v>0.15</v>
          </cell>
          <cell r="G15" t="str">
            <v>個</v>
          </cell>
          <cell r="H15">
            <v>0.1</v>
          </cell>
          <cell r="I15">
            <v>957</v>
          </cell>
          <cell r="J15">
            <v>14</v>
          </cell>
        </row>
        <row r="17">
          <cell r="D17" t="str">
            <v>壁つなぎ</v>
          </cell>
          <cell r="E17">
            <v>0.15</v>
          </cell>
          <cell r="G17" t="str">
            <v>個</v>
          </cell>
          <cell r="H17">
            <v>0.03</v>
          </cell>
          <cell r="I17">
            <v>1090</v>
          </cell>
          <cell r="J17">
            <v>5</v>
          </cell>
        </row>
        <row r="19">
          <cell r="D19" t="str">
            <v>とび工</v>
          </cell>
          <cell r="G19" t="str">
            <v>人</v>
          </cell>
          <cell r="H19">
            <v>2.5999999999999999E-2</v>
          </cell>
          <cell r="I19">
            <v>18100</v>
          </cell>
          <cell r="J19">
            <v>471</v>
          </cell>
        </row>
        <row r="21">
          <cell r="D21" t="str">
            <v>その他</v>
          </cell>
          <cell r="E21" t="str">
            <v>（労）×12%</v>
          </cell>
          <cell r="J21">
            <v>57</v>
          </cell>
        </row>
        <row r="23">
          <cell r="D23" t="str">
            <v>計</v>
          </cell>
          <cell r="J23">
            <v>1063</v>
          </cell>
        </row>
        <row r="26">
          <cell r="C26" t="str">
            <v>架</v>
          </cell>
          <cell r="E26" t="str">
            <v>900*1700級</v>
          </cell>
          <cell r="F26" t="str">
            <v>日</v>
          </cell>
        </row>
        <row r="27">
          <cell r="A27" t="str">
            <v>T022311</v>
          </cell>
          <cell r="B27" t="str">
            <v>外部枠組本足場</v>
          </cell>
          <cell r="C27" t="str">
            <v>ｍ2</v>
          </cell>
          <cell r="D27" t="str">
            <v>建枠損料</v>
          </cell>
          <cell r="F27">
            <v>106</v>
          </cell>
          <cell r="G27" t="str">
            <v>脚</v>
          </cell>
          <cell r="H27">
            <v>0.35</v>
          </cell>
          <cell r="I27">
            <v>7.4</v>
          </cell>
          <cell r="J27">
            <v>275</v>
          </cell>
          <cell r="K27">
            <v>1500</v>
          </cell>
        </row>
        <row r="28">
          <cell r="B28" t="str">
            <v>（枠組階段共）</v>
          </cell>
          <cell r="E28" t="str">
            <v>500*1800級</v>
          </cell>
          <cell r="F28" t="str">
            <v>日</v>
          </cell>
        </row>
        <row r="29">
          <cell r="B29" t="str">
            <v>外壁高さ22m未満</v>
          </cell>
          <cell r="D29" t="str">
            <v>板付布枠損料</v>
          </cell>
          <cell r="F29">
            <v>106</v>
          </cell>
          <cell r="G29" t="str">
            <v>枚</v>
          </cell>
          <cell r="H29">
            <v>0.33</v>
          </cell>
          <cell r="I29">
            <v>7.2</v>
          </cell>
          <cell r="J29">
            <v>252</v>
          </cell>
        </row>
        <row r="30">
          <cell r="E30" t="str">
            <v>240*1800級</v>
          </cell>
          <cell r="F30" t="str">
            <v>日</v>
          </cell>
        </row>
        <row r="31">
          <cell r="D31" t="str">
            <v>板付布枠損料</v>
          </cell>
          <cell r="F31">
            <v>106</v>
          </cell>
          <cell r="G31" t="str">
            <v>枚</v>
          </cell>
          <cell r="H31">
            <v>0.33</v>
          </cell>
          <cell r="I31">
            <v>5.6</v>
          </cell>
          <cell r="J31">
            <v>196</v>
          </cell>
        </row>
        <row r="32">
          <cell r="E32" t="str">
            <v>1200＊1800級</v>
          </cell>
          <cell r="F32" t="str">
            <v>日</v>
          </cell>
        </row>
        <row r="33">
          <cell r="D33" t="str">
            <v>筋違損料</v>
          </cell>
          <cell r="F33">
            <v>106</v>
          </cell>
          <cell r="G33" t="str">
            <v>本</v>
          </cell>
          <cell r="H33">
            <v>0.65</v>
          </cell>
          <cell r="I33">
            <v>1.9</v>
          </cell>
          <cell r="J33">
            <v>131</v>
          </cell>
        </row>
        <row r="34">
          <cell r="F34" t="str">
            <v>日</v>
          </cell>
        </row>
        <row r="35">
          <cell r="D35" t="str">
            <v>合板足場板損料</v>
          </cell>
          <cell r="E35" t="str">
            <v>240*4,000*25mm</v>
          </cell>
          <cell r="F35">
            <v>106</v>
          </cell>
          <cell r="G35" t="str">
            <v>枚</v>
          </cell>
          <cell r="H35">
            <v>0.03</v>
          </cell>
          <cell r="I35">
            <v>6.4</v>
          </cell>
          <cell r="J35">
            <v>20</v>
          </cell>
        </row>
        <row r="36">
          <cell r="E36" t="str">
            <v>ｽﾄﾛｰｸ250　　　　　損料率</v>
          </cell>
        </row>
        <row r="37">
          <cell r="D37" t="str">
            <v>ジャッキベース</v>
          </cell>
          <cell r="E37">
            <v>0.15</v>
          </cell>
          <cell r="F37" t="str">
            <v>日</v>
          </cell>
          <cell r="G37" t="str">
            <v>個</v>
          </cell>
          <cell r="H37">
            <v>7.0000000000000007E-2</v>
          </cell>
          <cell r="I37">
            <v>957</v>
          </cell>
          <cell r="J37">
            <v>10</v>
          </cell>
        </row>
        <row r="39">
          <cell r="D39" t="str">
            <v>壁つなぎ</v>
          </cell>
          <cell r="E39">
            <v>0.15</v>
          </cell>
          <cell r="F39" t="str">
            <v>日</v>
          </cell>
          <cell r="G39" t="str">
            <v>個</v>
          </cell>
          <cell r="H39">
            <v>0.03</v>
          </cell>
          <cell r="I39">
            <v>1090</v>
          </cell>
          <cell r="J39">
            <v>5</v>
          </cell>
        </row>
        <row r="41">
          <cell r="D41" t="str">
            <v>とび工</v>
          </cell>
          <cell r="G41" t="str">
            <v>人</v>
          </cell>
          <cell r="H41">
            <v>0.03</v>
          </cell>
          <cell r="I41">
            <v>18100</v>
          </cell>
          <cell r="J41">
            <v>543</v>
          </cell>
        </row>
        <row r="43">
          <cell r="D43" t="str">
            <v>その他</v>
          </cell>
          <cell r="E43" t="str">
            <v>（労）×12%</v>
          </cell>
          <cell r="J43">
            <v>65</v>
          </cell>
        </row>
        <row r="45">
          <cell r="D45" t="str">
            <v>計</v>
          </cell>
          <cell r="J45">
            <v>1497</v>
          </cell>
        </row>
        <row r="48">
          <cell r="C48" t="str">
            <v>架</v>
          </cell>
          <cell r="E48" t="str">
            <v>900*1700級</v>
          </cell>
          <cell r="F48" t="str">
            <v>日</v>
          </cell>
        </row>
        <row r="49">
          <cell r="A49" t="str">
            <v>T022415</v>
          </cell>
          <cell r="B49" t="str">
            <v>外部枠組本足場</v>
          </cell>
          <cell r="C49" t="str">
            <v>ｍ2</v>
          </cell>
          <cell r="D49" t="str">
            <v>建枠損料</v>
          </cell>
          <cell r="F49">
            <v>172</v>
          </cell>
          <cell r="G49" t="str">
            <v>脚</v>
          </cell>
          <cell r="H49">
            <v>0.35</v>
          </cell>
          <cell r="I49">
            <v>7.4</v>
          </cell>
          <cell r="J49">
            <v>445</v>
          </cell>
          <cell r="K49">
            <v>2110</v>
          </cell>
        </row>
        <row r="50">
          <cell r="B50" t="str">
            <v>（枠組階段共）</v>
          </cell>
          <cell r="E50" t="str">
            <v>500*1800級</v>
          </cell>
          <cell r="F50" t="str">
            <v>日</v>
          </cell>
        </row>
        <row r="51">
          <cell r="B51" t="str">
            <v>外壁高さ22m以上</v>
          </cell>
          <cell r="D51" t="str">
            <v>板付布枠損料</v>
          </cell>
          <cell r="F51">
            <v>172</v>
          </cell>
          <cell r="G51" t="str">
            <v>枚</v>
          </cell>
          <cell r="H51">
            <v>0.33</v>
          </cell>
          <cell r="I51">
            <v>7.2</v>
          </cell>
          <cell r="J51">
            <v>409</v>
          </cell>
        </row>
        <row r="52">
          <cell r="E52" t="str">
            <v>240*1800級</v>
          </cell>
          <cell r="F52" t="str">
            <v>日</v>
          </cell>
        </row>
        <row r="53">
          <cell r="D53" t="str">
            <v>板付布枠損料</v>
          </cell>
          <cell r="F53">
            <v>172</v>
          </cell>
          <cell r="G53" t="str">
            <v>枚</v>
          </cell>
          <cell r="H53">
            <v>0.33</v>
          </cell>
          <cell r="I53">
            <v>5.6</v>
          </cell>
          <cell r="J53">
            <v>318</v>
          </cell>
        </row>
        <row r="54">
          <cell r="E54" t="str">
            <v>1200＊1800級</v>
          </cell>
          <cell r="F54" t="str">
            <v>日</v>
          </cell>
        </row>
        <row r="55">
          <cell r="D55" t="str">
            <v>筋違損料</v>
          </cell>
          <cell r="F55">
            <v>172</v>
          </cell>
          <cell r="G55" t="str">
            <v>本</v>
          </cell>
          <cell r="H55">
            <v>0.65</v>
          </cell>
          <cell r="I55">
            <v>1.9</v>
          </cell>
          <cell r="J55">
            <v>212</v>
          </cell>
        </row>
        <row r="56">
          <cell r="F56" t="str">
            <v>日</v>
          </cell>
        </row>
        <row r="57">
          <cell r="D57" t="str">
            <v>合板足場板損料</v>
          </cell>
          <cell r="E57" t="str">
            <v>240*4,000*25mm</v>
          </cell>
          <cell r="F57">
            <v>172</v>
          </cell>
          <cell r="G57" t="str">
            <v>枚</v>
          </cell>
          <cell r="H57">
            <v>2.4E-2</v>
          </cell>
          <cell r="I57">
            <v>6.4</v>
          </cell>
          <cell r="J57">
            <v>26</v>
          </cell>
        </row>
        <row r="58">
          <cell r="E58" t="str">
            <v>ｽﾄﾛｰｸ250　　　　　損料率</v>
          </cell>
        </row>
        <row r="59">
          <cell r="D59" t="str">
            <v>ジャッキベース</v>
          </cell>
          <cell r="E59">
            <v>0.15</v>
          </cell>
          <cell r="F59" t="str">
            <v>日</v>
          </cell>
          <cell r="G59" t="str">
            <v>個</v>
          </cell>
          <cell r="H59">
            <v>0.05</v>
          </cell>
          <cell r="I59">
            <v>957</v>
          </cell>
          <cell r="J59">
            <v>7</v>
          </cell>
        </row>
        <row r="61">
          <cell r="D61" t="str">
            <v>壁つなぎ</v>
          </cell>
          <cell r="E61">
            <v>0.15</v>
          </cell>
          <cell r="F61" t="str">
            <v>日</v>
          </cell>
          <cell r="G61" t="str">
            <v>個</v>
          </cell>
          <cell r="H61">
            <v>0.03</v>
          </cell>
          <cell r="I61">
            <v>1090</v>
          </cell>
          <cell r="J61">
            <v>5</v>
          </cell>
        </row>
        <row r="63">
          <cell r="D63" t="str">
            <v>とび工</v>
          </cell>
          <cell r="G63" t="str">
            <v>人</v>
          </cell>
          <cell r="H63">
            <v>3.4000000000000002E-2</v>
          </cell>
          <cell r="I63">
            <v>18100</v>
          </cell>
          <cell r="J63">
            <v>615</v>
          </cell>
        </row>
        <row r="65">
          <cell r="D65" t="str">
            <v>その他</v>
          </cell>
          <cell r="E65" t="str">
            <v>（労）×12%</v>
          </cell>
          <cell r="J65">
            <v>74</v>
          </cell>
        </row>
        <row r="67">
          <cell r="D67" t="str">
            <v>計</v>
          </cell>
          <cell r="J67">
            <v>2111</v>
          </cell>
        </row>
        <row r="74">
          <cell r="F74" t="str">
            <v>日</v>
          </cell>
        </row>
        <row r="75">
          <cell r="A75" t="str">
            <v>T023511</v>
          </cell>
          <cell r="B75" t="str">
            <v>安全手すり</v>
          </cell>
          <cell r="C75" t="str">
            <v>ｍ</v>
          </cell>
          <cell r="D75" t="str">
            <v>手すり柱損料</v>
          </cell>
          <cell r="F75">
            <v>62</v>
          </cell>
          <cell r="G75" t="str">
            <v>本</v>
          </cell>
          <cell r="H75">
            <v>0.56999999999999995</v>
          </cell>
          <cell r="I75">
            <v>2.5</v>
          </cell>
          <cell r="J75">
            <v>88</v>
          </cell>
          <cell r="K75">
            <v>520</v>
          </cell>
        </row>
        <row r="76">
          <cell r="B76" t="str">
            <v>（外部枠組本足場用）</v>
          </cell>
          <cell r="F76" t="str">
            <v>日</v>
          </cell>
        </row>
        <row r="77">
          <cell r="D77" t="str">
            <v>手すり損料</v>
          </cell>
          <cell r="F77">
            <v>62</v>
          </cell>
          <cell r="G77" t="str">
            <v>本</v>
          </cell>
          <cell r="H77">
            <v>1.1200000000000001</v>
          </cell>
          <cell r="I77">
            <v>1</v>
          </cell>
          <cell r="J77">
            <v>69</v>
          </cell>
        </row>
        <row r="79">
          <cell r="D79" t="str">
            <v>とび工</v>
          </cell>
          <cell r="G79" t="str">
            <v>人</v>
          </cell>
          <cell r="H79">
            <v>1.7999999999999999E-2</v>
          </cell>
          <cell r="I79">
            <v>18100</v>
          </cell>
          <cell r="J79">
            <v>326</v>
          </cell>
        </row>
        <row r="81">
          <cell r="D81" t="str">
            <v>その他</v>
          </cell>
          <cell r="E81" t="str">
            <v>（労）×12%</v>
          </cell>
          <cell r="J81">
            <v>39</v>
          </cell>
        </row>
        <row r="83">
          <cell r="D83" t="str">
            <v>計</v>
          </cell>
          <cell r="J83">
            <v>522</v>
          </cell>
        </row>
        <row r="86">
          <cell r="E86" t="str">
            <v>防炎Ⅰ類　　　　　 損料率</v>
          </cell>
          <cell r="F86" t="str">
            <v>日</v>
          </cell>
        </row>
        <row r="87">
          <cell r="A87" t="str">
            <v>T025211</v>
          </cell>
          <cell r="B87" t="str">
            <v>災害防止用</v>
          </cell>
          <cell r="C87" t="str">
            <v>ｍ2</v>
          </cell>
          <cell r="D87" t="str">
            <v>建築工事用シート</v>
          </cell>
          <cell r="E87">
            <v>2.8E-3</v>
          </cell>
          <cell r="F87">
            <v>62</v>
          </cell>
          <cell r="G87" t="str">
            <v>枚</v>
          </cell>
          <cell r="H87">
            <v>0.12</v>
          </cell>
          <cell r="I87">
            <v>2670</v>
          </cell>
          <cell r="J87">
            <v>56</v>
          </cell>
          <cell r="K87">
            <v>500</v>
          </cell>
        </row>
        <row r="88">
          <cell r="B88" t="str">
            <v>養生シート</v>
          </cell>
        </row>
        <row r="89">
          <cell r="D89" t="str">
            <v>とび工</v>
          </cell>
          <cell r="G89" t="str">
            <v>人</v>
          </cell>
          <cell r="H89">
            <v>2.1999999999999999E-2</v>
          </cell>
          <cell r="I89">
            <v>18100</v>
          </cell>
          <cell r="J89">
            <v>398</v>
          </cell>
        </row>
        <row r="91">
          <cell r="D91" t="str">
            <v>その他</v>
          </cell>
          <cell r="E91" t="str">
            <v>（労）×12%</v>
          </cell>
          <cell r="J91">
            <v>48</v>
          </cell>
        </row>
        <row r="93">
          <cell r="D93" t="str">
            <v>計</v>
          </cell>
          <cell r="J93">
            <v>502</v>
          </cell>
        </row>
        <row r="96">
          <cell r="E96" t="str">
            <v>防炎Ⅰ類　　　　　 損料率</v>
          </cell>
          <cell r="F96" t="str">
            <v>日</v>
          </cell>
        </row>
        <row r="97">
          <cell r="A97" t="str">
            <v>T025311</v>
          </cell>
          <cell r="B97" t="str">
            <v>災害防止用</v>
          </cell>
          <cell r="C97" t="str">
            <v>ｍ2</v>
          </cell>
          <cell r="D97" t="str">
            <v>メッシュシート</v>
          </cell>
          <cell r="E97">
            <v>2.8E-3</v>
          </cell>
          <cell r="F97">
            <v>62</v>
          </cell>
          <cell r="G97" t="str">
            <v>枚</v>
          </cell>
          <cell r="H97">
            <v>0.12</v>
          </cell>
          <cell r="I97">
            <v>4160</v>
          </cell>
          <cell r="J97">
            <v>87</v>
          </cell>
          <cell r="K97">
            <v>450</v>
          </cell>
        </row>
        <row r="98">
          <cell r="B98" t="str">
            <v>ネット状養生シート</v>
          </cell>
        </row>
        <row r="99">
          <cell r="D99" t="str">
            <v>とび工</v>
          </cell>
          <cell r="G99" t="str">
            <v>人</v>
          </cell>
          <cell r="H99">
            <v>1.7999999999999999E-2</v>
          </cell>
          <cell r="I99">
            <v>18100</v>
          </cell>
          <cell r="J99">
            <v>326</v>
          </cell>
        </row>
        <row r="101">
          <cell r="D101" t="str">
            <v>その他</v>
          </cell>
          <cell r="E101" t="str">
            <v>（労）×12%</v>
          </cell>
          <cell r="J101">
            <v>39</v>
          </cell>
        </row>
        <row r="103">
          <cell r="D103" t="str">
            <v>計</v>
          </cell>
          <cell r="J103">
            <v>452</v>
          </cell>
        </row>
        <row r="106">
          <cell r="E106" t="str">
            <v xml:space="preserve">損料率 </v>
          </cell>
          <cell r="F106" t="str">
            <v>日</v>
          </cell>
        </row>
        <row r="107">
          <cell r="A107" t="str">
            <v>T025411</v>
          </cell>
          <cell r="B107" t="str">
            <v>災害防止用</v>
          </cell>
          <cell r="C107" t="str">
            <v>ｍ2</v>
          </cell>
          <cell r="D107" t="str">
            <v>建築工事用防音シート</v>
          </cell>
          <cell r="E107">
            <v>2.8E-3</v>
          </cell>
          <cell r="F107">
            <v>200</v>
          </cell>
          <cell r="G107" t="str">
            <v>ｍ2</v>
          </cell>
          <cell r="H107">
            <v>1.1000000000000001</v>
          </cell>
          <cell r="I107">
            <v>3990</v>
          </cell>
          <cell r="J107">
            <v>2458</v>
          </cell>
          <cell r="K107">
            <v>2900</v>
          </cell>
        </row>
        <row r="108">
          <cell r="B108" t="str">
            <v>防音シート</v>
          </cell>
        </row>
        <row r="109">
          <cell r="D109" t="str">
            <v>とび工</v>
          </cell>
          <cell r="G109" t="str">
            <v>人</v>
          </cell>
          <cell r="H109">
            <v>2.1999999999999999E-2</v>
          </cell>
          <cell r="I109">
            <v>18100</v>
          </cell>
          <cell r="J109">
            <v>398</v>
          </cell>
        </row>
        <row r="111">
          <cell r="D111" t="str">
            <v>その他</v>
          </cell>
          <cell r="E111" t="str">
            <v>（労）×12%</v>
          </cell>
          <cell r="J111">
            <v>48</v>
          </cell>
        </row>
        <row r="113">
          <cell r="D113" t="str">
            <v>計</v>
          </cell>
          <cell r="J113">
            <v>2904</v>
          </cell>
        </row>
        <row r="145">
          <cell r="A145" t="str">
            <v>T031601</v>
          </cell>
          <cell r="B145" t="str">
            <v>根切り　（人力）</v>
          </cell>
          <cell r="C145" t="str">
            <v>ｍ3</v>
          </cell>
          <cell r="D145" t="str">
            <v>普通作業員</v>
          </cell>
          <cell r="G145" t="str">
            <v>人</v>
          </cell>
          <cell r="H145">
            <v>0.39</v>
          </cell>
          <cell r="I145">
            <v>15500</v>
          </cell>
          <cell r="J145">
            <v>6045</v>
          </cell>
          <cell r="K145">
            <v>6770</v>
          </cell>
        </row>
        <row r="147">
          <cell r="D147" t="str">
            <v>その他</v>
          </cell>
          <cell r="E147" t="str">
            <v>（労）×12%</v>
          </cell>
          <cell r="J147">
            <v>725</v>
          </cell>
        </row>
        <row r="149">
          <cell r="D149" t="str">
            <v>計</v>
          </cell>
          <cell r="J149">
            <v>6770</v>
          </cell>
        </row>
        <row r="153">
          <cell r="A153" t="str">
            <v>T031611</v>
          </cell>
          <cell r="B153" t="str">
            <v>埋戻し　（人力）</v>
          </cell>
          <cell r="C153" t="str">
            <v>ｍ3</v>
          </cell>
          <cell r="D153" t="str">
            <v>普通作業員</v>
          </cell>
          <cell r="G153" t="str">
            <v>人</v>
          </cell>
          <cell r="H153">
            <v>0.23</v>
          </cell>
          <cell r="I153">
            <v>15500</v>
          </cell>
          <cell r="J153">
            <v>3565</v>
          </cell>
          <cell r="K153">
            <v>3990</v>
          </cell>
        </row>
        <row r="155">
          <cell r="D155" t="str">
            <v>その他</v>
          </cell>
          <cell r="E155" t="str">
            <v>（労）×12%</v>
          </cell>
          <cell r="J155">
            <v>428</v>
          </cell>
        </row>
        <row r="157">
          <cell r="D157" t="str">
            <v>計</v>
          </cell>
          <cell r="J157">
            <v>3993</v>
          </cell>
        </row>
        <row r="161">
          <cell r="A161" t="str">
            <v>T031621</v>
          </cell>
          <cell r="B161" t="str">
            <v>積　込　（人力）</v>
          </cell>
          <cell r="C161" t="str">
            <v>ｍ3</v>
          </cell>
          <cell r="D161" t="str">
            <v>普通作業員</v>
          </cell>
          <cell r="G161" t="str">
            <v>人</v>
          </cell>
          <cell r="H161">
            <v>0.13</v>
          </cell>
          <cell r="I161">
            <v>15500</v>
          </cell>
          <cell r="J161">
            <v>2015</v>
          </cell>
          <cell r="K161">
            <v>2260</v>
          </cell>
        </row>
        <row r="163">
          <cell r="D163" t="str">
            <v>その他</v>
          </cell>
          <cell r="E163" t="str">
            <v>（労）×12%</v>
          </cell>
          <cell r="J163">
            <v>242</v>
          </cell>
        </row>
        <row r="165">
          <cell r="D165" t="str">
            <v>計</v>
          </cell>
          <cell r="J165">
            <v>2257</v>
          </cell>
        </row>
        <row r="215">
          <cell r="A215" t="str">
            <v>T041040</v>
          </cell>
          <cell r="B215" t="str">
            <v>砕石地業</v>
          </cell>
          <cell r="C215" t="str">
            <v>ｍ3</v>
          </cell>
          <cell r="D215" t="str">
            <v>砕石</v>
          </cell>
          <cell r="E215" t="str">
            <v>再生ｸﾗｯｼｬﾗﾝ</v>
          </cell>
          <cell r="G215" t="str">
            <v>ｍ3</v>
          </cell>
          <cell r="H215">
            <v>1.1000000000000001</v>
          </cell>
          <cell r="I215">
            <v>2200</v>
          </cell>
          <cell r="J215">
            <v>2420</v>
          </cell>
          <cell r="K215">
            <v>5890</v>
          </cell>
        </row>
        <row r="217">
          <cell r="D217" t="str">
            <v>普通作業員</v>
          </cell>
          <cell r="G217" t="str">
            <v>人</v>
          </cell>
          <cell r="H217">
            <v>0.2</v>
          </cell>
          <cell r="I217">
            <v>15500</v>
          </cell>
          <cell r="J217">
            <v>3100</v>
          </cell>
        </row>
        <row r="219">
          <cell r="D219" t="str">
            <v>その他</v>
          </cell>
          <cell r="E219" t="str">
            <v>（労）×12%</v>
          </cell>
          <cell r="J219">
            <v>372</v>
          </cell>
        </row>
        <row r="221">
          <cell r="D221" t="str">
            <v>計</v>
          </cell>
          <cell r="J221">
            <v>5892</v>
          </cell>
        </row>
        <row r="225">
          <cell r="A225" t="str">
            <v>T041140</v>
          </cell>
          <cell r="B225" t="str">
            <v>砕石敷き</v>
          </cell>
          <cell r="C225" t="str">
            <v>ｍ3</v>
          </cell>
          <cell r="D225" t="str">
            <v>砕石</v>
          </cell>
          <cell r="E225" t="str">
            <v>再生ｸﾗｯｼｬﾗﾝ</v>
          </cell>
          <cell r="G225" t="str">
            <v>ｍ3</v>
          </cell>
          <cell r="H225">
            <v>1.05</v>
          </cell>
          <cell r="I225">
            <v>2200</v>
          </cell>
          <cell r="J225">
            <v>2310</v>
          </cell>
          <cell r="K225">
            <v>5260</v>
          </cell>
        </row>
        <row r="227">
          <cell r="D227" t="str">
            <v>普通作業員</v>
          </cell>
          <cell r="G227" t="str">
            <v>人</v>
          </cell>
          <cell r="H227">
            <v>0.17</v>
          </cell>
          <cell r="I227">
            <v>15500</v>
          </cell>
          <cell r="J227">
            <v>2635</v>
          </cell>
        </row>
        <row r="229">
          <cell r="D229" t="str">
            <v>その他</v>
          </cell>
          <cell r="E229" t="str">
            <v>（労）×12%</v>
          </cell>
          <cell r="J229">
            <v>316</v>
          </cell>
        </row>
        <row r="231">
          <cell r="D231" t="str">
            <v>計</v>
          </cell>
          <cell r="J231">
            <v>5261</v>
          </cell>
        </row>
        <row r="285">
          <cell r="A285" t="str">
            <v>T041200</v>
          </cell>
          <cell r="B285" t="str">
            <v>地盤改良</v>
          </cell>
          <cell r="C285" t="str">
            <v>ｍ2</v>
          </cell>
          <cell r="K285">
            <v>1540</v>
          </cell>
        </row>
        <row r="287">
          <cell r="B287" t="str">
            <v>（改良深さ：0.65ｍ）</v>
          </cell>
          <cell r="D287" t="str">
            <v>普通作業員</v>
          </cell>
          <cell r="G287" t="str">
            <v>人</v>
          </cell>
          <cell r="H287">
            <v>0.2</v>
          </cell>
          <cell r="I287">
            <v>15500</v>
          </cell>
          <cell r="J287">
            <v>3100</v>
          </cell>
        </row>
        <row r="289">
          <cell r="D289" t="str">
            <v>固化材</v>
          </cell>
          <cell r="E289" t="str">
            <v>高炉Ｂ　１ｔパック　100kg／ｍ3</v>
          </cell>
          <cell r="G289" t="str">
            <v>ｔ</v>
          </cell>
          <cell r="H289">
            <v>10</v>
          </cell>
          <cell r="I289">
            <v>10080</v>
          </cell>
          <cell r="J289">
            <v>100800</v>
          </cell>
        </row>
        <row r="291">
          <cell r="D291" t="str">
            <v>トラッククレーン賃料</v>
          </cell>
          <cell r="E291" t="str">
            <v>油圧式　4.8～4.9ｔ吊り</v>
          </cell>
          <cell r="G291" t="str">
            <v>日</v>
          </cell>
          <cell r="H291">
            <v>0.1</v>
          </cell>
          <cell r="I291">
            <v>32000</v>
          </cell>
          <cell r="J291">
            <v>3200</v>
          </cell>
        </row>
        <row r="292">
          <cell r="H292" t="str">
            <v>*1</v>
          </cell>
        </row>
        <row r="293">
          <cell r="D293" t="str">
            <v>バックホウ運転費</v>
          </cell>
          <cell r="E293" t="str">
            <v>排出ガス対策型　ｸﾛｰﾗ型　0.8ｍ3</v>
          </cell>
          <cell r="G293" t="str">
            <v>ｈ</v>
          </cell>
          <cell r="H293">
            <v>3.25</v>
          </cell>
          <cell r="I293">
            <v>9200</v>
          </cell>
          <cell r="J293">
            <v>29900</v>
          </cell>
        </row>
        <row r="295">
          <cell r="D295" t="str">
            <v>その他</v>
          </cell>
          <cell r="E295" t="str">
            <v>（労＋雑）×12%</v>
          </cell>
          <cell r="J295">
            <v>16440</v>
          </cell>
        </row>
        <row r="297">
          <cell r="D297" t="str">
            <v>（小計）</v>
          </cell>
          <cell r="J297">
            <v>153440</v>
          </cell>
        </row>
        <row r="299">
          <cell r="D299" t="str">
            <v>諸雑費</v>
          </cell>
          <cell r="J299">
            <v>560</v>
          </cell>
        </row>
        <row r="301">
          <cell r="D301" t="str">
            <v>計</v>
          </cell>
          <cell r="G301" t="str">
            <v>ｍ2</v>
          </cell>
          <cell r="H301">
            <v>100</v>
          </cell>
          <cell r="J301">
            <v>154000</v>
          </cell>
        </row>
        <row r="303">
          <cell r="D303" t="str">
            <v>ｍ2当たり単価</v>
          </cell>
          <cell r="G303" t="str">
            <v>ｍ2</v>
          </cell>
          <cell r="H303">
            <v>1</v>
          </cell>
          <cell r="J303">
            <v>1540</v>
          </cell>
        </row>
        <row r="307">
          <cell r="A307" t="str">
            <v>T041201</v>
          </cell>
          <cell r="B307" t="str">
            <v>地盤改良</v>
          </cell>
          <cell r="C307" t="str">
            <v>ｍ2</v>
          </cell>
          <cell r="K307">
            <v>1720</v>
          </cell>
        </row>
        <row r="309">
          <cell r="B309" t="str">
            <v>（改良深さ：1.0ｍ）</v>
          </cell>
          <cell r="D309" t="str">
            <v>普通作業員</v>
          </cell>
          <cell r="G309" t="str">
            <v>人</v>
          </cell>
          <cell r="H309">
            <v>0.2</v>
          </cell>
          <cell r="I309">
            <v>15500</v>
          </cell>
          <cell r="J309">
            <v>3100</v>
          </cell>
        </row>
        <row r="311">
          <cell r="D311" t="str">
            <v>固化材</v>
          </cell>
          <cell r="E311" t="str">
            <v>高炉Ｂ　１ｔパック　100kg／ｍ3</v>
          </cell>
          <cell r="G311" t="str">
            <v>ｔ</v>
          </cell>
          <cell r="H311">
            <v>10</v>
          </cell>
          <cell r="I311">
            <v>10080</v>
          </cell>
          <cell r="J311">
            <v>100800</v>
          </cell>
        </row>
        <row r="313">
          <cell r="D313" t="str">
            <v>トラッククレーン賃料</v>
          </cell>
          <cell r="E313" t="str">
            <v>油圧式　4.8～4.9ｔ吊り</v>
          </cell>
          <cell r="G313" t="str">
            <v>日</v>
          </cell>
          <cell r="H313">
            <v>0.1</v>
          </cell>
          <cell r="I313">
            <v>32000</v>
          </cell>
          <cell r="J313">
            <v>3200</v>
          </cell>
        </row>
        <row r="314">
          <cell r="H314" t="str">
            <v>*1</v>
          </cell>
        </row>
        <row r="315">
          <cell r="D315" t="str">
            <v>バックホウ運転費</v>
          </cell>
          <cell r="E315" t="str">
            <v>排出ガス対策型　ｸﾛｰﾗ型　0.8ｍ3</v>
          </cell>
          <cell r="G315" t="str">
            <v>ｈ</v>
          </cell>
          <cell r="H315">
            <v>5</v>
          </cell>
          <cell r="I315">
            <v>9200</v>
          </cell>
          <cell r="J315">
            <v>46000</v>
          </cell>
        </row>
        <row r="317">
          <cell r="D317" t="str">
            <v>その他</v>
          </cell>
          <cell r="E317" t="str">
            <v>（労＋雑）×12%</v>
          </cell>
          <cell r="J317">
            <v>18372</v>
          </cell>
        </row>
        <row r="319">
          <cell r="D319" t="str">
            <v>（小計）</v>
          </cell>
          <cell r="J319">
            <v>171472</v>
          </cell>
        </row>
        <row r="321">
          <cell r="D321" t="str">
            <v>諸雑費</v>
          </cell>
          <cell r="J321">
            <v>528</v>
          </cell>
        </row>
        <row r="323">
          <cell r="D323" t="str">
            <v>計</v>
          </cell>
          <cell r="G323" t="str">
            <v>ｍ2</v>
          </cell>
          <cell r="H323">
            <v>100</v>
          </cell>
          <cell r="J323">
            <v>172000</v>
          </cell>
        </row>
        <row r="325">
          <cell r="D325" t="str">
            <v>ｍ2当たり単価</v>
          </cell>
          <cell r="G325" t="str">
            <v>ｍ2</v>
          </cell>
          <cell r="H325">
            <v>1</v>
          </cell>
          <cell r="J325">
            <v>1720</v>
          </cell>
        </row>
        <row r="329">
          <cell r="A329" t="str">
            <v>T041202</v>
          </cell>
          <cell r="B329" t="str">
            <v>地盤改良</v>
          </cell>
          <cell r="C329" t="str">
            <v>ｍ2</v>
          </cell>
          <cell r="K329">
            <v>2560</v>
          </cell>
        </row>
        <row r="331">
          <cell r="B331" t="str">
            <v>（改良深さ：1.4ｍ）</v>
          </cell>
          <cell r="D331" t="str">
            <v>普通作業員</v>
          </cell>
          <cell r="G331" t="str">
            <v>人</v>
          </cell>
          <cell r="H331">
            <v>0.2</v>
          </cell>
          <cell r="I331">
            <v>15500</v>
          </cell>
          <cell r="J331">
            <v>3100</v>
          </cell>
        </row>
        <row r="333">
          <cell r="D333" t="str">
            <v>固化材</v>
          </cell>
          <cell r="E333" t="str">
            <v>高炉Ｂ　１ｔパック　100kg／ｍ3</v>
          </cell>
          <cell r="G333" t="str">
            <v>ｔ</v>
          </cell>
          <cell r="H333">
            <v>14</v>
          </cell>
          <cell r="I333">
            <v>10080</v>
          </cell>
          <cell r="J333">
            <v>141120</v>
          </cell>
        </row>
        <row r="335">
          <cell r="D335" t="str">
            <v>トラッククレーン賃料</v>
          </cell>
          <cell r="E335" t="str">
            <v>油圧式　4.8～4.9ｔ吊り</v>
          </cell>
          <cell r="G335" t="str">
            <v>日</v>
          </cell>
          <cell r="H335">
            <v>0.1</v>
          </cell>
          <cell r="I335">
            <v>32000</v>
          </cell>
          <cell r="J335">
            <v>3200</v>
          </cell>
        </row>
        <row r="336">
          <cell r="H336" t="str">
            <v>*1</v>
          </cell>
        </row>
        <row r="337">
          <cell r="D337" t="str">
            <v>バックホウ運転費</v>
          </cell>
          <cell r="E337" t="str">
            <v>排出ガス対策型　ｸﾛｰﾗ型　0.8ｍ3</v>
          </cell>
          <cell r="G337" t="str">
            <v>ｈ</v>
          </cell>
          <cell r="H337">
            <v>8.75</v>
          </cell>
          <cell r="I337">
            <v>9200</v>
          </cell>
          <cell r="J337">
            <v>80500</v>
          </cell>
        </row>
        <row r="339">
          <cell r="D339" t="str">
            <v>その他</v>
          </cell>
          <cell r="E339" t="str">
            <v>（労＋雑）×12%</v>
          </cell>
          <cell r="J339">
            <v>27350</v>
          </cell>
        </row>
        <row r="341">
          <cell r="D341" t="str">
            <v>（小計）</v>
          </cell>
          <cell r="J341">
            <v>255270</v>
          </cell>
        </row>
        <row r="343">
          <cell r="D343" t="str">
            <v>諸雑費</v>
          </cell>
          <cell r="J343">
            <v>730</v>
          </cell>
        </row>
        <row r="345">
          <cell r="D345" t="str">
            <v>計</v>
          </cell>
          <cell r="G345" t="str">
            <v>ｍ2</v>
          </cell>
          <cell r="H345">
            <v>100</v>
          </cell>
          <cell r="J345">
            <v>256000</v>
          </cell>
        </row>
        <row r="347">
          <cell r="D347" t="str">
            <v>ｍ2当たり単価</v>
          </cell>
          <cell r="G347" t="str">
            <v>ｍ2</v>
          </cell>
          <cell r="H347">
            <v>1</v>
          </cell>
          <cell r="J347">
            <v>2560</v>
          </cell>
        </row>
        <row r="355">
          <cell r="A355" t="str">
            <v>T051000</v>
          </cell>
          <cell r="B355" t="str">
            <v>溶接金網張り</v>
          </cell>
          <cell r="C355" t="str">
            <v>㎡</v>
          </cell>
          <cell r="D355" t="str">
            <v>溶接金網</v>
          </cell>
          <cell r="E355" t="str">
            <v>100*100*6</v>
          </cell>
          <cell r="G355" t="str">
            <v>㎡</v>
          </cell>
          <cell r="H355">
            <v>1.1000000000000001</v>
          </cell>
          <cell r="I355">
            <v>360</v>
          </cell>
          <cell r="J355">
            <v>396</v>
          </cell>
          <cell r="K355" t="e">
            <v>#N/A</v>
          </cell>
        </row>
        <row r="357">
          <cell r="D357" t="str">
            <v>結束線</v>
          </cell>
          <cell r="E357" t="str">
            <v xml:space="preserve">0.8mm </v>
          </cell>
          <cell r="G357" t="str">
            <v>㎏</v>
          </cell>
          <cell r="H357">
            <v>0.2</v>
          </cell>
          <cell r="I357" t="e">
            <v>#N/A</v>
          </cell>
          <cell r="J357" t="e">
            <v>#N/A</v>
          </cell>
        </row>
        <row r="359">
          <cell r="D359" t="str">
            <v>鉄筋工</v>
          </cell>
          <cell r="G359" t="str">
            <v>人</v>
          </cell>
          <cell r="H359">
            <v>0.02</v>
          </cell>
          <cell r="I359">
            <v>20500</v>
          </cell>
          <cell r="J359">
            <v>410</v>
          </cell>
        </row>
        <row r="361">
          <cell r="D361" t="str">
            <v>その他</v>
          </cell>
          <cell r="E361" t="str">
            <v>（労+雑）×12%</v>
          </cell>
          <cell r="J361" t="e">
            <v>#N/A</v>
          </cell>
        </row>
        <row r="363">
          <cell r="D363" t="str">
            <v>計</v>
          </cell>
          <cell r="J363" t="e">
            <v>#N/A</v>
          </cell>
        </row>
        <row r="425">
          <cell r="A425" t="str">
            <v>T071000</v>
          </cell>
          <cell r="B425" t="str">
            <v>デッキプレート</v>
          </cell>
          <cell r="C425" t="str">
            <v>㎡</v>
          </cell>
          <cell r="D425" t="str">
            <v>製品代</v>
          </cell>
          <cell r="E425" t="str">
            <v>t1.2*600*50　亜鉛めっき</v>
          </cell>
          <cell r="G425" t="str">
            <v>㎡</v>
          </cell>
          <cell r="H425">
            <v>1</v>
          </cell>
          <cell r="I425" t="e">
            <v>#N/A</v>
          </cell>
          <cell r="J425" t="e">
            <v>#N/A</v>
          </cell>
          <cell r="K425" t="e">
            <v>#N/A</v>
          </cell>
        </row>
        <row r="427">
          <cell r="B427" t="str">
            <v>合成スラブ用</v>
          </cell>
          <cell r="D427" t="str">
            <v>敷き込み手間</v>
          </cell>
          <cell r="E427" t="str">
            <v>焼き抜き栓溶接</v>
          </cell>
          <cell r="G427" t="str">
            <v>㎡</v>
          </cell>
          <cell r="H427">
            <v>1</v>
          </cell>
          <cell r="I427" t="e">
            <v>#N/A</v>
          </cell>
          <cell r="J427" t="e">
            <v>#N/A</v>
          </cell>
        </row>
        <row r="429">
          <cell r="D429" t="str">
            <v>計</v>
          </cell>
          <cell r="J429" t="e">
            <v>#N/A</v>
          </cell>
        </row>
        <row r="495">
          <cell r="A495" t="str">
            <v>T080110</v>
          </cell>
          <cell r="B495" t="str">
            <v>ｺﾝｸﾘｰﾄﾌﾞﾛｯｸ積み</v>
          </cell>
          <cell r="C495" t="str">
            <v>㎡</v>
          </cell>
          <cell r="D495" t="str">
            <v>ｺﾝｸﾘｰﾄﾌﾞﾛｯｸ</v>
          </cell>
          <cell r="E495" t="str">
            <v>C種 t150</v>
          </cell>
          <cell r="G495" t="str">
            <v>個</v>
          </cell>
          <cell r="H495">
            <v>13</v>
          </cell>
          <cell r="I495">
            <v>180</v>
          </cell>
          <cell r="J495">
            <v>2340</v>
          </cell>
          <cell r="K495" t="e">
            <v>#N/A</v>
          </cell>
        </row>
        <row r="496">
          <cell r="B496" t="str">
            <v>（軽微な壁）</v>
          </cell>
        </row>
        <row r="497">
          <cell r="B497" t="str">
            <v>C種 t100</v>
          </cell>
          <cell r="D497" t="str">
            <v>セメント</v>
          </cell>
          <cell r="G497" t="str">
            <v>㎏</v>
          </cell>
          <cell r="H497">
            <v>24.2</v>
          </cell>
          <cell r="I497">
            <v>18.8</v>
          </cell>
          <cell r="J497">
            <v>455</v>
          </cell>
        </row>
        <row r="499">
          <cell r="D499" t="str">
            <v>砂</v>
          </cell>
          <cell r="G499" t="str">
            <v>㎥</v>
          </cell>
          <cell r="H499">
            <v>0.05</v>
          </cell>
          <cell r="I499">
            <v>3250</v>
          </cell>
          <cell r="J499">
            <v>163</v>
          </cell>
        </row>
        <row r="501">
          <cell r="D501" t="str">
            <v>鉄筋</v>
          </cell>
          <cell r="E501" t="str">
            <v>D10</v>
          </cell>
          <cell r="G501" t="str">
            <v>kg</v>
          </cell>
          <cell r="H501">
            <v>3.7</v>
          </cell>
          <cell r="I501">
            <v>11.6</v>
          </cell>
          <cell r="J501">
            <v>43</v>
          </cell>
        </row>
        <row r="503">
          <cell r="D503" t="str">
            <v>建築ブロック工</v>
          </cell>
          <cell r="G503" t="str">
            <v>人</v>
          </cell>
          <cell r="H503">
            <v>0.14000000000000001</v>
          </cell>
          <cell r="I503" t="e">
            <v>#N/A</v>
          </cell>
          <cell r="J503" t="e">
            <v>#N/A</v>
          </cell>
        </row>
        <row r="505">
          <cell r="D505" t="str">
            <v>普通作業員</v>
          </cell>
          <cell r="G505" t="str">
            <v>人</v>
          </cell>
          <cell r="H505">
            <v>0.08</v>
          </cell>
          <cell r="I505">
            <v>15500</v>
          </cell>
          <cell r="J505">
            <v>1240</v>
          </cell>
        </row>
        <row r="507">
          <cell r="D507" t="str">
            <v>その他</v>
          </cell>
          <cell r="E507" t="str">
            <v>（材+労）×10%</v>
          </cell>
          <cell r="J507" t="e">
            <v>#N/A</v>
          </cell>
        </row>
        <row r="509">
          <cell r="D509" t="str">
            <v>計</v>
          </cell>
          <cell r="J509" t="e">
            <v>#N/A</v>
          </cell>
        </row>
        <row r="565">
          <cell r="A565" t="str">
            <v>T090001</v>
          </cell>
          <cell r="B565" t="str">
            <v>ｱｽﾌｧﾙﾄ防水</v>
          </cell>
          <cell r="C565" t="str">
            <v>㎡</v>
          </cell>
          <cell r="D565" t="str">
            <v>アスファルトプライマー</v>
          </cell>
          <cell r="E565" t="str">
            <v>C種 t100</v>
          </cell>
          <cell r="G565" t="str">
            <v>㎏</v>
          </cell>
          <cell r="H565">
            <v>0.3</v>
          </cell>
          <cell r="I565" t="e">
            <v>#N/A</v>
          </cell>
          <cell r="J565" t="e">
            <v>#N/A</v>
          </cell>
          <cell r="K565" t="e">
            <v>#N/A</v>
          </cell>
        </row>
        <row r="566">
          <cell r="B566" t="str">
            <v>A種（密着工法）</v>
          </cell>
        </row>
        <row r="567">
          <cell r="B567" t="str">
            <v>立上り･立下り</v>
          </cell>
          <cell r="D567" t="str">
            <v>アスファルト</v>
          </cell>
          <cell r="E567" t="str">
            <v>3,4種</v>
          </cell>
          <cell r="G567" t="str">
            <v>㎏</v>
          </cell>
          <cell r="H567">
            <v>6.13</v>
          </cell>
          <cell r="I567" t="e">
            <v>#N/A</v>
          </cell>
          <cell r="J567" t="e">
            <v>#N/A</v>
          </cell>
        </row>
        <row r="569">
          <cell r="D569" t="str">
            <v>ストレッチルーフィング</v>
          </cell>
          <cell r="E569">
            <v>1000</v>
          </cell>
          <cell r="G569" t="str">
            <v>㎡</v>
          </cell>
          <cell r="H569">
            <v>5.7</v>
          </cell>
          <cell r="I569" t="e">
            <v>#N/A</v>
          </cell>
          <cell r="J569" t="e">
            <v>#N/A</v>
          </cell>
        </row>
        <row r="571">
          <cell r="D571" t="str">
            <v>燃料</v>
          </cell>
          <cell r="E571" t="str">
            <v>A重油</v>
          </cell>
          <cell r="G571" t="str">
            <v>㍑</v>
          </cell>
          <cell r="H571">
            <v>1.84</v>
          </cell>
          <cell r="I571" t="e">
            <v>#N/A</v>
          </cell>
          <cell r="J571" t="e">
            <v>#N/A</v>
          </cell>
        </row>
        <row r="573">
          <cell r="D573" t="str">
            <v>防水工</v>
          </cell>
          <cell r="G573" t="str">
            <v>人</v>
          </cell>
          <cell r="H573">
            <v>9.4E-2</v>
          </cell>
          <cell r="I573">
            <v>15300</v>
          </cell>
          <cell r="J573">
            <v>1438</v>
          </cell>
        </row>
        <row r="575">
          <cell r="D575" t="str">
            <v>普通作業員</v>
          </cell>
          <cell r="G575" t="str">
            <v>人</v>
          </cell>
          <cell r="H575">
            <v>3.3000000000000002E-2</v>
          </cell>
          <cell r="I575">
            <v>15500</v>
          </cell>
          <cell r="J575">
            <v>512</v>
          </cell>
        </row>
        <row r="577">
          <cell r="D577" t="str">
            <v>アスファルトルーフィング</v>
          </cell>
          <cell r="E577">
            <v>1500</v>
          </cell>
          <cell r="G577" t="str">
            <v>㎥</v>
          </cell>
          <cell r="H577">
            <v>-1.43</v>
          </cell>
          <cell r="I577" t="e">
            <v>#N/A</v>
          </cell>
          <cell r="J577" t="e">
            <v>#N/A</v>
          </cell>
        </row>
        <row r="579">
          <cell r="D579" t="str">
            <v>その他</v>
          </cell>
          <cell r="E579" t="str">
            <v>（材+労+雑）×10%</v>
          </cell>
          <cell r="J579" t="e">
            <v>#N/A</v>
          </cell>
        </row>
        <row r="581">
          <cell r="D581" t="str">
            <v>計</v>
          </cell>
          <cell r="J581" t="e">
            <v>#N/A</v>
          </cell>
        </row>
        <row r="635">
          <cell r="A635" t="str">
            <v>T130001</v>
          </cell>
          <cell r="B635" t="str">
            <v>屋根下地木毛ｾﾒﾝﾄ板張り</v>
          </cell>
          <cell r="C635" t="str">
            <v>㎡</v>
          </cell>
          <cell r="D635" t="str">
            <v>木毛ｾﾒﾝﾄ板</v>
          </cell>
          <cell r="E635" t="str">
            <v>t25</v>
          </cell>
          <cell r="G635" t="str">
            <v>枚</v>
          </cell>
          <cell r="H635">
            <v>0.66</v>
          </cell>
          <cell r="I635" t="e">
            <v>#N/A</v>
          </cell>
          <cell r="J635" t="e">
            <v>#N/A</v>
          </cell>
          <cell r="K635" t="e">
            <v>#N/A</v>
          </cell>
        </row>
        <row r="637">
          <cell r="D637" t="str">
            <v>屋根ふき工</v>
          </cell>
          <cell r="G637" t="str">
            <v>人</v>
          </cell>
          <cell r="H637">
            <v>0.04</v>
          </cell>
          <cell r="I637" t="e">
            <v>#N/A</v>
          </cell>
          <cell r="J637" t="e">
            <v>#N/A</v>
          </cell>
        </row>
        <row r="639">
          <cell r="D639" t="str">
            <v>その他</v>
          </cell>
          <cell r="E639" t="str">
            <v>（材+労+雑）×10%</v>
          </cell>
          <cell r="J639" t="e">
            <v>#N/A</v>
          </cell>
        </row>
        <row r="641">
          <cell r="D641" t="str">
            <v>計</v>
          </cell>
          <cell r="J641" t="e">
            <v>#N/A</v>
          </cell>
        </row>
        <row r="705">
          <cell r="A705" t="str">
            <v>T130101</v>
          </cell>
          <cell r="B705" t="str">
            <v>ﾙｰﾌﾄﾞﾚﾝ</v>
          </cell>
          <cell r="C705" t="str">
            <v>か所</v>
          </cell>
          <cell r="D705" t="str">
            <v>製品代</v>
          </cell>
          <cell r="G705" t="str">
            <v>か所</v>
          </cell>
          <cell r="H705">
            <v>1.1000000000000001</v>
          </cell>
          <cell r="I705">
            <v>7209.9999999999991</v>
          </cell>
          <cell r="J705">
            <v>7931</v>
          </cell>
          <cell r="K705">
            <v>11880</v>
          </cell>
        </row>
        <row r="707">
          <cell r="B707" t="str">
            <v>鋳鉄 たて 100A 断熱</v>
          </cell>
          <cell r="D707" t="str">
            <v>取付手間</v>
          </cell>
          <cell r="G707" t="str">
            <v>か所</v>
          </cell>
          <cell r="H707">
            <v>1</v>
          </cell>
          <cell r="I707">
            <v>3950</v>
          </cell>
          <cell r="J707">
            <v>3950</v>
          </cell>
        </row>
        <row r="709">
          <cell r="D709" t="str">
            <v>計</v>
          </cell>
          <cell r="J709">
            <v>11881</v>
          </cell>
        </row>
        <row r="713">
          <cell r="A713" t="str">
            <v>T130102</v>
          </cell>
          <cell r="B713" t="str">
            <v>ﾙｰﾌﾄﾞﾚﾝ</v>
          </cell>
          <cell r="C713" t="str">
            <v>か所</v>
          </cell>
          <cell r="D713" t="str">
            <v>製品代</v>
          </cell>
          <cell r="E713" t="str">
            <v>呼樋共　L=200　</v>
          </cell>
          <cell r="G713" t="str">
            <v>か所</v>
          </cell>
          <cell r="H713">
            <v>1.1000000000000001</v>
          </cell>
          <cell r="I713">
            <v>13790</v>
          </cell>
          <cell r="J713">
            <v>15169</v>
          </cell>
          <cell r="K713">
            <v>19120</v>
          </cell>
        </row>
        <row r="715">
          <cell r="B715" t="str">
            <v>鋳鉄 たて 100A 断熱</v>
          </cell>
          <cell r="D715" t="str">
            <v>取付手間</v>
          </cell>
          <cell r="G715" t="str">
            <v>か所</v>
          </cell>
          <cell r="H715">
            <v>1</v>
          </cell>
          <cell r="I715">
            <v>3950</v>
          </cell>
          <cell r="J715">
            <v>3950</v>
          </cell>
        </row>
        <row r="717">
          <cell r="D717" t="str">
            <v>計</v>
          </cell>
          <cell r="J717">
            <v>19119</v>
          </cell>
        </row>
        <row r="721">
          <cell r="A721" t="str">
            <v>T130103</v>
          </cell>
          <cell r="B721" t="str">
            <v>ﾙｰﾌﾄﾞﾚﾝ</v>
          </cell>
          <cell r="C721" t="str">
            <v>か所</v>
          </cell>
          <cell r="D721" t="str">
            <v>製品代</v>
          </cell>
          <cell r="E721" t="str">
            <v>呼樋共　L=200　</v>
          </cell>
          <cell r="G721" t="str">
            <v>か所</v>
          </cell>
          <cell r="H721">
            <v>1.1000000000000001</v>
          </cell>
          <cell r="I721">
            <v>13300</v>
          </cell>
          <cell r="J721">
            <v>14630</v>
          </cell>
          <cell r="K721">
            <v>18580</v>
          </cell>
        </row>
        <row r="723">
          <cell r="B723" t="str">
            <v>鋳鉄 よこ 100A 断熱</v>
          </cell>
          <cell r="D723" t="str">
            <v>取付手間</v>
          </cell>
          <cell r="G723" t="str">
            <v>か所</v>
          </cell>
          <cell r="H723">
            <v>1</v>
          </cell>
          <cell r="I723">
            <v>3950</v>
          </cell>
          <cell r="J723">
            <v>3950</v>
          </cell>
        </row>
        <row r="725">
          <cell r="D725" t="str">
            <v>計</v>
          </cell>
          <cell r="J725">
            <v>18580</v>
          </cell>
        </row>
        <row r="729">
          <cell r="A729" t="str">
            <v>T130104</v>
          </cell>
          <cell r="B729" t="str">
            <v>ﾙｰﾌﾄﾞﾚﾝ</v>
          </cell>
          <cell r="C729" t="str">
            <v>か所</v>
          </cell>
          <cell r="D729" t="str">
            <v>製品代</v>
          </cell>
          <cell r="G729" t="str">
            <v>か所</v>
          </cell>
          <cell r="H729">
            <v>1.1000000000000001</v>
          </cell>
          <cell r="I729">
            <v>2730</v>
          </cell>
          <cell r="J729">
            <v>3003</v>
          </cell>
          <cell r="K729">
            <v>6950</v>
          </cell>
        </row>
        <row r="731">
          <cell r="B731" t="str">
            <v>鋳鉄 たて 100A</v>
          </cell>
          <cell r="D731" t="str">
            <v>取付手間</v>
          </cell>
          <cell r="G731" t="str">
            <v>か所</v>
          </cell>
          <cell r="H731">
            <v>1</v>
          </cell>
          <cell r="I731">
            <v>3950</v>
          </cell>
          <cell r="J731">
            <v>3950</v>
          </cell>
        </row>
        <row r="733">
          <cell r="D733" t="str">
            <v>計</v>
          </cell>
          <cell r="J733">
            <v>6953</v>
          </cell>
        </row>
        <row r="775">
          <cell r="A775" t="str">
            <v>T141001</v>
          </cell>
          <cell r="B775" t="str">
            <v>鋳鉄製ﾏﾝﾎｰﾙふた</v>
          </cell>
          <cell r="C775" t="str">
            <v>か所</v>
          </cell>
          <cell r="D775" t="str">
            <v>製品代</v>
          </cell>
          <cell r="E775" t="str">
            <v>600φ簡易密閉型　軽荷重</v>
          </cell>
          <cell r="G775" t="str">
            <v>か所</v>
          </cell>
          <cell r="H775">
            <v>1.1000000000000001</v>
          </cell>
          <cell r="I775">
            <v>13500</v>
          </cell>
          <cell r="J775">
            <v>14850</v>
          </cell>
          <cell r="K775">
            <v>21150</v>
          </cell>
        </row>
        <row r="777">
          <cell r="D777" t="str">
            <v>取付手間</v>
          </cell>
          <cell r="G777" t="str">
            <v>か所</v>
          </cell>
          <cell r="H777">
            <v>1</v>
          </cell>
          <cell r="I777">
            <v>6300</v>
          </cell>
          <cell r="J777">
            <v>6300</v>
          </cell>
        </row>
        <row r="779">
          <cell r="D779" t="str">
            <v>計</v>
          </cell>
          <cell r="J779">
            <v>21150</v>
          </cell>
        </row>
        <row r="785">
          <cell r="A785" t="str">
            <v>T141011</v>
          </cell>
          <cell r="B785" t="str">
            <v>ｵｰﾊﾞｰﾌﾛｰ管</v>
          </cell>
          <cell r="C785" t="str">
            <v>か所</v>
          </cell>
          <cell r="D785" t="str">
            <v>ｽﾃﾝﾚｽ鋼鋼管</v>
          </cell>
          <cell r="E785" t="str">
            <v>50φ　L250</v>
          </cell>
          <cell r="F785" t="str">
            <v>a)</v>
          </cell>
          <cell r="G785" t="str">
            <v>ｍ</v>
          </cell>
          <cell r="H785">
            <v>0.25</v>
          </cell>
          <cell r="I785">
            <v>788</v>
          </cell>
          <cell r="J785">
            <v>197</v>
          </cell>
          <cell r="K785">
            <v>2620</v>
          </cell>
        </row>
        <row r="787">
          <cell r="D787" t="str">
            <v>加工組立費</v>
          </cell>
          <cell r="E787" t="str">
            <v>a)*250%</v>
          </cell>
          <cell r="F787" t="str">
            <v>b)</v>
          </cell>
          <cell r="I787">
            <v>0</v>
          </cell>
          <cell r="J787">
            <v>493</v>
          </cell>
        </row>
        <row r="789">
          <cell r="D789" t="str">
            <v>副資材費</v>
          </cell>
          <cell r="E789" t="str">
            <v>(a)+b))*5%</v>
          </cell>
          <cell r="F789" t="str">
            <v>c)</v>
          </cell>
          <cell r="J789">
            <v>222</v>
          </cell>
        </row>
        <row r="791">
          <cell r="D791" t="str">
            <v>取付け運搬費</v>
          </cell>
          <cell r="E791" t="str">
            <v>(a)+b)+c))*15%</v>
          </cell>
          <cell r="F791" t="str">
            <v>d)</v>
          </cell>
          <cell r="J791">
            <v>723</v>
          </cell>
        </row>
        <row r="793">
          <cell r="D793" t="str">
            <v>その他</v>
          </cell>
          <cell r="E793" t="str">
            <v>（a)+b)+c)+d))*10%</v>
          </cell>
          <cell r="F793" t="str">
            <v>e)</v>
          </cell>
          <cell r="J793">
            <v>984</v>
          </cell>
        </row>
        <row r="795">
          <cell r="D795" t="str">
            <v>計</v>
          </cell>
          <cell r="J795">
            <v>2619</v>
          </cell>
        </row>
        <row r="799">
          <cell r="A799" t="str">
            <v>T141012</v>
          </cell>
          <cell r="B799" t="str">
            <v>ｵｰﾊﾞｰﾌﾛｰ管</v>
          </cell>
          <cell r="C799" t="str">
            <v>か所</v>
          </cell>
          <cell r="D799" t="str">
            <v>ｽﾃﾝﾚｽ鋼鋼管</v>
          </cell>
          <cell r="E799" t="str">
            <v>50φ　L450</v>
          </cell>
          <cell r="F799" t="str">
            <v>a)</v>
          </cell>
          <cell r="G799" t="str">
            <v>ｍ</v>
          </cell>
          <cell r="H799">
            <v>0.45</v>
          </cell>
          <cell r="I799">
            <v>788</v>
          </cell>
          <cell r="J799">
            <v>355</v>
          </cell>
          <cell r="K799">
            <v>4720</v>
          </cell>
        </row>
        <row r="801">
          <cell r="D801" t="str">
            <v>加工組立費</v>
          </cell>
          <cell r="E801" t="str">
            <v>a)*250%</v>
          </cell>
          <cell r="F801" t="str">
            <v>b)</v>
          </cell>
          <cell r="I801">
            <v>0</v>
          </cell>
          <cell r="J801">
            <v>888</v>
          </cell>
        </row>
        <row r="803">
          <cell r="D803" t="str">
            <v>副資材費</v>
          </cell>
          <cell r="E803" t="str">
            <v>(a)+b))*5%</v>
          </cell>
          <cell r="F803" t="str">
            <v>c)</v>
          </cell>
          <cell r="J803">
            <v>399</v>
          </cell>
        </row>
        <row r="805">
          <cell r="D805" t="str">
            <v>取付け運搬費</v>
          </cell>
          <cell r="E805" t="str">
            <v>(a)+b)+c))*15%</v>
          </cell>
          <cell r="F805" t="str">
            <v>d)</v>
          </cell>
          <cell r="J805">
            <v>1303</v>
          </cell>
        </row>
        <row r="807">
          <cell r="D807" t="str">
            <v>その他</v>
          </cell>
          <cell r="E807" t="str">
            <v>（a)+b)+c)+d))*10%</v>
          </cell>
          <cell r="F807" t="str">
            <v>e)</v>
          </cell>
          <cell r="J807">
            <v>1772</v>
          </cell>
        </row>
        <row r="809">
          <cell r="D809" t="str">
            <v>計</v>
          </cell>
          <cell r="J809">
            <v>4717</v>
          </cell>
        </row>
        <row r="844">
          <cell r="B844" t="str">
            <v>ﾗｲﾆﾝｸﾞ</v>
          </cell>
        </row>
        <row r="845">
          <cell r="A845" t="str">
            <v>T145410</v>
          </cell>
          <cell r="B845" t="str">
            <v>軽量鉄骨壁下地</v>
          </cell>
          <cell r="C845" t="str">
            <v>ｍ</v>
          </cell>
          <cell r="D845" t="str">
            <v>軽量鉄骨壁下地</v>
          </cell>
          <cell r="E845" t="str">
            <v>50型 @450</v>
          </cell>
          <cell r="G845" t="str">
            <v>㎡</v>
          </cell>
          <cell r="H845">
            <v>0.86</v>
          </cell>
          <cell r="I845" t="e">
            <v>#N/A</v>
          </cell>
          <cell r="J845" t="e">
            <v>#N/A</v>
          </cell>
          <cell r="K845" t="e">
            <v>#N/A</v>
          </cell>
        </row>
        <row r="846">
          <cell r="B846" t="str">
            <v>50型 @450</v>
          </cell>
        </row>
        <row r="847">
          <cell r="B847" t="str">
            <v>h860</v>
          </cell>
          <cell r="D847" t="str">
            <v>計</v>
          </cell>
          <cell r="J847" t="e">
            <v>#N/A</v>
          </cell>
        </row>
        <row r="850">
          <cell r="B850" t="str">
            <v>ﾗｲﾆﾝｸﾞ</v>
          </cell>
        </row>
        <row r="851">
          <cell r="A851" t="str">
            <v>T145411</v>
          </cell>
          <cell r="B851" t="str">
            <v>軽量鉄骨壁下地</v>
          </cell>
          <cell r="C851" t="str">
            <v>ｍ</v>
          </cell>
          <cell r="D851" t="str">
            <v>軽量鉄骨壁下地</v>
          </cell>
          <cell r="E851" t="str">
            <v>50型 @450</v>
          </cell>
          <cell r="G851" t="str">
            <v>㎡</v>
          </cell>
          <cell r="H851">
            <v>1.1000000000000001</v>
          </cell>
          <cell r="I851" t="e">
            <v>#N/A</v>
          </cell>
          <cell r="J851" t="e">
            <v>#N/A</v>
          </cell>
          <cell r="K851" t="e">
            <v>#N/A</v>
          </cell>
        </row>
        <row r="852">
          <cell r="B852" t="str">
            <v>50型 @450</v>
          </cell>
        </row>
        <row r="853">
          <cell r="B853" t="str">
            <v>h1100</v>
          </cell>
          <cell r="D853" t="str">
            <v>計</v>
          </cell>
          <cell r="J853" t="e">
            <v>#N/A</v>
          </cell>
        </row>
        <row r="856">
          <cell r="B856" t="str">
            <v>ﾗｲﾆﾝｸﾞ</v>
          </cell>
        </row>
        <row r="857">
          <cell r="A857" t="str">
            <v>T145412</v>
          </cell>
          <cell r="B857" t="str">
            <v>軽量鉄骨壁下地</v>
          </cell>
          <cell r="C857" t="str">
            <v>ｍ</v>
          </cell>
          <cell r="D857" t="str">
            <v>軽量鉄骨壁下地</v>
          </cell>
          <cell r="E857" t="str">
            <v>50型 @450</v>
          </cell>
          <cell r="G857" t="str">
            <v>㎡</v>
          </cell>
          <cell r="H857">
            <v>1.4</v>
          </cell>
          <cell r="I857" t="e">
            <v>#N/A</v>
          </cell>
          <cell r="J857" t="e">
            <v>#N/A</v>
          </cell>
          <cell r="K857" t="e">
            <v>#N/A</v>
          </cell>
        </row>
        <row r="858">
          <cell r="B858" t="str">
            <v>50型 @450</v>
          </cell>
        </row>
        <row r="859">
          <cell r="B859" t="str">
            <v>h1400</v>
          </cell>
          <cell r="D859" t="str">
            <v>計</v>
          </cell>
          <cell r="J859" t="e">
            <v>#N/A</v>
          </cell>
        </row>
        <row r="862">
          <cell r="B862" t="str">
            <v>ﾗｲﾆﾝｸﾞ</v>
          </cell>
        </row>
        <row r="863">
          <cell r="A863" t="str">
            <v>T145413</v>
          </cell>
          <cell r="B863" t="str">
            <v>軽量鉄骨壁下地</v>
          </cell>
          <cell r="C863" t="str">
            <v>ｍ</v>
          </cell>
          <cell r="D863" t="str">
            <v>軽量鉄骨壁下地</v>
          </cell>
          <cell r="E863" t="str">
            <v>50型 @450</v>
          </cell>
          <cell r="G863" t="str">
            <v>㎡</v>
          </cell>
          <cell r="H863">
            <v>1.45</v>
          </cell>
          <cell r="I863" t="e">
            <v>#N/A</v>
          </cell>
          <cell r="J863" t="e">
            <v>#N/A</v>
          </cell>
          <cell r="K863" t="e">
            <v>#N/A</v>
          </cell>
        </row>
        <row r="864">
          <cell r="B864" t="str">
            <v>50型 @450</v>
          </cell>
        </row>
        <row r="865">
          <cell r="B865" t="str">
            <v>h1450</v>
          </cell>
          <cell r="D865" t="str">
            <v>計</v>
          </cell>
          <cell r="J865" t="e">
            <v>#N/A</v>
          </cell>
        </row>
        <row r="868">
          <cell r="B868" t="str">
            <v>下がり壁</v>
          </cell>
        </row>
        <row r="869">
          <cell r="A869" t="str">
            <v>T145030</v>
          </cell>
          <cell r="B869" t="str">
            <v>軽量鉄骨天井下地</v>
          </cell>
          <cell r="C869" t="str">
            <v>ｍ</v>
          </cell>
          <cell r="D869" t="str">
            <v>軽量鉄骨天井下地</v>
          </cell>
          <cell r="E869" t="str">
            <v>19型 @360</v>
          </cell>
          <cell r="G869" t="str">
            <v>㎡</v>
          </cell>
          <cell r="H869">
            <v>0.1</v>
          </cell>
          <cell r="I869" t="e">
            <v>#N/A</v>
          </cell>
          <cell r="J869" t="e">
            <v>#N/A</v>
          </cell>
          <cell r="K869" t="e">
            <v>#N/A</v>
          </cell>
        </row>
        <row r="870">
          <cell r="B870" t="str">
            <v>19型 @360</v>
          </cell>
        </row>
        <row r="871">
          <cell r="B871" t="str">
            <v>h100</v>
          </cell>
          <cell r="D871" t="str">
            <v>計</v>
          </cell>
          <cell r="J871" t="e">
            <v>#N/A</v>
          </cell>
        </row>
        <row r="874">
          <cell r="B874" t="str">
            <v>下がり壁</v>
          </cell>
        </row>
        <row r="875">
          <cell r="A875" t="str">
            <v>T145031</v>
          </cell>
          <cell r="B875" t="str">
            <v>軽量鉄骨天井下地</v>
          </cell>
          <cell r="C875" t="str">
            <v>ｍ</v>
          </cell>
          <cell r="D875" t="str">
            <v>軽量鉄骨天井下地</v>
          </cell>
          <cell r="E875" t="str">
            <v>19型 @360</v>
          </cell>
          <cell r="G875" t="str">
            <v>㎡</v>
          </cell>
          <cell r="H875">
            <v>0.2</v>
          </cell>
          <cell r="I875" t="e">
            <v>#N/A</v>
          </cell>
          <cell r="J875" t="e">
            <v>#N/A</v>
          </cell>
          <cell r="K875" t="e">
            <v>#N/A</v>
          </cell>
        </row>
        <row r="876">
          <cell r="B876" t="str">
            <v>19型 @360</v>
          </cell>
        </row>
        <row r="877">
          <cell r="B877" t="str">
            <v>h200</v>
          </cell>
          <cell r="D877" t="str">
            <v>計</v>
          </cell>
          <cell r="J877" t="e">
            <v>#N/A</v>
          </cell>
        </row>
        <row r="880">
          <cell r="B880" t="str">
            <v>下がり壁</v>
          </cell>
        </row>
        <row r="881">
          <cell r="A881" t="str">
            <v>T145032</v>
          </cell>
          <cell r="B881" t="str">
            <v>軽量鉄骨天井下地</v>
          </cell>
          <cell r="C881" t="str">
            <v>ｍ</v>
          </cell>
          <cell r="D881" t="str">
            <v>軽量鉄骨天井下地</v>
          </cell>
          <cell r="E881" t="str">
            <v>19型 @360</v>
          </cell>
          <cell r="G881" t="str">
            <v>㎡</v>
          </cell>
          <cell r="H881">
            <v>0.25</v>
          </cell>
          <cell r="I881" t="e">
            <v>#N/A</v>
          </cell>
          <cell r="J881" t="e">
            <v>#N/A</v>
          </cell>
          <cell r="K881" t="e">
            <v>#N/A</v>
          </cell>
        </row>
        <row r="882">
          <cell r="B882" t="str">
            <v>19型 @360</v>
          </cell>
        </row>
        <row r="883">
          <cell r="B883" t="str">
            <v>h250</v>
          </cell>
          <cell r="D883" t="str">
            <v>計</v>
          </cell>
          <cell r="J883" t="e">
            <v>#N/A</v>
          </cell>
        </row>
        <row r="886">
          <cell r="B886" t="str">
            <v>下がり壁</v>
          </cell>
        </row>
        <row r="887">
          <cell r="A887" t="str">
            <v>T145033</v>
          </cell>
          <cell r="B887" t="str">
            <v>軽量鉄骨天井下地</v>
          </cell>
          <cell r="C887" t="str">
            <v>ｍ</v>
          </cell>
          <cell r="D887" t="str">
            <v>軽量鉄骨天井下地</v>
          </cell>
          <cell r="E887" t="str">
            <v>19型 @360</v>
          </cell>
          <cell r="G887" t="str">
            <v>㎡</v>
          </cell>
          <cell r="H887">
            <v>0.3</v>
          </cell>
          <cell r="I887" t="e">
            <v>#N/A</v>
          </cell>
          <cell r="J887" t="e">
            <v>#N/A</v>
          </cell>
          <cell r="K887" t="e">
            <v>#N/A</v>
          </cell>
        </row>
        <row r="888">
          <cell r="B888" t="str">
            <v>19型 @360</v>
          </cell>
        </row>
        <row r="889">
          <cell r="B889" t="str">
            <v>h300</v>
          </cell>
          <cell r="D889" t="str">
            <v>計</v>
          </cell>
          <cell r="J889" t="e">
            <v>#N/A</v>
          </cell>
        </row>
        <row r="892">
          <cell r="B892" t="str">
            <v>下がり壁</v>
          </cell>
        </row>
        <row r="893">
          <cell r="A893" t="str">
            <v>T145034</v>
          </cell>
          <cell r="B893" t="str">
            <v>軽量鉄骨天井下地</v>
          </cell>
          <cell r="C893" t="str">
            <v>ｍ</v>
          </cell>
          <cell r="D893" t="str">
            <v>軽量鉄骨天井下地</v>
          </cell>
          <cell r="E893" t="str">
            <v>19型 @360</v>
          </cell>
          <cell r="G893" t="str">
            <v>㎡</v>
          </cell>
          <cell r="H893">
            <v>0.35</v>
          </cell>
          <cell r="I893" t="e">
            <v>#N/A</v>
          </cell>
          <cell r="J893" t="e">
            <v>#N/A</v>
          </cell>
          <cell r="K893" t="e">
            <v>#N/A</v>
          </cell>
        </row>
        <row r="894">
          <cell r="B894" t="str">
            <v>19型 @360</v>
          </cell>
        </row>
        <row r="895">
          <cell r="B895" t="str">
            <v>h350</v>
          </cell>
          <cell r="D895" t="str">
            <v>計</v>
          </cell>
          <cell r="J895" t="e">
            <v>#N/A</v>
          </cell>
        </row>
        <row r="898">
          <cell r="B898" t="str">
            <v>下がり壁</v>
          </cell>
        </row>
        <row r="899">
          <cell r="A899" t="str">
            <v>T145035</v>
          </cell>
          <cell r="B899" t="str">
            <v>軽量鉄骨天井下地</v>
          </cell>
          <cell r="C899" t="str">
            <v>ｍ</v>
          </cell>
          <cell r="D899" t="str">
            <v>軽量鉄骨天井下地</v>
          </cell>
          <cell r="E899" t="str">
            <v>19型 @360</v>
          </cell>
          <cell r="G899" t="str">
            <v>㎡</v>
          </cell>
          <cell r="H899">
            <v>0.4</v>
          </cell>
          <cell r="I899" t="e">
            <v>#N/A</v>
          </cell>
          <cell r="J899" t="e">
            <v>#N/A</v>
          </cell>
          <cell r="K899" t="e">
            <v>#N/A</v>
          </cell>
        </row>
        <row r="900">
          <cell r="B900" t="str">
            <v>19型 @360</v>
          </cell>
        </row>
        <row r="901">
          <cell r="B901" t="str">
            <v>h400</v>
          </cell>
          <cell r="D901" t="str">
            <v>計</v>
          </cell>
          <cell r="J901" t="e">
            <v>#N/A</v>
          </cell>
        </row>
        <row r="904">
          <cell r="B904" t="str">
            <v>下がり壁</v>
          </cell>
        </row>
        <row r="905">
          <cell r="A905" t="str">
            <v>T145036</v>
          </cell>
          <cell r="B905" t="str">
            <v>軽量鉄骨天井下地</v>
          </cell>
          <cell r="C905" t="str">
            <v>ｍ</v>
          </cell>
          <cell r="D905" t="str">
            <v>軽量鉄骨天井下地</v>
          </cell>
          <cell r="E905" t="str">
            <v>19型 @360</v>
          </cell>
          <cell r="G905" t="str">
            <v>㎡</v>
          </cell>
          <cell r="H905">
            <v>0.5</v>
          </cell>
          <cell r="I905" t="e">
            <v>#N/A</v>
          </cell>
          <cell r="J905" t="e">
            <v>#N/A</v>
          </cell>
          <cell r="K905" t="e">
            <v>#N/A</v>
          </cell>
        </row>
        <row r="906">
          <cell r="B906" t="str">
            <v>19型 @360</v>
          </cell>
        </row>
        <row r="907">
          <cell r="B907" t="str">
            <v>h500</v>
          </cell>
          <cell r="D907" t="str">
            <v>計</v>
          </cell>
          <cell r="J907" t="e">
            <v>#N/A</v>
          </cell>
        </row>
        <row r="912">
          <cell r="B912" t="str">
            <v>下がり壁</v>
          </cell>
        </row>
        <row r="913">
          <cell r="A913" t="str">
            <v>T145037</v>
          </cell>
          <cell r="B913" t="str">
            <v>軽量鉄骨天井下地</v>
          </cell>
          <cell r="C913" t="str">
            <v>ｍ</v>
          </cell>
          <cell r="D913" t="str">
            <v>軽量鉄骨天井下地</v>
          </cell>
          <cell r="E913" t="str">
            <v>19型 @360</v>
          </cell>
          <cell r="G913" t="str">
            <v>㎡</v>
          </cell>
          <cell r="H913">
            <v>0.55000000000000004</v>
          </cell>
          <cell r="I913" t="e">
            <v>#N/A</v>
          </cell>
          <cell r="J913" t="e">
            <v>#N/A</v>
          </cell>
          <cell r="K913" t="e">
            <v>#N/A</v>
          </cell>
        </row>
        <row r="914">
          <cell r="B914" t="str">
            <v>19型 @360</v>
          </cell>
        </row>
        <row r="915">
          <cell r="B915" t="str">
            <v>h550</v>
          </cell>
          <cell r="D915" t="str">
            <v>計</v>
          </cell>
          <cell r="J915" t="e">
            <v>#N/A</v>
          </cell>
        </row>
        <row r="918">
          <cell r="B918" t="str">
            <v>下がり壁</v>
          </cell>
        </row>
        <row r="919">
          <cell r="A919" t="str">
            <v>T145038</v>
          </cell>
          <cell r="B919" t="str">
            <v>軽量鉄骨天井下地</v>
          </cell>
          <cell r="C919" t="str">
            <v>ｍ</v>
          </cell>
          <cell r="D919" t="str">
            <v>軽量鉄骨天井下地</v>
          </cell>
          <cell r="E919" t="str">
            <v>19型 @360</v>
          </cell>
          <cell r="G919" t="str">
            <v>㎡</v>
          </cell>
          <cell r="H919">
            <v>0.6</v>
          </cell>
          <cell r="I919" t="e">
            <v>#N/A</v>
          </cell>
          <cell r="J919" t="e">
            <v>#N/A</v>
          </cell>
          <cell r="K919" t="e">
            <v>#N/A</v>
          </cell>
        </row>
        <row r="920">
          <cell r="B920" t="str">
            <v>19型 @360</v>
          </cell>
        </row>
        <row r="921">
          <cell r="B921" t="str">
            <v>h600</v>
          </cell>
          <cell r="D921" t="str">
            <v>計</v>
          </cell>
          <cell r="J921" t="e">
            <v>#N/A</v>
          </cell>
        </row>
        <row r="924">
          <cell r="B924" t="str">
            <v>下がり壁</v>
          </cell>
        </row>
        <row r="925">
          <cell r="A925" t="str">
            <v>T145039</v>
          </cell>
          <cell r="B925" t="str">
            <v>軽量鉄骨天井下地</v>
          </cell>
          <cell r="C925" t="str">
            <v>ｍ</v>
          </cell>
          <cell r="D925" t="str">
            <v>軽量鉄骨天井下地</v>
          </cell>
          <cell r="E925" t="str">
            <v>19型 @360</v>
          </cell>
          <cell r="G925" t="str">
            <v>㎡</v>
          </cell>
          <cell r="H925">
            <v>0.7</v>
          </cell>
          <cell r="I925" t="e">
            <v>#N/A</v>
          </cell>
          <cell r="J925" t="e">
            <v>#N/A</v>
          </cell>
          <cell r="K925" t="e">
            <v>#N/A</v>
          </cell>
        </row>
        <row r="926">
          <cell r="B926" t="str">
            <v>19型 @360</v>
          </cell>
        </row>
        <row r="927">
          <cell r="B927" t="str">
            <v>h700</v>
          </cell>
          <cell r="D927" t="str">
            <v>計</v>
          </cell>
          <cell r="J927" t="e">
            <v>#N/A</v>
          </cell>
        </row>
        <row r="932">
          <cell r="B932" t="str">
            <v>ﾘﾀｰﾝｽﾘｯﾄ</v>
          </cell>
        </row>
        <row r="933">
          <cell r="A933" t="str">
            <v>T145040</v>
          </cell>
          <cell r="B933" t="str">
            <v>軽量鉄骨天井下地</v>
          </cell>
          <cell r="C933" t="str">
            <v>ｍ</v>
          </cell>
          <cell r="D933" t="str">
            <v>軽量鉄骨天井下地</v>
          </cell>
          <cell r="E933" t="str">
            <v>19型 @360</v>
          </cell>
          <cell r="G933" t="str">
            <v>㎡</v>
          </cell>
          <cell r="H933">
            <v>0.4</v>
          </cell>
          <cell r="I933" t="e">
            <v>#N/A</v>
          </cell>
          <cell r="J933" t="e">
            <v>#N/A</v>
          </cell>
          <cell r="K933" t="e">
            <v>#N/A</v>
          </cell>
        </row>
        <row r="934">
          <cell r="B934" t="str">
            <v>19型 @360</v>
          </cell>
        </row>
        <row r="935">
          <cell r="B935" t="str">
            <v>w200*h200</v>
          </cell>
          <cell r="D935" t="str">
            <v>計</v>
          </cell>
          <cell r="J935" t="e">
            <v>#N/A</v>
          </cell>
        </row>
        <row r="938">
          <cell r="B938" t="str">
            <v>ﾘﾀｰﾝｽﾘｯﾄ</v>
          </cell>
        </row>
        <row r="939">
          <cell r="A939" t="str">
            <v>T145041</v>
          </cell>
          <cell r="B939" t="str">
            <v>軽量鉄骨天井下地</v>
          </cell>
          <cell r="C939" t="str">
            <v>ｍ</v>
          </cell>
          <cell r="D939" t="str">
            <v>軽量鉄骨天井下地</v>
          </cell>
          <cell r="E939" t="str">
            <v>19型 @360</v>
          </cell>
          <cell r="G939" t="str">
            <v>㎡</v>
          </cell>
          <cell r="H939">
            <v>0.4</v>
          </cell>
          <cell r="I939" t="e">
            <v>#N/A</v>
          </cell>
          <cell r="J939" t="e">
            <v>#N/A</v>
          </cell>
          <cell r="K939" t="e">
            <v>#N/A</v>
          </cell>
        </row>
        <row r="940">
          <cell r="B940" t="str">
            <v>19型 @360</v>
          </cell>
        </row>
        <row r="941">
          <cell r="B941" t="str">
            <v>w200*h200～600</v>
          </cell>
          <cell r="D941" t="str">
            <v>計</v>
          </cell>
          <cell r="J941" t="e">
            <v>#N/A</v>
          </cell>
        </row>
        <row r="981">
          <cell r="A981" t="str">
            <v>T146000</v>
          </cell>
          <cell r="B981" t="str">
            <v>排水溝ふたｸﾞﾚｰﾁﾝｸﾞ</v>
          </cell>
          <cell r="C981" t="str">
            <v>ｍ</v>
          </cell>
          <cell r="D981" t="str">
            <v>製品代</v>
          </cell>
          <cell r="G981" t="str">
            <v>か所</v>
          </cell>
          <cell r="H981">
            <v>1.1000000000000001</v>
          </cell>
          <cell r="I981">
            <v>35420</v>
          </cell>
          <cell r="J981">
            <v>38962</v>
          </cell>
          <cell r="K981">
            <v>41710</v>
          </cell>
        </row>
        <row r="983">
          <cell r="B983" t="str">
            <v>SUS w250</v>
          </cell>
          <cell r="D983" t="str">
            <v>取付手間</v>
          </cell>
          <cell r="G983" t="str">
            <v>か所</v>
          </cell>
          <cell r="H983">
            <v>1</v>
          </cell>
          <cell r="I983">
            <v>2750</v>
          </cell>
          <cell r="J983">
            <v>2750</v>
          </cell>
        </row>
        <row r="985">
          <cell r="D985" t="str">
            <v>計</v>
          </cell>
          <cell r="J985">
            <v>41712</v>
          </cell>
        </row>
        <row r="989">
          <cell r="A989" t="str">
            <v>T146010</v>
          </cell>
          <cell r="B989" t="str">
            <v>集水桝ふたｸﾞﾚｰﾁﾝｸﾞ</v>
          </cell>
          <cell r="C989" t="str">
            <v>か所</v>
          </cell>
          <cell r="D989" t="str">
            <v>製品代</v>
          </cell>
          <cell r="G989" t="str">
            <v>か所</v>
          </cell>
          <cell r="H989">
            <v>1.1000000000000001</v>
          </cell>
          <cell r="I989">
            <v>16169.999999999998</v>
          </cell>
          <cell r="J989">
            <v>17787</v>
          </cell>
          <cell r="K989">
            <v>23200</v>
          </cell>
        </row>
        <row r="991">
          <cell r="B991" t="str">
            <v>SUS 300角</v>
          </cell>
          <cell r="D991" t="str">
            <v>取付手間</v>
          </cell>
          <cell r="G991" t="str">
            <v>か所</v>
          </cell>
          <cell r="H991">
            <v>1</v>
          </cell>
          <cell r="I991">
            <v>5410</v>
          </cell>
          <cell r="J991">
            <v>5410</v>
          </cell>
        </row>
        <row r="993">
          <cell r="D993" t="str">
            <v>計</v>
          </cell>
          <cell r="J993">
            <v>23197</v>
          </cell>
        </row>
        <row r="997">
          <cell r="A997" t="str">
            <v>T146011</v>
          </cell>
          <cell r="B997" t="str">
            <v>集水桝ふたｸﾞﾚｰﾁﾝｸﾞ</v>
          </cell>
          <cell r="C997" t="str">
            <v>か所</v>
          </cell>
          <cell r="D997" t="str">
            <v>製品代</v>
          </cell>
          <cell r="G997" t="str">
            <v>か所</v>
          </cell>
          <cell r="H997">
            <v>1.1000000000000001</v>
          </cell>
          <cell r="I997">
            <v>29539.999999999996</v>
          </cell>
          <cell r="J997">
            <v>32494</v>
          </cell>
          <cell r="K997">
            <v>37900</v>
          </cell>
        </row>
        <row r="999">
          <cell r="B999" t="str">
            <v>SUS 450角</v>
          </cell>
          <cell r="D999" t="str">
            <v>取付手間</v>
          </cell>
          <cell r="G999" t="str">
            <v>か所</v>
          </cell>
          <cell r="H999">
            <v>1</v>
          </cell>
          <cell r="I999">
            <v>5410</v>
          </cell>
          <cell r="J999">
            <v>5410</v>
          </cell>
        </row>
        <row r="1001">
          <cell r="D1001" t="str">
            <v>計</v>
          </cell>
          <cell r="J1001">
            <v>37904</v>
          </cell>
        </row>
        <row r="1005">
          <cell r="A1005" t="str">
            <v>T146020</v>
          </cell>
          <cell r="B1005" t="str">
            <v>化粧ﾏﾝﾎｰﾙふた</v>
          </cell>
          <cell r="C1005" t="str">
            <v>か所</v>
          </cell>
          <cell r="D1005" t="str">
            <v>製品代</v>
          </cell>
          <cell r="G1005" t="str">
            <v>か所</v>
          </cell>
          <cell r="H1005">
            <v>1.1000000000000001</v>
          </cell>
          <cell r="I1005" t="e">
            <v>#N/A</v>
          </cell>
          <cell r="J1005" t="e">
            <v>#N/A</v>
          </cell>
          <cell r="K1005" t="e">
            <v>#N/A</v>
          </cell>
        </row>
        <row r="1007">
          <cell r="B1007" t="str">
            <v>600角 簡易密閉</v>
          </cell>
          <cell r="D1007" t="str">
            <v>取付手間</v>
          </cell>
          <cell r="G1007" t="str">
            <v>か所</v>
          </cell>
          <cell r="H1007">
            <v>1</v>
          </cell>
          <cell r="I1007">
            <v>6300</v>
          </cell>
          <cell r="J1007">
            <v>6300</v>
          </cell>
        </row>
        <row r="1009">
          <cell r="D1009" t="str">
            <v>計</v>
          </cell>
          <cell r="J1009" t="e">
            <v>#N/A</v>
          </cell>
        </row>
        <row r="1013">
          <cell r="A1013" t="str">
            <v>T146021</v>
          </cell>
          <cell r="B1013" t="str">
            <v>鋳鉄製ﾏﾝﾎｰﾙふた</v>
          </cell>
          <cell r="C1013" t="str">
            <v>か所</v>
          </cell>
          <cell r="D1013" t="str">
            <v>製品代</v>
          </cell>
          <cell r="G1013" t="str">
            <v>か所</v>
          </cell>
          <cell r="H1013">
            <v>1.1000000000000001</v>
          </cell>
          <cell r="I1013" t="e">
            <v>#N/A</v>
          </cell>
          <cell r="J1013" t="e">
            <v>#N/A</v>
          </cell>
          <cell r="K1013" t="e">
            <v>#N/A</v>
          </cell>
        </row>
        <row r="1015">
          <cell r="B1015" t="str">
            <v>600φ 簡易密閉</v>
          </cell>
          <cell r="D1015" t="str">
            <v>取付手間</v>
          </cell>
          <cell r="G1015" t="str">
            <v>か所</v>
          </cell>
          <cell r="H1015">
            <v>1</v>
          </cell>
          <cell r="I1015">
            <v>6300</v>
          </cell>
          <cell r="J1015">
            <v>6300</v>
          </cell>
        </row>
        <row r="1017">
          <cell r="D1017" t="str">
            <v>計</v>
          </cell>
          <cell r="J1017" t="e">
            <v>#N/A</v>
          </cell>
        </row>
        <row r="1021">
          <cell r="A1021" t="str">
            <v>T146030</v>
          </cell>
          <cell r="B1021" t="str">
            <v>排水ﾋﾟｯﾄふた</v>
          </cell>
          <cell r="C1021" t="str">
            <v>ｍ</v>
          </cell>
          <cell r="D1021" t="str">
            <v>製品代</v>
          </cell>
          <cell r="G1021" t="str">
            <v>か所</v>
          </cell>
          <cell r="H1021">
            <v>1.1000000000000001</v>
          </cell>
          <cell r="I1021" t="e">
            <v>#N/A</v>
          </cell>
          <cell r="J1021" t="e">
            <v>#N/A</v>
          </cell>
          <cell r="K1021" t="e">
            <v>#N/A</v>
          </cell>
        </row>
        <row r="1023">
          <cell r="B1023" t="str">
            <v>鋼製ｸﾞﾚｰﾁﾝｸﾞ みぞw300</v>
          </cell>
          <cell r="D1023" t="str">
            <v>取付手間</v>
          </cell>
          <cell r="G1023" t="str">
            <v>か所</v>
          </cell>
          <cell r="H1023">
            <v>1</v>
          </cell>
          <cell r="I1023">
            <v>2750</v>
          </cell>
          <cell r="J1023">
            <v>2750</v>
          </cell>
        </row>
        <row r="1025">
          <cell r="D1025" t="str">
            <v>計</v>
          </cell>
          <cell r="J1025" t="e">
            <v>#N/A</v>
          </cell>
        </row>
        <row r="1029">
          <cell r="A1029" t="str">
            <v>T146040</v>
          </cell>
          <cell r="B1029" t="str">
            <v>ﾋﾟｸﾁｬｰﾚｰﾙ</v>
          </cell>
          <cell r="C1029" t="str">
            <v>ｍ</v>
          </cell>
          <cell r="D1029" t="str">
            <v>製品代</v>
          </cell>
          <cell r="G1029" t="str">
            <v>か所</v>
          </cell>
          <cell r="H1029">
            <v>1.1000000000000001</v>
          </cell>
          <cell r="I1029" t="e">
            <v>#N/A</v>
          </cell>
          <cell r="J1029" t="e">
            <v>#N/A</v>
          </cell>
          <cell r="K1029" t="e">
            <v>#N/A</v>
          </cell>
        </row>
        <row r="1031">
          <cell r="B1031" t="str">
            <v>ｱﾙﾐ製 天井先付</v>
          </cell>
          <cell r="D1031" t="str">
            <v>取付手間</v>
          </cell>
          <cell r="G1031" t="str">
            <v>か所</v>
          </cell>
          <cell r="H1031">
            <v>1</v>
          </cell>
          <cell r="I1031">
            <v>430</v>
          </cell>
          <cell r="J1031">
            <v>430</v>
          </cell>
        </row>
        <row r="1033">
          <cell r="D1033" t="str">
            <v>計</v>
          </cell>
          <cell r="J1033" t="e">
            <v>#N/A</v>
          </cell>
        </row>
        <row r="1049">
          <cell r="A1049" t="str">
            <v>T181005</v>
          </cell>
          <cell r="B1049" t="str">
            <v>木部素地ごしらえ</v>
          </cell>
          <cell r="C1049" t="str">
            <v>㎡</v>
          </cell>
          <cell r="D1049" t="str">
            <v>研磨紙</v>
          </cell>
          <cell r="E1049" t="str">
            <v>#120～180</v>
          </cell>
          <cell r="G1049" t="str">
            <v>枚</v>
          </cell>
          <cell r="H1049">
            <v>7.0000000000000007E-2</v>
          </cell>
          <cell r="I1049" t="e">
            <v>#N/A</v>
          </cell>
          <cell r="J1049" t="e">
            <v>#N/A</v>
          </cell>
          <cell r="K1049" t="e">
            <v>#N/A</v>
          </cell>
        </row>
        <row r="1051">
          <cell r="D1051" t="str">
            <v>塗装工</v>
          </cell>
          <cell r="G1051" t="str">
            <v>人</v>
          </cell>
          <cell r="H1051">
            <v>5.0000000000000001E-3</v>
          </cell>
          <cell r="I1051" t="e">
            <v>#N/A</v>
          </cell>
          <cell r="J1051" t="e">
            <v>#N/A</v>
          </cell>
        </row>
        <row r="1053">
          <cell r="D1053" t="str">
            <v>その他</v>
          </cell>
          <cell r="E1053" t="str">
            <v>（労+雑）×13%</v>
          </cell>
          <cell r="J1053" t="e">
            <v>#N/A</v>
          </cell>
        </row>
        <row r="1055">
          <cell r="D1055" t="str">
            <v>計</v>
          </cell>
          <cell r="J1055" t="e">
            <v>#N/A</v>
          </cell>
        </row>
        <row r="1061">
          <cell r="A1061" t="str">
            <v>T181100</v>
          </cell>
          <cell r="B1061" t="str">
            <v>１液形ｳﾚﾀﾝ樹脂ﾜﾆｽ塗り</v>
          </cell>
          <cell r="C1061" t="str">
            <v>㎡</v>
          </cell>
          <cell r="D1061" t="str">
            <v>木部素地ごしらえ</v>
          </cell>
          <cell r="G1061" t="str">
            <v>㎡</v>
          </cell>
          <cell r="H1061">
            <v>1</v>
          </cell>
          <cell r="I1061" t="e">
            <v>#N/A</v>
          </cell>
          <cell r="J1061" t="e">
            <v>#N/A</v>
          </cell>
          <cell r="K1061" t="e">
            <v>#N/A</v>
          </cell>
        </row>
        <row r="1063">
          <cell r="B1063" t="str">
            <v>木部 B種</v>
          </cell>
          <cell r="D1063" t="str">
            <v>１液形ｳﾚﾀﾝ樹脂ﾜﾆｽ塗り</v>
          </cell>
          <cell r="E1063" t="str">
            <v>木部 B種</v>
          </cell>
          <cell r="G1063" t="str">
            <v>㎡</v>
          </cell>
          <cell r="H1063">
            <v>1</v>
          </cell>
          <cell r="I1063">
            <v>260</v>
          </cell>
          <cell r="J1063">
            <v>260</v>
          </cell>
        </row>
        <row r="1067">
          <cell r="D1067" t="str">
            <v>計</v>
          </cell>
          <cell r="J1067" t="e">
            <v>#N/A</v>
          </cell>
        </row>
        <row r="1117">
          <cell r="A1117" t="str">
            <v>T200011</v>
          </cell>
          <cell r="B1117" t="str">
            <v>床カーペット敷き</v>
          </cell>
          <cell r="C1117" t="str">
            <v>㎡</v>
          </cell>
          <cell r="D1117" t="str">
            <v>カーペット</v>
          </cell>
          <cell r="E1117" t="str">
            <v>t10.0 材料</v>
          </cell>
          <cell r="G1117" t="str">
            <v>㎡</v>
          </cell>
          <cell r="H1117">
            <v>1</v>
          </cell>
          <cell r="I1117" t="e">
            <v>#N/A</v>
          </cell>
          <cell r="J1117" t="e">
            <v>#N/A</v>
          </cell>
          <cell r="K1117" t="e">
            <v>#N/A</v>
          </cell>
        </row>
        <row r="1119">
          <cell r="B1119" t="str">
            <v>t10.0　ｳｰﾙ　ﾀﾌﾃｯﾄﾞ</v>
          </cell>
          <cell r="D1119" t="str">
            <v>カーペット下地</v>
          </cell>
          <cell r="E1119" t="str">
            <v>t10.0 材料</v>
          </cell>
          <cell r="G1119" t="str">
            <v>㎡</v>
          </cell>
          <cell r="H1119">
            <v>1</v>
          </cell>
          <cell r="I1119" t="e">
            <v>#N/A</v>
          </cell>
          <cell r="J1119" t="e">
            <v>#N/A</v>
          </cell>
        </row>
        <row r="1120">
          <cell r="B1120" t="str">
            <v>ﾗﾊﾞｰｸｼｮﾝt10共</v>
          </cell>
        </row>
        <row r="1121">
          <cell r="B1121" t="str">
            <v>ｸﾞﾘｯﾊﾟｰ工法</v>
          </cell>
          <cell r="D1121" t="str">
            <v>床カーペット敷込み手間</v>
          </cell>
          <cell r="E1121" t="str">
            <v>ﾌｪﾙﾄ敷き手間共</v>
          </cell>
          <cell r="G1121" t="str">
            <v>㎡</v>
          </cell>
          <cell r="H1121">
            <v>1</v>
          </cell>
          <cell r="I1121" t="e">
            <v>#N/A</v>
          </cell>
          <cell r="J1121" t="e">
            <v>#N/A</v>
          </cell>
        </row>
        <row r="1125">
          <cell r="D1125" t="str">
            <v>計</v>
          </cell>
          <cell r="J1125" t="e">
            <v>#N/A</v>
          </cell>
        </row>
        <row r="1131">
          <cell r="A1131" t="str">
            <v>T200012</v>
          </cell>
          <cell r="B1131" t="str">
            <v>床カーペット敷き</v>
          </cell>
          <cell r="C1131" t="str">
            <v>㎡</v>
          </cell>
          <cell r="D1131" t="str">
            <v>カーペット</v>
          </cell>
          <cell r="E1131" t="str">
            <v>t10.0 材料</v>
          </cell>
          <cell r="G1131" t="str">
            <v>㎡</v>
          </cell>
          <cell r="H1131">
            <v>1</v>
          </cell>
          <cell r="I1131" t="e">
            <v>#N/A</v>
          </cell>
          <cell r="J1131" t="e">
            <v>#N/A</v>
          </cell>
          <cell r="K1131" t="e">
            <v>#N/A</v>
          </cell>
        </row>
        <row r="1133">
          <cell r="B1133" t="str">
            <v>t10.0　ｳｰﾙ　ﾀﾌﾃｯﾄﾞ</v>
          </cell>
          <cell r="D1133" t="str">
            <v>カーペット下地</v>
          </cell>
          <cell r="E1133" t="str">
            <v>t10.0 材料</v>
          </cell>
          <cell r="G1133" t="str">
            <v>㎡</v>
          </cell>
          <cell r="H1133">
            <v>1</v>
          </cell>
          <cell r="I1133" t="e">
            <v>#N/A</v>
          </cell>
          <cell r="J1133" t="e">
            <v>#N/A</v>
          </cell>
        </row>
        <row r="1134">
          <cell r="B1134" t="str">
            <v>ﾗﾊﾞｰｸｼｮﾝt10共</v>
          </cell>
        </row>
        <row r="1135">
          <cell r="B1135" t="str">
            <v>階段工法(ｸﾞﾘｯﾊﾟｰ工法)</v>
          </cell>
          <cell r="D1135" t="str">
            <v>カーペット敷込み手間</v>
          </cell>
          <cell r="E1135" t="str">
            <v>ﾌｪﾙﾄ敷き手間共</v>
          </cell>
          <cell r="G1135" t="str">
            <v>㎡</v>
          </cell>
          <cell r="H1135">
            <v>1</v>
          </cell>
          <cell r="I1135" t="e">
            <v>#N/A</v>
          </cell>
          <cell r="J1135" t="e">
            <v>#N/A</v>
          </cell>
        </row>
        <row r="1139">
          <cell r="D1139" t="str">
            <v>計</v>
          </cell>
          <cell r="J1139" t="e">
            <v>#N/A</v>
          </cell>
        </row>
        <row r="1145">
          <cell r="A1145" t="str">
            <v>T200013</v>
          </cell>
          <cell r="B1145" t="str">
            <v>床タイルカーペット敷き</v>
          </cell>
          <cell r="C1145" t="str">
            <v>㎡</v>
          </cell>
          <cell r="D1145" t="str">
            <v>タイルカーペット</v>
          </cell>
          <cell r="E1145" t="str">
            <v>B種 t6.5 材料</v>
          </cell>
          <cell r="G1145" t="str">
            <v>㎡</v>
          </cell>
          <cell r="H1145">
            <v>1</v>
          </cell>
          <cell r="I1145" t="e">
            <v>#N/A</v>
          </cell>
          <cell r="J1145" t="e">
            <v>#N/A</v>
          </cell>
          <cell r="K1145" t="e">
            <v>#N/A</v>
          </cell>
        </row>
        <row r="1147">
          <cell r="B1147" t="str">
            <v>B種 ｔ6.5</v>
          </cell>
          <cell r="D1147" t="str">
            <v>タイルカーペット敷込み手間</v>
          </cell>
          <cell r="E1147" t="str">
            <v>B種 t6.5 手間</v>
          </cell>
          <cell r="G1147" t="str">
            <v>㎡</v>
          </cell>
          <cell r="H1147">
            <v>1</v>
          </cell>
          <cell r="I1147" t="e">
            <v>#N/A</v>
          </cell>
          <cell r="J1147" t="e">
            <v>#N/A</v>
          </cell>
        </row>
        <row r="1151">
          <cell r="D1151" t="str">
            <v>計</v>
          </cell>
          <cell r="J1151" t="e">
            <v>#N/A</v>
          </cell>
        </row>
        <row r="1157">
          <cell r="A1157" t="str">
            <v>T200101</v>
          </cell>
          <cell r="B1157" t="str">
            <v>壁耐水せっこうﾎﾞｰﾄﾞ張り</v>
          </cell>
          <cell r="C1157" t="str">
            <v>㎡</v>
          </cell>
          <cell r="D1157" t="str">
            <v>せっこうﾎﾞｰﾄﾞ</v>
          </cell>
          <cell r="E1157" t="str">
            <v>仕上用 耐水9.5*910*1820</v>
          </cell>
          <cell r="G1157" t="str">
            <v>枚</v>
          </cell>
          <cell r="H1157">
            <v>0.63400000000000001</v>
          </cell>
          <cell r="I1157" t="e">
            <v>#N/A</v>
          </cell>
          <cell r="J1157" t="e">
            <v>#N/A</v>
          </cell>
          <cell r="K1157" t="e">
            <v>#N/A</v>
          </cell>
        </row>
        <row r="1159">
          <cell r="B1159" t="str">
            <v>ｔ9.5 ｼﾞｮｲﾝﾄ工法</v>
          </cell>
          <cell r="D1159" t="str">
            <v>ｼﾞｮｲﾝﾄﾃｰﾌﾟ</v>
          </cell>
          <cell r="G1159" t="str">
            <v>ｍ</v>
          </cell>
          <cell r="H1159">
            <v>0.87</v>
          </cell>
          <cell r="I1159">
            <v>10</v>
          </cell>
          <cell r="J1159">
            <v>9</v>
          </cell>
        </row>
        <row r="1161">
          <cell r="D1161" t="str">
            <v>ｼﾞｮｲﾝﾄｺﾝﾊﾟｳﾝﾄﾞ</v>
          </cell>
          <cell r="G1161" t="str">
            <v>kg</v>
          </cell>
          <cell r="H1161">
            <v>0.3</v>
          </cell>
          <cell r="I1161">
            <v>130</v>
          </cell>
          <cell r="J1161">
            <v>39</v>
          </cell>
        </row>
        <row r="1163">
          <cell r="D1163" t="str">
            <v>くぎ</v>
          </cell>
          <cell r="E1163" t="str">
            <v>ﾎﾞｰﾄﾞくぎ</v>
          </cell>
          <cell r="G1163" t="str">
            <v>kg</v>
          </cell>
          <cell r="H1163">
            <v>2.5000000000000001E-2</v>
          </cell>
          <cell r="I1163">
            <v>290</v>
          </cell>
          <cell r="J1163">
            <v>7</v>
          </cell>
        </row>
        <row r="1165">
          <cell r="D1165" t="str">
            <v>内装工</v>
          </cell>
          <cell r="G1165" t="str">
            <v>人</v>
          </cell>
          <cell r="H1165">
            <v>7.0000000000000007E-2</v>
          </cell>
          <cell r="I1165">
            <v>16200</v>
          </cell>
          <cell r="J1165">
            <v>1134</v>
          </cell>
        </row>
        <row r="1167">
          <cell r="D1167" t="str">
            <v>その他</v>
          </cell>
          <cell r="E1167" t="str">
            <v>（材+労）×10%</v>
          </cell>
          <cell r="J1167" t="e">
            <v>#N/A</v>
          </cell>
        </row>
        <row r="1169">
          <cell r="D1169" t="str">
            <v>計</v>
          </cell>
          <cell r="J1169" t="e">
            <v>#N/A</v>
          </cell>
        </row>
        <row r="1185">
          <cell r="A1185" t="str">
            <v>T200102</v>
          </cell>
          <cell r="B1185" t="str">
            <v>壁硬質せっこうﾎﾞｰﾄﾞ張り</v>
          </cell>
          <cell r="C1185" t="str">
            <v>㎡</v>
          </cell>
          <cell r="D1185" t="str">
            <v>せっこうﾎﾞｰﾄﾞ</v>
          </cell>
          <cell r="E1185" t="str">
            <v>仕上用 硬質12.5*910*1820</v>
          </cell>
          <cell r="G1185" t="str">
            <v>枚</v>
          </cell>
          <cell r="H1185">
            <v>0.63400000000000001</v>
          </cell>
          <cell r="I1185" t="e">
            <v>#N/A</v>
          </cell>
          <cell r="J1185" t="e">
            <v>#N/A</v>
          </cell>
          <cell r="K1185" t="e">
            <v>#N/A</v>
          </cell>
        </row>
        <row r="1187">
          <cell r="B1187" t="str">
            <v>ｔ12.5 じか張り･ｼﾞｮｲﾝﾄ</v>
          </cell>
          <cell r="D1187" t="str">
            <v>ｼﾞｮｲﾝﾄﾃｰﾌﾟ</v>
          </cell>
          <cell r="G1187" t="str">
            <v>ｍ</v>
          </cell>
          <cell r="H1187">
            <v>0.87</v>
          </cell>
          <cell r="I1187">
            <v>10</v>
          </cell>
          <cell r="J1187">
            <v>9</v>
          </cell>
        </row>
        <row r="1189">
          <cell r="D1189" t="str">
            <v>ｼﾞｮｲﾝﾄｺﾝﾊﾟｳﾝﾄﾞ</v>
          </cell>
          <cell r="G1189" t="str">
            <v>kg</v>
          </cell>
          <cell r="H1189">
            <v>0.3</v>
          </cell>
          <cell r="I1189">
            <v>130</v>
          </cell>
          <cell r="J1189">
            <v>39</v>
          </cell>
        </row>
        <row r="1191">
          <cell r="D1191" t="str">
            <v>接着剤</v>
          </cell>
          <cell r="E1191" t="str">
            <v>せっこうﾎﾞｰﾄﾞじか張り用</v>
          </cell>
          <cell r="G1191" t="str">
            <v>kg</v>
          </cell>
          <cell r="H1191">
            <v>3.2</v>
          </cell>
          <cell r="I1191">
            <v>52</v>
          </cell>
          <cell r="J1191">
            <v>166</v>
          </cell>
        </row>
        <row r="1193">
          <cell r="D1193" t="str">
            <v>内装工</v>
          </cell>
          <cell r="G1193" t="str">
            <v>人</v>
          </cell>
          <cell r="H1193">
            <v>0.12</v>
          </cell>
          <cell r="I1193">
            <v>16200</v>
          </cell>
          <cell r="J1193">
            <v>1944</v>
          </cell>
        </row>
        <row r="1195">
          <cell r="D1195" t="str">
            <v>その他</v>
          </cell>
          <cell r="E1195" t="str">
            <v>（材+労）×10%</v>
          </cell>
          <cell r="J1195" t="e">
            <v>#N/A</v>
          </cell>
        </row>
        <row r="1197">
          <cell r="D1197" t="str">
            <v>計</v>
          </cell>
          <cell r="J1197" t="e">
            <v>#N/A</v>
          </cell>
        </row>
        <row r="1203">
          <cell r="A1203" t="str">
            <v>T200103</v>
          </cell>
          <cell r="B1203" t="str">
            <v>壁珪酸ｶﾙｼｳﾑ板張り</v>
          </cell>
          <cell r="C1203" t="str">
            <v>㎡</v>
          </cell>
          <cell r="D1203" t="str">
            <v>せっこうﾎﾞｰﾄﾞ</v>
          </cell>
          <cell r="E1203" t="str">
            <v>仕上用 8.0*910*1820</v>
          </cell>
          <cell r="G1203" t="str">
            <v>枚</v>
          </cell>
          <cell r="H1203">
            <v>0.63400000000000001</v>
          </cell>
          <cell r="I1203" t="e">
            <v>#N/A</v>
          </cell>
          <cell r="J1203" t="e">
            <v>#N/A</v>
          </cell>
          <cell r="K1203" t="e">
            <v>#N/A</v>
          </cell>
        </row>
        <row r="1205">
          <cell r="B1205" t="str">
            <v>ｔ8.0 突付け</v>
          </cell>
          <cell r="D1205" t="str">
            <v>くぎ</v>
          </cell>
          <cell r="E1205" t="str">
            <v>ﾎﾞｰﾄﾞくぎ</v>
          </cell>
          <cell r="G1205" t="str">
            <v>kg</v>
          </cell>
          <cell r="H1205">
            <v>2.5000000000000001E-2</v>
          </cell>
          <cell r="I1205">
            <v>290</v>
          </cell>
          <cell r="J1205">
            <v>7</v>
          </cell>
        </row>
        <row r="1207">
          <cell r="D1207" t="str">
            <v>内装工</v>
          </cell>
          <cell r="G1207" t="str">
            <v>人</v>
          </cell>
          <cell r="H1207">
            <v>5.5E-2</v>
          </cell>
          <cell r="I1207">
            <v>16200</v>
          </cell>
          <cell r="J1207">
            <v>891</v>
          </cell>
        </row>
        <row r="1209">
          <cell r="D1209" t="str">
            <v>その他</v>
          </cell>
          <cell r="E1209" t="str">
            <v>（材+労）×10%</v>
          </cell>
          <cell r="J1209" t="e">
            <v>#N/A</v>
          </cell>
        </row>
        <row r="1211">
          <cell r="D1211" t="str">
            <v>計</v>
          </cell>
          <cell r="J1211" t="e">
            <v>#N/A</v>
          </cell>
        </row>
        <row r="1217">
          <cell r="A1217" t="str">
            <v>T200101</v>
          </cell>
          <cell r="B1217" t="str">
            <v>壁耐水せっこうﾎﾞｰﾄﾞ張り</v>
          </cell>
          <cell r="C1217" t="str">
            <v>㎡</v>
          </cell>
          <cell r="D1217" t="str">
            <v>せっこうﾎﾞｰﾄﾞ</v>
          </cell>
          <cell r="E1217" t="str">
            <v>仕上用 耐水12.5*910*1820</v>
          </cell>
          <cell r="G1217" t="str">
            <v>枚</v>
          </cell>
          <cell r="H1217">
            <v>0.63400000000000001</v>
          </cell>
          <cell r="I1217" t="e">
            <v>#N/A</v>
          </cell>
          <cell r="J1217" t="e">
            <v>#N/A</v>
          </cell>
          <cell r="K1217" t="e">
            <v>#N/A</v>
          </cell>
        </row>
        <row r="1219">
          <cell r="B1219" t="str">
            <v>ｔ12.5 じか張り･ｼﾞｮｲﾝﾄ</v>
          </cell>
          <cell r="D1219" t="str">
            <v>ｼﾞｮｲﾝﾄﾃｰﾌﾟ</v>
          </cell>
          <cell r="G1219" t="str">
            <v>ｍ</v>
          </cell>
          <cell r="H1219">
            <v>0.87</v>
          </cell>
          <cell r="I1219">
            <v>10</v>
          </cell>
          <cell r="J1219">
            <v>9</v>
          </cell>
        </row>
        <row r="1221">
          <cell r="D1221" t="str">
            <v>ｼﾞｮｲﾝﾄｺﾝﾊﾟｳﾝﾄﾞ</v>
          </cell>
          <cell r="G1221" t="str">
            <v>kg</v>
          </cell>
          <cell r="H1221">
            <v>0.3</v>
          </cell>
          <cell r="I1221">
            <v>130</v>
          </cell>
          <cell r="J1221">
            <v>39</v>
          </cell>
        </row>
        <row r="1223">
          <cell r="D1223" t="str">
            <v>接着剤</v>
          </cell>
          <cell r="E1223" t="str">
            <v>せっこうﾎﾞｰﾄﾞじか張り用</v>
          </cell>
          <cell r="G1223" t="str">
            <v>kg</v>
          </cell>
          <cell r="H1223">
            <v>3.2</v>
          </cell>
          <cell r="I1223">
            <v>52</v>
          </cell>
          <cell r="J1223">
            <v>166</v>
          </cell>
        </row>
        <row r="1225">
          <cell r="D1225" t="str">
            <v>内装工</v>
          </cell>
          <cell r="G1225" t="str">
            <v>人</v>
          </cell>
          <cell r="H1225">
            <v>0.12</v>
          </cell>
          <cell r="I1225">
            <v>16200</v>
          </cell>
          <cell r="J1225">
            <v>1944</v>
          </cell>
        </row>
        <row r="1227">
          <cell r="D1227" t="str">
            <v>その他</v>
          </cell>
          <cell r="E1227" t="str">
            <v>（材+労）×10%</v>
          </cell>
          <cell r="J1227" t="e">
            <v>#N/A</v>
          </cell>
        </row>
        <row r="1229">
          <cell r="D1229" t="str">
            <v>計</v>
          </cell>
          <cell r="J1229" t="e">
            <v>#N/A</v>
          </cell>
        </row>
        <row r="1234">
          <cell r="B1234" t="str">
            <v>壁耐水せっこうボード</v>
          </cell>
        </row>
        <row r="1235">
          <cell r="A1235" t="str">
            <v>T200102</v>
          </cell>
          <cell r="B1235" t="str">
            <v>二重張り</v>
          </cell>
          <cell r="C1235" t="str">
            <v>㎡</v>
          </cell>
          <cell r="D1235" t="str">
            <v>せっこうﾎﾞｰﾄﾞ</v>
          </cell>
          <cell r="E1235" t="str">
            <v>仕上用 耐水9.5*910*1820</v>
          </cell>
          <cell r="G1235" t="str">
            <v>枚</v>
          </cell>
          <cell r="H1235">
            <v>0.63400000000000001</v>
          </cell>
          <cell r="I1235" t="e">
            <v>#N/A</v>
          </cell>
          <cell r="J1235" t="e">
            <v>#N/A</v>
          </cell>
          <cell r="K1235" t="e">
            <v>#N/A</v>
          </cell>
        </row>
        <row r="1236">
          <cell r="B1236" t="str">
            <v>耐水ｔ9.5+12.5</v>
          </cell>
        </row>
        <row r="1237">
          <cell r="B1237" t="str">
            <v>突付</v>
          </cell>
          <cell r="D1237" t="str">
            <v>せっこうﾎﾞｰﾄﾞ</v>
          </cell>
          <cell r="E1237" t="str">
            <v>下地用 12.5*910*1820</v>
          </cell>
          <cell r="G1237" t="str">
            <v>枚</v>
          </cell>
          <cell r="H1237">
            <v>0.63400000000000001</v>
          </cell>
          <cell r="I1237">
            <v>310</v>
          </cell>
          <cell r="J1237">
            <v>197</v>
          </cell>
        </row>
        <row r="1239">
          <cell r="D1239" t="str">
            <v>接着剤</v>
          </cell>
          <cell r="E1239" t="str">
            <v>壁用ﾎﾞｰﾄﾞ類接着剤</v>
          </cell>
          <cell r="G1239" t="str">
            <v>kg</v>
          </cell>
          <cell r="H1239">
            <v>0.22</v>
          </cell>
          <cell r="I1239">
            <v>225</v>
          </cell>
          <cell r="J1239">
            <v>50</v>
          </cell>
        </row>
        <row r="1241">
          <cell r="D1241" t="str">
            <v>くぎ</v>
          </cell>
          <cell r="E1241" t="str">
            <v>ﾎﾞｰﾄﾞくぎ</v>
          </cell>
          <cell r="G1241" t="str">
            <v>人</v>
          </cell>
          <cell r="H1241">
            <v>2.5000000000000001E-2</v>
          </cell>
          <cell r="I1241">
            <v>290</v>
          </cell>
          <cell r="J1241">
            <v>7</v>
          </cell>
        </row>
        <row r="1243">
          <cell r="D1243" t="str">
            <v>内装工</v>
          </cell>
          <cell r="G1243" t="str">
            <v>kg</v>
          </cell>
          <cell r="H1243">
            <v>9.5000000000000001E-2</v>
          </cell>
          <cell r="I1243">
            <v>16200</v>
          </cell>
          <cell r="J1243">
            <v>1539</v>
          </cell>
        </row>
        <row r="1245">
          <cell r="D1245" t="str">
            <v>その他</v>
          </cell>
          <cell r="E1245" t="str">
            <v>（材+労）×10%</v>
          </cell>
          <cell r="J1245" t="e">
            <v>#N/A</v>
          </cell>
        </row>
        <row r="1247">
          <cell r="D1247" t="str">
            <v>計</v>
          </cell>
          <cell r="J1247" t="e">
            <v>#N/A</v>
          </cell>
        </row>
        <row r="1252">
          <cell r="B1252" t="str">
            <v>壁強化せっこうボード</v>
          </cell>
        </row>
        <row r="1253">
          <cell r="A1253" t="str">
            <v>T200103</v>
          </cell>
          <cell r="B1253" t="str">
            <v>二重張り</v>
          </cell>
          <cell r="C1253" t="str">
            <v>㎡</v>
          </cell>
          <cell r="D1253" t="str">
            <v>せっこうﾎﾞｰﾄﾞ</v>
          </cell>
          <cell r="E1253" t="str">
            <v>仕上用 強化12.5*910*1820</v>
          </cell>
          <cell r="G1253" t="str">
            <v>枚</v>
          </cell>
          <cell r="H1253">
            <v>0.63400000000000001</v>
          </cell>
          <cell r="I1253" t="e">
            <v>#N/A</v>
          </cell>
          <cell r="J1253" t="e">
            <v>#N/A</v>
          </cell>
          <cell r="K1253" t="e">
            <v>#N/A</v>
          </cell>
        </row>
        <row r="1254">
          <cell r="B1254" t="str">
            <v>強化ｔ12.5+ｔ9.5</v>
          </cell>
        </row>
        <row r="1255">
          <cell r="B1255" t="str">
            <v>ｼﾞｮｲﾝﾄ工法</v>
          </cell>
          <cell r="D1255" t="str">
            <v>せっこうﾎﾞｰﾄﾞ</v>
          </cell>
          <cell r="E1255" t="str">
            <v>下地用 9.5*910*1820</v>
          </cell>
          <cell r="G1255" t="str">
            <v>枚</v>
          </cell>
          <cell r="H1255">
            <v>0.63400000000000001</v>
          </cell>
          <cell r="I1255">
            <v>210</v>
          </cell>
          <cell r="J1255">
            <v>133</v>
          </cell>
        </row>
        <row r="1257">
          <cell r="D1257" t="str">
            <v>接着剤</v>
          </cell>
          <cell r="E1257" t="str">
            <v>壁用ﾎﾞｰﾄﾞ類接着剤</v>
          </cell>
          <cell r="G1257" t="str">
            <v>kg</v>
          </cell>
          <cell r="H1257">
            <v>0.22</v>
          </cell>
          <cell r="I1257">
            <v>225</v>
          </cell>
          <cell r="J1257">
            <v>50</v>
          </cell>
        </row>
        <row r="1259">
          <cell r="D1259" t="str">
            <v>ｼﾞｮｲﾝﾄﾃｰﾌﾟ</v>
          </cell>
          <cell r="G1259" t="str">
            <v>ｍ</v>
          </cell>
          <cell r="H1259">
            <v>0.87</v>
          </cell>
          <cell r="I1259">
            <v>10</v>
          </cell>
          <cell r="J1259">
            <v>9</v>
          </cell>
        </row>
        <row r="1261">
          <cell r="D1261" t="str">
            <v>ｼﾞｮｲﾝﾄｺﾝﾊﾟｳﾝﾄﾞ</v>
          </cell>
          <cell r="G1261" t="str">
            <v>kg</v>
          </cell>
          <cell r="H1261">
            <v>0.3</v>
          </cell>
          <cell r="I1261">
            <v>130</v>
          </cell>
          <cell r="J1261">
            <v>39</v>
          </cell>
        </row>
        <row r="1263">
          <cell r="D1263" t="str">
            <v>くぎ</v>
          </cell>
          <cell r="E1263" t="str">
            <v>ﾎﾞｰﾄﾞくぎ</v>
          </cell>
          <cell r="G1263" t="str">
            <v>人</v>
          </cell>
          <cell r="H1263">
            <v>2.5000000000000001E-2</v>
          </cell>
          <cell r="I1263">
            <v>290</v>
          </cell>
          <cell r="J1263">
            <v>7</v>
          </cell>
        </row>
        <row r="1265">
          <cell r="D1265" t="str">
            <v>内装工</v>
          </cell>
          <cell r="G1265" t="str">
            <v>kg</v>
          </cell>
          <cell r="H1265">
            <v>0.115</v>
          </cell>
          <cell r="I1265">
            <v>16200</v>
          </cell>
          <cell r="J1265">
            <v>1863</v>
          </cell>
        </row>
        <row r="1267">
          <cell r="D1267" t="str">
            <v>その他</v>
          </cell>
          <cell r="E1267" t="str">
            <v>（材+労）×10%</v>
          </cell>
          <cell r="J1267" t="e">
            <v>#N/A</v>
          </cell>
        </row>
        <row r="1269">
          <cell r="D1269" t="str">
            <v>計</v>
          </cell>
          <cell r="J1269" t="e">
            <v>#N/A</v>
          </cell>
        </row>
        <row r="1274">
          <cell r="B1274" t="str">
            <v>壁繊維強化せっこう板</v>
          </cell>
        </row>
        <row r="1275">
          <cell r="A1275" t="str">
            <v>T200104</v>
          </cell>
          <cell r="B1275" t="str">
            <v>二重張り</v>
          </cell>
          <cell r="C1275" t="str">
            <v>㎡</v>
          </cell>
          <cell r="D1275" t="str">
            <v>繊維強化せっこう板</v>
          </cell>
          <cell r="E1275" t="str">
            <v>仕上用 6.0*910*1820 ﾉﾝｱｽ</v>
          </cell>
          <cell r="G1275" t="str">
            <v>枚</v>
          </cell>
          <cell r="H1275">
            <v>0.63400000000000001</v>
          </cell>
          <cell r="I1275" t="e">
            <v>#N/A</v>
          </cell>
          <cell r="J1275" t="e">
            <v>#N/A</v>
          </cell>
          <cell r="K1275" t="e">
            <v>#N/A</v>
          </cell>
        </row>
        <row r="1276">
          <cell r="B1276" t="str">
            <v>ｔ6.0+捨張PBｔ12.5</v>
          </cell>
        </row>
        <row r="1277">
          <cell r="B1277" t="str">
            <v>ｼﾞｮｲﾝﾄ工法</v>
          </cell>
          <cell r="D1277" t="str">
            <v>せっこうﾎﾞｰﾄﾞ</v>
          </cell>
          <cell r="E1277" t="str">
            <v>下地用 12.5*910*1820</v>
          </cell>
          <cell r="G1277" t="str">
            <v>枚</v>
          </cell>
          <cell r="H1277">
            <v>0.63400000000000001</v>
          </cell>
          <cell r="I1277">
            <v>310</v>
          </cell>
          <cell r="J1277">
            <v>197</v>
          </cell>
        </row>
        <row r="1279">
          <cell r="D1279" t="str">
            <v>接着剤</v>
          </cell>
          <cell r="E1279" t="str">
            <v>壁用ﾎﾞｰﾄﾞ類接着剤</v>
          </cell>
          <cell r="G1279" t="str">
            <v>kg</v>
          </cell>
          <cell r="H1279">
            <v>0.22</v>
          </cell>
          <cell r="I1279">
            <v>225</v>
          </cell>
          <cell r="J1279">
            <v>50</v>
          </cell>
        </row>
        <row r="1281">
          <cell r="D1281" t="str">
            <v>ｼﾞｮｲﾝﾄﾃｰﾌﾟ</v>
          </cell>
          <cell r="G1281" t="str">
            <v>ｍ</v>
          </cell>
          <cell r="H1281">
            <v>0.87</v>
          </cell>
          <cell r="I1281">
            <v>10</v>
          </cell>
          <cell r="J1281">
            <v>9</v>
          </cell>
        </row>
        <row r="1283">
          <cell r="D1283" t="str">
            <v>ｼﾞｮｲﾝﾄｺﾝﾊﾟｳﾝﾄﾞ</v>
          </cell>
          <cell r="G1283" t="str">
            <v>kg</v>
          </cell>
          <cell r="H1283">
            <v>0.3</v>
          </cell>
          <cell r="I1283">
            <v>130</v>
          </cell>
          <cell r="J1283">
            <v>39</v>
          </cell>
        </row>
        <row r="1285">
          <cell r="D1285" t="str">
            <v>くぎ</v>
          </cell>
          <cell r="E1285" t="str">
            <v>ﾎﾞｰﾄﾞくぎ</v>
          </cell>
          <cell r="G1285" t="str">
            <v>人</v>
          </cell>
          <cell r="H1285">
            <v>2.5000000000000001E-2</v>
          </cell>
          <cell r="I1285">
            <v>290</v>
          </cell>
          <cell r="J1285">
            <v>7</v>
          </cell>
        </row>
        <row r="1287">
          <cell r="D1287" t="str">
            <v>内装工</v>
          </cell>
          <cell r="G1287" t="str">
            <v>kg</v>
          </cell>
          <cell r="H1287">
            <v>0.115</v>
          </cell>
          <cell r="I1287">
            <v>16200</v>
          </cell>
          <cell r="J1287">
            <v>1863</v>
          </cell>
        </row>
        <row r="1289">
          <cell r="D1289" t="str">
            <v>その他</v>
          </cell>
          <cell r="E1289" t="str">
            <v>（材+労）×10%</v>
          </cell>
          <cell r="J1289" t="e">
            <v>#N/A</v>
          </cell>
        </row>
        <row r="1291">
          <cell r="D1291" t="str">
            <v>計</v>
          </cell>
          <cell r="J1291" t="e">
            <v>#N/A</v>
          </cell>
        </row>
        <row r="1296">
          <cell r="B1296" t="str">
            <v>壁強化せっこうボード</v>
          </cell>
        </row>
        <row r="1297">
          <cell r="A1297" t="str">
            <v>T200110</v>
          </cell>
          <cell r="B1297" t="str">
            <v>二重張り</v>
          </cell>
          <cell r="C1297" t="str">
            <v>㎡</v>
          </cell>
          <cell r="D1297" t="str">
            <v>せっこうﾎﾞｰﾄﾞ</v>
          </cell>
          <cell r="E1297" t="str">
            <v>仕上用 強化15*910*1820</v>
          </cell>
          <cell r="G1297" t="str">
            <v>枚</v>
          </cell>
          <cell r="H1297">
            <v>0.63400000000000001</v>
          </cell>
          <cell r="I1297" t="e">
            <v>#N/A</v>
          </cell>
          <cell r="J1297" t="e">
            <v>#N/A</v>
          </cell>
          <cell r="K1297" t="e">
            <v>#N/A</v>
          </cell>
        </row>
        <row r="1298">
          <cell r="B1298" t="str">
            <v>強化ｔ15+15</v>
          </cell>
        </row>
        <row r="1299">
          <cell r="D1299" t="str">
            <v>せっこうﾎﾞｰﾄﾞ</v>
          </cell>
          <cell r="E1299" t="str">
            <v>下地用 強化15*910*1820</v>
          </cell>
          <cell r="G1299" t="str">
            <v>枚</v>
          </cell>
          <cell r="H1299">
            <v>0.63400000000000001</v>
          </cell>
          <cell r="I1299" t="e">
            <v>#N/A</v>
          </cell>
          <cell r="J1299" t="e">
            <v>#N/A</v>
          </cell>
        </row>
        <row r="1301">
          <cell r="D1301" t="str">
            <v>接着剤</v>
          </cell>
          <cell r="E1301" t="str">
            <v>壁用ﾎﾞｰﾄﾞ類接着剤</v>
          </cell>
          <cell r="G1301" t="str">
            <v>kg</v>
          </cell>
          <cell r="H1301">
            <v>0.22</v>
          </cell>
          <cell r="I1301">
            <v>225</v>
          </cell>
          <cell r="J1301">
            <v>50</v>
          </cell>
        </row>
        <row r="1303">
          <cell r="D1303" t="str">
            <v>くぎ</v>
          </cell>
          <cell r="E1303" t="str">
            <v>ﾎﾞｰﾄﾞくぎ</v>
          </cell>
          <cell r="G1303" t="str">
            <v>人</v>
          </cell>
          <cell r="H1303">
            <v>2.5000000000000001E-2</v>
          </cell>
          <cell r="I1303">
            <v>290</v>
          </cell>
          <cell r="J1303">
            <v>7</v>
          </cell>
        </row>
        <row r="1305">
          <cell r="D1305" t="str">
            <v>内装工</v>
          </cell>
          <cell r="G1305" t="str">
            <v>kg</v>
          </cell>
          <cell r="H1305">
            <v>9.5000000000000001E-2</v>
          </cell>
          <cell r="I1305">
            <v>16200</v>
          </cell>
          <cell r="J1305">
            <v>1539</v>
          </cell>
        </row>
        <row r="1307">
          <cell r="D1307" t="str">
            <v>その他</v>
          </cell>
          <cell r="E1307" t="str">
            <v>（材+労）×10%</v>
          </cell>
          <cell r="J1307" t="e">
            <v>#N/A</v>
          </cell>
        </row>
        <row r="1309">
          <cell r="D1309" t="str">
            <v>計</v>
          </cell>
          <cell r="J1309" t="e">
            <v>#N/A</v>
          </cell>
        </row>
        <row r="1320">
          <cell r="B1320" t="str">
            <v>壁強化せっこうボード</v>
          </cell>
        </row>
        <row r="1321">
          <cell r="A1321" t="str">
            <v>T200111</v>
          </cell>
          <cell r="B1321" t="str">
            <v>二重張り</v>
          </cell>
          <cell r="C1321" t="str">
            <v>㎡</v>
          </cell>
          <cell r="D1321" t="str">
            <v>せっこうﾎﾞｰﾄﾞ</v>
          </cell>
          <cell r="E1321" t="str">
            <v>仕上用 強化21*606*1820</v>
          </cell>
          <cell r="G1321" t="str">
            <v>枚</v>
          </cell>
          <cell r="H1321">
            <v>0.95199999999999996</v>
          </cell>
          <cell r="I1321" t="e">
            <v>#N/A</v>
          </cell>
          <cell r="J1321" t="e">
            <v>#N/A</v>
          </cell>
          <cell r="K1321" t="e">
            <v>#N/A</v>
          </cell>
        </row>
        <row r="1322">
          <cell r="B1322" t="str">
            <v>強化ｔ21+21</v>
          </cell>
        </row>
        <row r="1323">
          <cell r="B1323" t="str">
            <v>ｼﾞｮｲﾝﾄ工法</v>
          </cell>
          <cell r="D1323" t="str">
            <v>せっこうﾎﾞｰﾄﾞ</v>
          </cell>
          <cell r="E1323" t="str">
            <v>下地用 強化21*606*1820</v>
          </cell>
          <cell r="G1323" t="str">
            <v>枚</v>
          </cell>
          <cell r="H1323">
            <v>0.95199999999999996</v>
          </cell>
          <cell r="I1323" t="e">
            <v>#N/A</v>
          </cell>
          <cell r="J1323" t="e">
            <v>#N/A</v>
          </cell>
        </row>
        <row r="1325">
          <cell r="D1325" t="str">
            <v>接着剤</v>
          </cell>
          <cell r="E1325" t="str">
            <v>壁用ﾎﾞｰﾄﾞ類接着剤</v>
          </cell>
          <cell r="G1325" t="str">
            <v>kg</v>
          </cell>
          <cell r="H1325">
            <v>0.22</v>
          </cell>
          <cell r="I1325">
            <v>225</v>
          </cell>
          <cell r="J1325">
            <v>50</v>
          </cell>
        </row>
        <row r="1327">
          <cell r="D1327" t="str">
            <v>くぎ</v>
          </cell>
          <cell r="E1327" t="str">
            <v>ﾎﾞｰﾄﾞくぎ</v>
          </cell>
          <cell r="G1327" t="str">
            <v>人</v>
          </cell>
          <cell r="H1327">
            <v>2.5000000000000001E-2</v>
          </cell>
          <cell r="I1327">
            <v>290</v>
          </cell>
          <cell r="J1327">
            <v>7</v>
          </cell>
        </row>
        <row r="1329">
          <cell r="D1329" t="str">
            <v>内装工</v>
          </cell>
          <cell r="G1329" t="str">
            <v>kg</v>
          </cell>
          <cell r="H1329">
            <v>9.5000000000000001E-2</v>
          </cell>
          <cell r="I1329">
            <v>16200</v>
          </cell>
          <cell r="J1329">
            <v>1539</v>
          </cell>
        </row>
        <row r="1331">
          <cell r="D1331" t="str">
            <v>その他</v>
          </cell>
          <cell r="E1331" t="str">
            <v>（材+労）×10%</v>
          </cell>
          <cell r="J1331" t="e">
            <v>#N/A</v>
          </cell>
        </row>
        <row r="1333">
          <cell r="D1333" t="str">
            <v>計</v>
          </cell>
          <cell r="J1333" t="e">
            <v>#N/A</v>
          </cell>
        </row>
        <row r="1338">
          <cell r="B1338" t="str">
            <v>天井ﾛｯｸｳｰﾙ化粧吸音板</v>
          </cell>
        </row>
        <row r="1339">
          <cell r="A1339" t="str">
            <v>T200201</v>
          </cell>
          <cell r="B1339" t="str">
            <v>張り（せっこうﾎﾞｰﾄﾞ下地共）</v>
          </cell>
          <cell r="C1339" t="str">
            <v>㎡</v>
          </cell>
          <cell r="D1339" t="str">
            <v>ﾛｯｸｳｰﾙ化粧吸音板</v>
          </cell>
          <cell r="E1339" t="str">
            <v>15*303*606 ﾘﾌﾞ付</v>
          </cell>
          <cell r="G1339" t="str">
            <v>㎡</v>
          </cell>
          <cell r="H1339">
            <v>1.05</v>
          </cell>
          <cell r="I1339" t="e">
            <v>#N/A</v>
          </cell>
          <cell r="J1339" t="e">
            <v>#N/A</v>
          </cell>
          <cell r="K1339" t="e">
            <v>#N/A</v>
          </cell>
        </row>
        <row r="1340">
          <cell r="B1340" t="str">
            <v>ｔ15 ﾘﾌﾞ付</v>
          </cell>
        </row>
        <row r="1341">
          <cell r="B1341" t="str">
            <v>下地せっこうﾎﾞｰﾄﾞｔ9.5</v>
          </cell>
          <cell r="D1341" t="str">
            <v>せっこうﾎﾞｰﾄﾞ</v>
          </cell>
          <cell r="E1341" t="str">
            <v>下地用 9.5*910*1820</v>
          </cell>
          <cell r="G1341" t="str">
            <v>枚</v>
          </cell>
          <cell r="H1341">
            <v>0.63400000000000001</v>
          </cell>
          <cell r="I1341">
            <v>210</v>
          </cell>
          <cell r="J1341">
            <v>133</v>
          </cell>
        </row>
        <row r="1343">
          <cell r="D1343" t="str">
            <v>接着剤</v>
          </cell>
          <cell r="E1343" t="str">
            <v>天井用ﾎﾞｰﾄﾞ類接着剤</v>
          </cell>
          <cell r="G1343" t="str">
            <v>kg</v>
          </cell>
          <cell r="H1343">
            <v>0.22</v>
          </cell>
          <cell r="I1343" t="e">
            <v>#N/A</v>
          </cell>
          <cell r="J1343" t="e">
            <v>#N/A</v>
          </cell>
        </row>
        <row r="1345">
          <cell r="D1345" t="str">
            <v>小ねじ</v>
          </cell>
          <cell r="E1345" t="str">
            <v>ﾀｯﾋﾟﾝｸﾞｽｸﾘｭｳねじ</v>
          </cell>
          <cell r="G1345" t="str">
            <v>人</v>
          </cell>
          <cell r="H1345">
            <v>0.04</v>
          </cell>
          <cell r="I1345" t="e">
            <v>#N/A</v>
          </cell>
          <cell r="J1345" t="e">
            <v>#N/A</v>
          </cell>
        </row>
        <row r="1347">
          <cell r="D1347" t="str">
            <v>内装工</v>
          </cell>
          <cell r="G1347" t="str">
            <v>kg</v>
          </cell>
          <cell r="H1347">
            <v>0.13</v>
          </cell>
          <cell r="I1347">
            <v>16200</v>
          </cell>
          <cell r="J1347">
            <v>2106</v>
          </cell>
        </row>
        <row r="1349">
          <cell r="D1349" t="str">
            <v>その他</v>
          </cell>
          <cell r="E1349" t="str">
            <v>（材+労）×10%</v>
          </cell>
          <cell r="J1349" t="e">
            <v>#N/A</v>
          </cell>
        </row>
        <row r="1351">
          <cell r="D1351" t="str">
            <v>計</v>
          </cell>
          <cell r="J1351" t="e">
            <v>#N/A</v>
          </cell>
        </row>
        <row r="1356">
          <cell r="B1356" t="str">
            <v>天井</v>
          </cell>
        </row>
        <row r="1357">
          <cell r="A1357" t="str">
            <v>T200202</v>
          </cell>
          <cell r="B1357" t="str">
            <v>せっこうﾎﾞｰﾄﾞ二重張り</v>
          </cell>
          <cell r="C1357" t="str">
            <v>㎡</v>
          </cell>
          <cell r="D1357" t="str">
            <v>せっこうﾎﾞｰﾄﾞ</v>
          </cell>
          <cell r="E1357" t="str">
            <v>仕上用 9.5*910*1820</v>
          </cell>
          <cell r="G1357" t="str">
            <v>枚</v>
          </cell>
          <cell r="H1357">
            <v>0.63400000000000001</v>
          </cell>
          <cell r="I1357">
            <v>210</v>
          </cell>
          <cell r="J1357">
            <v>133</v>
          </cell>
          <cell r="K1357" t="e">
            <v>#N/A</v>
          </cell>
        </row>
        <row r="1358">
          <cell r="B1358" t="str">
            <v>t9.5+12.5</v>
          </cell>
        </row>
        <row r="1359">
          <cell r="B1359" t="str">
            <v>ｼﾞｮｲﾝﾄ工法</v>
          </cell>
          <cell r="D1359" t="str">
            <v>せっこうﾎﾞｰﾄﾞ</v>
          </cell>
          <cell r="E1359" t="str">
            <v>下地用 12.5*910*1820</v>
          </cell>
          <cell r="G1359" t="str">
            <v>枚</v>
          </cell>
          <cell r="H1359">
            <v>0.63400000000000001</v>
          </cell>
          <cell r="I1359">
            <v>310</v>
          </cell>
          <cell r="J1359">
            <v>197</v>
          </cell>
        </row>
        <row r="1361">
          <cell r="D1361" t="str">
            <v>接着剤</v>
          </cell>
          <cell r="E1361" t="str">
            <v>天井用ﾎﾞｰﾄﾞ類接着剤</v>
          </cell>
          <cell r="G1361" t="str">
            <v>kg</v>
          </cell>
          <cell r="H1361">
            <v>0.22</v>
          </cell>
          <cell r="I1361" t="e">
            <v>#N/A</v>
          </cell>
          <cell r="J1361" t="e">
            <v>#N/A</v>
          </cell>
        </row>
        <row r="1363">
          <cell r="D1363" t="str">
            <v>ｼﾞｮｲﾝﾄﾃｰﾌﾟ</v>
          </cell>
          <cell r="G1363" t="str">
            <v>ｍ</v>
          </cell>
          <cell r="H1363">
            <v>0.87</v>
          </cell>
          <cell r="I1363">
            <v>10</v>
          </cell>
          <cell r="J1363">
            <v>9</v>
          </cell>
        </row>
        <row r="1365">
          <cell r="D1365" t="str">
            <v>ｼﾞｮｲﾝﾄｺﾝﾊﾟｳﾝﾄﾞ</v>
          </cell>
          <cell r="G1365" t="str">
            <v>kg</v>
          </cell>
          <cell r="H1365">
            <v>0.3</v>
          </cell>
          <cell r="I1365">
            <v>130</v>
          </cell>
          <cell r="J1365">
            <v>39</v>
          </cell>
        </row>
        <row r="1367">
          <cell r="D1367" t="str">
            <v>小ねじ</v>
          </cell>
          <cell r="E1367" t="str">
            <v>ﾀｯﾋﾟﾝｸﾞｽｸﾘｭｳねじ</v>
          </cell>
          <cell r="G1367" t="str">
            <v>人</v>
          </cell>
          <cell r="H1367">
            <v>0.04</v>
          </cell>
          <cell r="I1367" t="e">
            <v>#N/A</v>
          </cell>
          <cell r="J1367" t="e">
            <v>#N/A</v>
          </cell>
        </row>
        <row r="1369">
          <cell r="D1369" t="str">
            <v>内装工</v>
          </cell>
          <cell r="G1369" t="str">
            <v>kg</v>
          </cell>
          <cell r="H1369">
            <v>0.13</v>
          </cell>
          <cell r="I1369">
            <v>16200</v>
          </cell>
          <cell r="J1369">
            <v>2106</v>
          </cell>
        </row>
        <row r="1371">
          <cell r="D1371" t="str">
            <v>その他</v>
          </cell>
          <cell r="E1371" t="str">
            <v>（材+労）×10%</v>
          </cell>
          <cell r="J1371" t="e">
            <v>#N/A</v>
          </cell>
        </row>
        <row r="1373">
          <cell r="D1373" t="str">
            <v>計</v>
          </cell>
          <cell r="J1373" t="e">
            <v>#N/A</v>
          </cell>
        </row>
        <row r="1388">
          <cell r="B1388" t="str">
            <v>天井耐水</v>
          </cell>
        </row>
        <row r="1389">
          <cell r="A1389" t="str">
            <v>T200203</v>
          </cell>
          <cell r="B1389" t="str">
            <v>せっこうﾎﾞｰﾄﾞ二重張り</v>
          </cell>
          <cell r="C1389" t="str">
            <v>㎡</v>
          </cell>
          <cell r="D1389" t="str">
            <v>せっこうﾎﾞｰﾄﾞ</v>
          </cell>
          <cell r="E1389" t="str">
            <v>仕上用 耐水9.5*910*1820</v>
          </cell>
          <cell r="G1389" t="str">
            <v>枚</v>
          </cell>
          <cell r="H1389">
            <v>0.63400000000000001</v>
          </cell>
          <cell r="I1389" t="e">
            <v>#N/A</v>
          </cell>
          <cell r="J1389" t="e">
            <v>#N/A</v>
          </cell>
          <cell r="K1389" t="e">
            <v>#N/A</v>
          </cell>
        </row>
        <row r="1390">
          <cell r="B1390" t="str">
            <v>耐水t9.5+12.5</v>
          </cell>
        </row>
        <row r="1391">
          <cell r="B1391" t="str">
            <v>ｼﾞｮｲﾝﾄ工法</v>
          </cell>
          <cell r="D1391" t="str">
            <v>せっこうﾎﾞｰﾄﾞ</v>
          </cell>
          <cell r="E1391" t="str">
            <v>下地用 12.5*910*1820</v>
          </cell>
          <cell r="G1391" t="str">
            <v>枚</v>
          </cell>
          <cell r="H1391">
            <v>0.63400000000000001</v>
          </cell>
          <cell r="I1391">
            <v>310</v>
          </cell>
          <cell r="J1391">
            <v>197</v>
          </cell>
        </row>
        <row r="1393">
          <cell r="D1393" t="str">
            <v>接着剤</v>
          </cell>
          <cell r="E1393" t="str">
            <v>天井用ﾎﾞｰﾄﾞ類接着剤</v>
          </cell>
          <cell r="G1393" t="str">
            <v>kg</v>
          </cell>
          <cell r="H1393">
            <v>0.22</v>
          </cell>
          <cell r="I1393" t="e">
            <v>#N/A</v>
          </cell>
          <cell r="J1393" t="e">
            <v>#N/A</v>
          </cell>
        </row>
        <row r="1395">
          <cell r="D1395" t="str">
            <v>ｼﾞｮｲﾝﾄﾃｰﾌﾟ</v>
          </cell>
          <cell r="G1395" t="str">
            <v>ｍ</v>
          </cell>
          <cell r="H1395">
            <v>0.87</v>
          </cell>
          <cell r="I1395">
            <v>10</v>
          </cell>
          <cell r="J1395">
            <v>9</v>
          </cell>
        </row>
        <row r="1397">
          <cell r="D1397" t="str">
            <v>ｼﾞｮｲﾝﾄｺﾝﾊﾟｳﾝﾄﾞ</v>
          </cell>
          <cell r="G1397" t="str">
            <v>kg</v>
          </cell>
          <cell r="H1397">
            <v>0.3</v>
          </cell>
          <cell r="I1397">
            <v>130</v>
          </cell>
          <cell r="J1397">
            <v>39</v>
          </cell>
        </row>
        <row r="1399">
          <cell r="D1399" t="str">
            <v>小ねじ</v>
          </cell>
          <cell r="E1399" t="str">
            <v>ﾀｯﾋﾟﾝｸﾞｽｸﾘｭｳねじ</v>
          </cell>
          <cell r="G1399" t="str">
            <v>人</v>
          </cell>
          <cell r="H1399">
            <v>0.04</v>
          </cell>
          <cell r="I1399" t="e">
            <v>#N/A</v>
          </cell>
          <cell r="J1399" t="e">
            <v>#N/A</v>
          </cell>
        </row>
        <row r="1401">
          <cell r="D1401" t="str">
            <v>内装工</v>
          </cell>
          <cell r="G1401" t="str">
            <v>kg</v>
          </cell>
          <cell r="H1401">
            <v>0.13</v>
          </cell>
          <cell r="I1401">
            <v>16200</v>
          </cell>
          <cell r="J1401">
            <v>2106</v>
          </cell>
        </row>
        <row r="1403">
          <cell r="D1403" t="str">
            <v>その他</v>
          </cell>
          <cell r="E1403" t="str">
            <v>（材+労）×10%</v>
          </cell>
          <cell r="J1403" t="e">
            <v>#N/A</v>
          </cell>
        </row>
        <row r="1405">
          <cell r="D1405" t="str">
            <v>計</v>
          </cell>
          <cell r="J1405" t="e">
            <v>#N/A</v>
          </cell>
        </row>
        <row r="1457">
          <cell r="A1457" t="str">
            <v>T200300</v>
          </cell>
          <cell r="B1457" t="str">
            <v>耐火間仕切</v>
          </cell>
          <cell r="C1457" t="str">
            <v>㎡</v>
          </cell>
          <cell r="D1457" t="str">
            <v>強化せっこうﾎﾞｰﾄﾞ二重張り</v>
          </cell>
          <cell r="E1457" t="str">
            <v>強化t15+15</v>
          </cell>
          <cell r="G1457" t="str">
            <v>㎡</v>
          </cell>
          <cell r="H1457">
            <v>2</v>
          </cell>
          <cell r="I1457" t="e">
            <v>#N/A</v>
          </cell>
          <cell r="J1457" t="e">
            <v>#N/A</v>
          </cell>
          <cell r="K1457" t="e">
            <v>#N/A</v>
          </cell>
        </row>
        <row r="1458">
          <cell r="B1458" t="str">
            <v>耐火1h PBｔ15*2両面</v>
          </cell>
        </row>
        <row r="1459">
          <cell r="B1459" t="str">
            <v>LGS65共</v>
          </cell>
          <cell r="D1459" t="str">
            <v>軽量鉄骨壁下地</v>
          </cell>
          <cell r="E1459" t="str">
            <v>65型 @450</v>
          </cell>
          <cell r="G1459" t="str">
            <v>㎡</v>
          </cell>
          <cell r="H1459">
            <v>1</v>
          </cell>
          <cell r="I1459" t="e">
            <v>#N/A</v>
          </cell>
          <cell r="J1459" t="e">
            <v>#N/A</v>
          </cell>
        </row>
        <row r="1461">
          <cell r="D1461" t="str">
            <v>計</v>
          </cell>
          <cell r="J1461" t="e">
            <v>#N/A</v>
          </cell>
        </row>
        <row r="1467">
          <cell r="A1467" t="str">
            <v>T200301</v>
          </cell>
          <cell r="B1467" t="str">
            <v>耐火間仕切</v>
          </cell>
          <cell r="C1467" t="str">
            <v>㎡</v>
          </cell>
          <cell r="D1467" t="str">
            <v>強化せっこうﾎﾞｰﾄﾞ二重張り</v>
          </cell>
          <cell r="E1467" t="str">
            <v>強化t15+15</v>
          </cell>
          <cell r="G1467" t="str">
            <v>㎡</v>
          </cell>
          <cell r="H1467">
            <v>2</v>
          </cell>
          <cell r="I1467" t="e">
            <v>#N/A</v>
          </cell>
          <cell r="J1467" t="e">
            <v>#N/A</v>
          </cell>
          <cell r="K1467" t="e">
            <v>#N/A</v>
          </cell>
        </row>
        <row r="1468">
          <cell r="B1468" t="str">
            <v>耐火1h PBｔ15*2両面</v>
          </cell>
        </row>
        <row r="1469">
          <cell r="B1469" t="str">
            <v>LGS90共</v>
          </cell>
          <cell r="D1469" t="str">
            <v>軽量鉄骨壁下地</v>
          </cell>
          <cell r="E1469" t="str">
            <v>90型 @450</v>
          </cell>
          <cell r="G1469" t="str">
            <v>㎡</v>
          </cell>
          <cell r="H1469">
            <v>1</v>
          </cell>
          <cell r="I1469" t="e">
            <v>#N/A</v>
          </cell>
          <cell r="J1469" t="e">
            <v>#N/A</v>
          </cell>
        </row>
        <row r="1471">
          <cell r="D1471" t="str">
            <v>計</v>
          </cell>
          <cell r="J1471" t="e">
            <v>#N/A</v>
          </cell>
        </row>
        <row r="1477">
          <cell r="A1477" t="str">
            <v>T200303</v>
          </cell>
          <cell r="B1477" t="str">
            <v>耐火間仕切</v>
          </cell>
          <cell r="C1477" t="str">
            <v>㎡</v>
          </cell>
          <cell r="D1477" t="str">
            <v>強化せっこうﾎﾞｰﾄﾞ二重張り</v>
          </cell>
          <cell r="E1477" t="str">
            <v>強化t21+21</v>
          </cell>
          <cell r="G1477" t="str">
            <v>㎡</v>
          </cell>
          <cell r="H1477">
            <v>2</v>
          </cell>
          <cell r="I1477" t="e">
            <v>#N/A</v>
          </cell>
          <cell r="J1477" t="e">
            <v>#N/A</v>
          </cell>
          <cell r="K1477" t="e">
            <v>#N/A</v>
          </cell>
        </row>
        <row r="1478">
          <cell r="B1478" t="str">
            <v>耐火2h PBｔ21*2両面</v>
          </cell>
        </row>
        <row r="1479">
          <cell r="B1479" t="str">
            <v>LGS65共</v>
          </cell>
          <cell r="D1479" t="str">
            <v>軽量鉄骨壁下地</v>
          </cell>
          <cell r="E1479" t="str">
            <v>65型 @450</v>
          </cell>
          <cell r="G1479" t="str">
            <v>㎡</v>
          </cell>
          <cell r="H1479">
            <v>1</v>
          </cell>
          <cell r="I1479" t="e">
            <v>#N/A</v>
          </cell>
          <cell r="J1479" t="e">
            <v>#N/A</v>
          </cell>
        </row>
        <row r="1481">
          <cell r="D1481" t="str">
            <v>計</v>
          </cell>
          <cell r="J1481" t="e">
            <v>#N/A</v>
          </cell>
        </row>
        <row r="1487">
          <cell r="A1487" t="str">
            <v>T200310</v>
          </cell>
          <cell r="B1487" t="str">
            <v>耐火間仕切</v>
          </cell>
          <cell r="C1487" t="str">
            <v>㎡</v>
          </cell>
          <cell r="D1487" t="str">
            <v>強化せっこうﾎﾞｰﾄﾞ二重張り</v>
          </cell>
          <cell r="E1487" t="str">
            <v>強化t15+15</v>
          </cell>
          <cell r="G1487" t="str">
            <v>㎡</v>
          </cell>
          <cell r="H1487">
            <v>1</v>
          </cell>
          <cell r="I1487" t="e">
            <v>#N/A</v>
          </cell>
          <cell r="J1487" t="e">
            <v>#N/A</v>
          </cell>
          <cell r="K1487" t="e">
            <v>#N/A</v>
          </cell>
        </row>
        <row r="1488">
          <cell r="B1488" t="str">
            <v>耐火1h PBｔ15*2片面</v>
          </cell>
        </row>
        <row r="1489">
          <cell r="B1489" t="str">
            <v>LGS90共</v>
          </cell>
          <cell r="D1489" t="str">
            <v>軽量鉄骨壁下地</v>
          </cell>
          <cell r="E1489" t="str">
            <v>90型 @450</v>
          </cell>
          <cell r="G1489" t="str">
            <v>㎡</v>
          </cell>
          <cell r="H1489">
            <v>1</v>
          </cell>
          <cell r="I1489" t="e">
            <v>#N/A</v>
          </cell>
          <cell r="J1489" t="e">
            <v>#N/A</v>
          </cell>
        </row>
        <row r="1491">
          <cell r="D1491" t="str">
            <v>計</v>
          </cell>
          <cell r="J1491" t="e">
            <v>#N/A</v>
          </cell>
        </row>
        <row r="1505">
          <cell r="A1505" t="str">
            <v>T200400</v>
          </cell>
          <cell r="B1505" t="str">
            <v>壁紙布張り</v>
          </cell>
          <cell r="C1505" t="str">
            <v>㎡</v>
          </cell>
          <cell r="D1505" t="str">
            <v>製品代</v>
          </cell>
          <cell r="E1505" t="str">
            <v>防火1級</v>
          </cell>
          <cell r="G1505" t="str">
            <v>㎡</v>
          </cell>
          <cell r="H1505">
            <v>1.1599999999999999</v>
          </cell>
          <cell r="I1505" t="e">
            <v>#N/A</v>
          </cell>
          <cell r="J1505" t="e">
            <v>#N/A</v>
          </cell>
          <cell r="K1505" t="e">
            <v>#N/A</v>
          </cell>
        </row>
        <row r="1507">
          <cell r="B1507" t="str">
            <v>防火1級</v>
          </cell>
          <cell r="D1507" t="str">
            <v>張手間</v>
          </cell>
          <cell r="G1507" t="str">
            <v>㎡</v>
          </cell>
          <cell r="H1507">
            <v>1</v>
          </cell>
          <cell r="I1507" t="e">
            <v>#N/A</v>
          </cell>
          <cell r="J1507" t="e">
            <v>#N/A</v>
          </cell>
        </row>
        <row r="1509">
          <cell r="D1509" t="str">
            <v>計</v>
          </cell>
          <cell r="J1509" t="e">
            <v>#N/A</v>
          </cell>
        </row>
        <row r="1525">
          <cell r="B1525" t="str">
            <v>通気管</v>
          </cell>
          <cell r="C1525" t="str">
            <v>㎡</v>
          </cell>
          <cell r="D1525" t="str">
            <v>硬質塩化ビニル管</v>
          </cell>
          <cell r="E1525" t="str">
            <v>VP 30φ</v>
          </cell>
          <cell r="G1525" t="str">
            <v>ｍ</v>
          </cell>
          <cell r="H1525">
            <v>0.3</v>
          </cell>
          <cell r="I1525" t="e">
            <v>#N/A</v>
          </cell>
          <cell r="J1525" t="e">
            <v>#N/A</v>
          </cell>
          <cell r="K1525" t="e">
            <v>#N/A</v>
          </cell>
        </row>
        <row r="1527">
          <cell r="B1527" t="str">
            <v>VP30φ L300</v>
          </cell>
          <cell r="D1527" t="str">
            <v>型枠工</v>
          </cell>
          <cell r="G1527" t="str">
            <v>人</v>
          </cell>
          <cell r="H1527">
            <v>8.9999999999999993E-3</v>
          </cell>
          <cell r="I1527">
            <v>20200</v>
          </cell>
          <cell r="J1527">
            <v>182</v>
          </cell>
        </row>
        <row r="1529">
          <cell r="D1529" t="str">
            <v>その他</v>
          </cell>
          <cell r="E1529" t="str">
            <v>（材+労）×10%</v>
          </cell>
          <cell r="J1529" t="e">
            <v>#N/A</v>
          </cell>
        </row>
        <row r="1531">
          <cell r="D1531" t="str">
            <v>計</v>
          </cell>
          <cell r="J1531" t="e">
            <v>#N/A</v>
          </cell>
        </row>
        <row r="1535">
          <cell r="A1535" t="str">
            <v>T210100</v>
          </cell>
          <cell r="B1535" t="str">
            <v>止水板</v>
          </cell>
          <cell r="C1535" t="str">
            <v>ｍ</v>
          </cell>
          <cell r="D1535" t="str">
            <v>止水板</v>
          </cell>
          <cell r="E1535" t="str">
            <v>ｺﾞﾑ 6*200</v>
          </cell>
          <cell r="G1535" t="str">
            <v>ｍ</v>
          </cell>
          <cell r="H1535">
            <v>1</v>
          </cell>
          <cell r="I1535" t="e">
            <v>#N/A</v>
          </cell>
          <cell r="J1535" t="e">
            <v>#N/A</v>
          </cell>
          <cell r="K1535" t="e">
            <v>#N/A</v>
          </cell>
        </row>
        <row r="1537">
          <cell r="D1537" t="str">
            <v>　〃　設置工</v>
          </cell>
          <cell r="G1537" t="str">
            <v>ｍ</v>
          </cell>
          <cell r="H1537">
            <v>1</v>
          </cell>
          <cell r="I1537">
            <v>1010</v>
          </cell>
          <cell r="J1537">
            <v>1010</v>
          </cell>
        </row>
        <row r="1539">
          <cell r="D1539" t="str">
            <v>その他</v>
          </cell>
          <cell r="E1539" t="str">
            <v>（材+労）×10%</v>
          </cell>
          <cell r="J1539" t="e">
            <v>#N/A</v>
          </cell>
        </row>
        <row r="1541">
          <cell r="D1541" t="str">
            <v>計</v>
          </cell>
          <cell r="J1541" t="e">
            <v>#N/A</v>
          </cell>
        </row>
        <row r="1545">
          <cell r="A1545" t="str">
            <v>T210200</v>
          </cell>
          <cell r="B1545" t="str">
            <v>流し台</v>
          </cell>
          <cell r="C1545" t="str">
            <v>か所</v>
          </cell>
          <cell r="D1545" t="str">
            <v>ｽﾃﾝﾚｽ製　L1800</v>
          </cell>
          <cell r="G1545" t="str">
            <v>か所</v>
          </cell>
          <cell r="H1545">
            <v>1</v>
          </cell>
          <cell r="I1545" t="e">
            <v>#N/A</v>
          </cell>
          <cell r="J1545" t="e">
            <v>#N/A</v>
          </cell>
          <cell r="K1545" t="e">
            <v>#N/A</v>
          </cell>
        </row>
        <row r="1547">
          <cell r="D1547" t="str">
            <v>配管工</v>
          </cell>
          <cell r="G1547" t="str">
            <v>人</v>
          </cell>
          <cell r="H1547">
            <v>0.9</v>
          </cell>
          <cell r="I1547">
            <v>16600</v>
          </cell>
          <cell r="J1547">
            <v>14940</v>
          </cell>
        </row>
        <row r="1549">
          <cell r="D1549" t="str">
            <v>その他</v>
          </cell>
          <cell r="E1549" t="str">
            <v>（材+労）×12%</v>
          </cell>
          <cell r="J1549" t="e">
            <v>#N/A</v>
          </cell>
        </row>
        <row r="1551">
          <cell r="D1551" t="str">
            <v>計</v>
          </cell>
          <cell r="J1551" t="e">
            <v>#N/A</v>
          </cell>
        </row>
        <row r="1555">
          <cell r="A1555" t="str">
            <v>T210001</v>
          </cell>
          <cell r="B1555" t="str">
            <v>ｵｰﾊﾞｰﾌﾛｰ管</v>
          </cell>
          <cell r="C1555" t="str">
            <v>か所</v>
          </cell>
          <cell r="D1555" t="str">
            <v>硬質塩化ビニル管</v>
          </cell>
          <cell r="E1555" t="str">
            <v>VP 30φ</v>
          </cell>
          <cell r="G1555" t="str">
            <v>ｍ</v>
          </cell>
          <cell r="H1555">
            <v>0.3</v>
          </cell>
          <cell r="I1555" t="e">
            <v>#N/A</v>
          </cell>
          <cell r="J1555" t="e">
            <v>#N/A</v>
          </cell>
          <cell r="K1555" t="e">
            <v>#N/A</v>
          </cell>
        </row>
        <row r="1557">
          <cell r="B1557" t="str">
            <v>VP30φ L300</v>
          </cell>
          <cell r="D1557" t="str">
            <v>型枠工</v>
          </cell>
          <cell r="G1557" t="str">
            <v>人</v>
          </cell>
          <cell r="H1557">
            <v>8.9999999999999993E-3</v>
          </cell>
          <cell r="I1557">
            <v>20200</v>
          </cell>
          <cell r="J1557">
            <v>182</v>
          </cell>
        </row>
        <row r="1559">
          <cell r="D1559" t="str">
            <v>その他</v>
          </cell>
          <cell r="E1559" t="str">
            <v>（材+労）×10%</v>
          </cell>
          <cell r="J1559" t="e">
            <v>#N/A</v>
          </cell>
        </row>
        <row r="1561">
          <cell r="D1561" t="str">
            <v>計</v>
          </cell>
          <cell r="J1561" t="e">
            <v>#N/A</v>
          </cell>
        </row>
        <row r="1565">
          <cell r="A1565" t="str">
            <v>T210011</v>
          </cell>
          <cell r="B1565" t="str">
            <v>水抜きパイプ</v>
          </cell>
          <cell r="C1565" t="str">
            <v>か所</v>
          </cell>
          <cell r="D1565" t="str">
            <v>硬質塩化ビニル管</v>
          </cell>
          <cell r="E1565" t="str">
            <v>VP 50φ</v>
          </cell>
          <cell r="G1565" t="str">
            <v>ｍ</v>
          </cell>
          <cell r="H1565">
            <v>0.65</v>
          </cell>
          <cell r="I1565" t="e">
            <v>#N/A</v>
          </cell>
          <cell r="J1565" t="e">
            <v>#N/A</v>
          </cell>
          <cell r="K1565" t="e">
            <v>#N/A</v>
          </cell>
        </row>
        <row r="1567">
          <cell r="B1567" t="str">
            <v>VP50φ L650</v>
          </cell>
          <cell r="D1567" t="str">
            <v>型枠工</v>
          </cell>
          <cell r="G1567" t="str">
            <v>人</v>
          </cell>
          <cell r="H1567">
            <v>8.9999999999999993E-3</v>
          </cell>
          <cell r="I1567">
            <v>20200</v>
          </cell>
          <cell r="J1567">
            <v>182</v>
          </cell>
        </row>
        <row r="1569">
          <cell r="D1569" t="str">
            <v>その他</v>
          </cell>
          <cell r="E1569" t="str">
            <v>（材+労）×10%</v>
          </cell>
          <cell r="J1569" t="e">
            <v>#N/A</v>
          </cell>
        </row>
        <row r="1571">
          <cell r="D1571" t="str">
            <v>計</v>
          </cell>
          <cell r="J1571" t="e">
            <v>#N/A</v>
          </cell>
        </row>
        <row r="1575">
          <cell r="A1575" t="str">
            <v>T210012</v>
          </cell>
          <cell r="B1575" t="str">
            <v>水抜きパイプ</v>
          </cell>
          <cell r="C1575" t="str">
            <v>か所</v>
          </cell>
          <cell r="D1575" t="str">
            <v>硬質塩化ビニル管</v>
          </cell>
          <cell r="E1575" t="str">
            <v>VP 50φ</v>
          </cell>
          <cell r="G1575" t="str">
            <v>ｍ</v>
          </cell>
          <cell r="H1575">
            <v>0.9</v>
          </cell>
          <cell r="I1575" t="e">
            <v>#N/A</v>
          </cell>
          <cell r="J1575" t="e">
            <v>#N/A</v>
          </cell>
          <cell r="K1575" t="e">
            <v>#N/A</v>
          </cell>
        </row>
        <row r="1577">
          <cell r="B1577" t="str">
            <v>VP50φ L900</v>
          </cell>
          <cell r="D1577" t="str">
            <v>型枠工</v>
          </cell>
          <cell r="G1577" t="str">
            <v>人</v>
          </cell>
          <cell r="H1577">
            <v>8.9999999999999993E-3</v>
          </cell>
          <cell r="I1577">
            <v>20200</v>
          </cell>
          <cell r="J1577">
            <v>182</v>
          </cell>
        </row>
        <row r="1579">
          <cell r="D1579" t="str">
            <v>その他</v>
          </cell>
          <cell r="E1579" t="str">
            <v>（材+労）×10%</v>
          </cell>
          <cell r="J1579" t="e">
            <v>#N/A</v>
          </cell>
        </row>
        <row r="1581">
          <cell r="D1581" t="str">
            <v>計</v>
          </cell>
          <cell r="J1581" t="e">
            <v>#N/A</v>
          </cell>
        </row>
        <row r="1593">
          <cell r="A1593" t="str">
            <v>T210013</v>
          </cell>
          <cell r="B1593" t="str">
            <v>水抜きパイプ</v>
          </cell>
          <cell r="C1593" t="str">
            <v>か所</v>
          </cell>
          <cell r="D1593" t="str">
            <v>硬質塩化ビニル管</v>
          </cell>
          <cell r="E1593" t="str">
            <v>VP 50φ</v>
          </cell>
          <cell r="G1593" t="str">
            <v>ｍ</v>
          </cell>
          <cell r="H1593">
            <v>1</v>
          </cell>
          <cell r="I1593" t="e">
            <v>#N/A</v>
          </cell>
          <cell r="J1593" t="e">
            <v>#N/A</v>
          </cell>
          <cell r="K1593" t="e">
            <v>#N/A</v>
          </cell>
        </row>
        <row r="1595">
          <cell r="B1595" t="str">
            <v>VP50φ L1000</v>
          </cell>
          <cell r="D1595" t="str">
            <v>型枠工</v>
          </cell>
          <cell r="G1595" t="str">
            <v>人</v>
          </cell>
          <cell r="H1595">
            <v>8.9999999999999993E-3</v>
          </cell>
          <cell r="I1595">
            <v>20200</v>
          </cell>
          <cell r="J1595">
            <v>182</v>
          </cell>
        </row>
        <row r="1597">
          <cell r="D1597" t="str">
            <v>その他</v>
          </cell>
          <cell r="E1597" t="str">
            <v>（材+労）×10%</v>
          </cell>
          <cell r="J1597" t="e">
            <v>#N/A</v>
          </cell>
        </row>
        <row r="1599">
          <cell r="D1599" t="str">
            <v>計</v>
          </cell>
          <cell r="J1599" t="e">
            <v>#N/A</v>
          </cell>
        </row>
        <row r="1603">
          <cell r="A1603" t="str">
            <v>T210014</v>
          </cell>
          <cell r="B1603" t="str">
            <v>水抜きパイプ</v>
          </cell>
          <cell r="C1603" t="str">
            <v>か所</v>
          </cell>
          <cell r="D1603" t="str">
            <v>硬質塩化ビニル管</v>
          </cell>
          <cell r="E1603" t="str">
            <v>VP 50φ</v>
          </cell>
          <cell r="G1603" t="str">
            <v>ｍ</v>
          </cell>
          <cell r="H1603">
            <v>1.7</v>
          </cell>
          <cell r="I1603" t="e">
            <v>#N/A</v>
          </cell>
          <cell r="J1603" t="e">
            <v>#N/A</v>
          </cell>
          <cell r="K1603" t="e">
            <v>#N/A</v>
          </cell>
        </row>
        <row r="1605">
          <cell r="B1605" t="str">
            <v>VP50φ L1700</v>
          </cell>
          <cell r="D1605" t="str">
            <v>型枠工</v>
          </cell>
          <cell r="G1605" t="str">
            <v>人</v>
          </cell>
          <cell r="H1605">
            <v>8.9999999999999993E-3</v>
          </cell>
          <cell r="I1605">
            <v>20200</v>
          </cell>
          <cell r="J1605">
            <v>182</v>
          </cell>
        </row>
        <row r="1607">
          <cell r="D1607" t="str">
            <v>その他</v>
          </cell>
          <cell r="E1607" t="str">
            <v>（材+労）×10%</v>
          </cell>
          <cell r="J1607" t="e">
            <v>#N/A</v>
          </cell>
        </row>
        <row r="1609">
          <cell r="D1609" t="str">
            <v>計</v>
          </cell>
          <cell r="J1609" t="e">
            <v>#N/A</v>
          </cell>
        </row>
        <row r="1613">
          <cell r="A1613" t="str">
            <v>T210015</v>
          </cell>
          <cell r="B1613" t="str">
            <v>水抜きパイプ</v>
          </cell>
          <cell r="C1613" t="str">
            <v>か所</v>
          </cell>
          <cell r="D1613" t="str">
            <v>硬質塩化ビニル管</v>
          </cell>
          <cell r="E1613" t="str">
            <v>VP 50φ</v>
          </cell>
          <cell r="G1613" t="str">
            <v>ｍ</v>
          </cell>
          <cell r="H1613">
            <v>2.5499999999999998</v>
          </cell>
          <cell r="I1613" t="e">
            <v>#N/A</v>
          </cell>
          <cell r="J1613" t="e">
            <v>#N/A</v>
          </cell>
          <cell r="K1613" t="e">
            <v>#N/A</v>
          </cell>
        </row>
        <row r="1615">
          <cell r="B1615" t="str">
            <v>VP50φ L2550</v>
          </cell>
          <cell r="D1615" t="str">
            <v>型枠工</v>
          </cell>
          <cell r="G1615" t="str">
            <v>人</v>
          </cell>
          <cell r="H1615">
            <v>8.9999999999999993E-3</v>
          </cell>
          <cell r="I1615">
            <v>20200</v>
          </cell>
          <cell r="J1615">
            <v>182</v>
          </cell>
        </row>
        <row r="1617">
          <cell r="D1617" t="str">
            <v>その他</v>
          </cell>
          <cell r="E1617" t="str">
            <v>（材+労）×10%</v>
          </cell>
          <cell r="J1617" t="e">
            <v>#N/A</v>
          </cell>
        </row>
        <row r="1619">
          <cell r="D1619" t="str">
            <v>計</v>
          </cell>
          <cell r="J1619" t="e">
            <v>#N/A</v>
          </cell>
        </row>
        <row r="1623">
          <cell r="A1623" t="str">
            <v>T210021</v>
          </cell>
          <cell r="B1623" t="str">
            <v>通気管</v>
          </cell>
          <cell r="C1623" t="str">
            <v>か所</v>
          </cell>
          <cell r="D1623" t="str">
            <v>硬質塩化ビニル管</v>
          </cell>
          <cell r="E1623" t="str">
            <v>VP 100φ</v>
          </cell>
          <cell r="G1623" t="str">
            <v>ｍ</v>
          </cell>
          <cell r="H1623">
            <v>0.45</v>
          </cell>
          <cell r="I1623" t="e">
            <v>#N/A</v>
          </cell>
          <cell r="J1623" t="e">
            <v>#N/A</v>
          </cell>
          <cell r="K1623" t="e">
            <v>#N/A</v>
          </cell>
        </row>
        <row r="1625">
          <cell r="B1625" t="str">
            <v>VP100φ L450</v>
          </cell>
          <cell r="D1625" t="str">
            <v>型枠工</v>
          </cell>
          <cell r="G1625" t="str">
            <v>人</v>
          </cell>
          <cell r="H1625">
            <v>8.9999999999999993E-3</v>
          </cell>
          <cell r="I1625">
            <v>20200</v>
          </cell>
          <cell r="J1625">
            <v>182</v>
          </cell>
        </row>
        <row r="1627">
          <cell r="D1627" t="str">
            <v>その他</v>
          </cell>
          <cell r="E1627" t="str">
            <v>（材+労）×10%</v>
          </cell>
          <cell r="J1627" t="e">
            <v>#N/A</v>
          </cell>
        </row>
        <row r="1629">
          <cell r="D1629" t="str">
            <v>計</v>
          </cell>
          <cell r="J1629" t="e">
            <v>#N/A</v>
          </cell>
        </row>
        <row r="1633">
          <cell r="A1633" t="str">
            <v>T210022</v>
          </cell>
          <cell r="B1633" t="str">
            <v>通気管</v>
          </cell>
          <cell r="C1633" t="str">
            <v>か所</v>
          </cell>
          <cell r="D1633" t="str">
            <v>硬質塩化ビニル管</v>
          </cell>
          <cell r="E1633" t="str">
            <v>VP 100φ</v>
          </cell>
          <cell r="G1633" t="str">
            <v>ｍ</v>
          </cell>
          <cell r="H1633">
            <v>0.6</v>
          </cell>
          <cell r="I1633" t="e">
            <v>#N/A</v>
          </cell>
          <cell r="J1633" t="e">
            <v>#N/A</v>
          </cell>
          <cell r="K1633" t="e">
            <v>#N/A</v>
          </cell>
        </row>
        <row r="1635">
          <cell r="B1635" t="str">
            <v>VP100φ L600</v>
          </cell>
          <cell r="D1635" t="str">
            <v>型枠工</v>
          </cell>
          <cell r="G1635" t="str">
            <v>人</v>
          </cell>
          <cell r="H1635">
            <v>8.9999999999999993E-3</v>
          </cell>
          <cell r="I1635">
            <v>20200</v>
          </cell>
          <cell r="J1635">
            <v>182</v>
          </cell>
        </row>
        <row r="1637">
          <cell r="D1637" t="str">
            <v>その他</v>
          </cell>
          <cell r="E1637" t="str">
            <v>（材+労）×10%</v>
          </cell>
          <cell r="J1637" t="e">
            <v>#N/A</v>
          </cell>
        </row>
        <row r="1639">
          <cell r="D1639" t="str">
            <v>計</v>
          </cell>
          <cell r="J1639" t="e">
            <v>#N/A</v>
          </cell>
        </row>
        <row r="1643">
          <cell r="A1643" t="str">
            <v>T210023</v>
          </cell>
          <cell r="B1643" t="str">
            <v>通気管</v>
          </cell>
          <cell r="C1643" t="str">
            <v>か所</v>
          </cell>
          <cell r="D1643" t="str">
            <v>硬質塩化ビニル管</v>
          </cell>
          <cell r="E1643" t="str">
            <v>VP 100φ</v>
          </cell>
          <cell r="G1643" t="str">
            <v>ｍ</v>
          </cell>
          <cell r="H1643">
            <v>0.95</v>
          </cell>
          <cell r="I1643" t="e">
            <v>#N/A</v>
          </cell>
          <cell r="J1643" t="e">
            <v>#N/A</v>
          </cell>
          <cell r="K1643" t="e">
            <v>#N/A</v>
          </cell>
        </row>
        <row r="1645">
          <cell r="B1645" t="str">
            <v>VP100φ L950</v>
          </cell>
          <cell r="D1645" t="str">
            <v>型枠工</v>
          </cell>
          <cell r="G1645" t="str">
            <v>人</v>
          </cell>
          <cell r="H1645">
            <v>8.9999999999999993E-3</v>
          </cell>
          <cell r="I1645">
            <v>20200</v>
          </cell>
          <cell r="J1645">
            <v>182</v>
          </cell>
        </row>
        <row r="1647">
          <cell r="D1647" t="str">
            <v>その他</v>
          </cell>
          <cell r="E1647" t="str">
            <v>（材+労）×10%</v>
          </cell>
          <cell r="J1647" t="e">
            <v>#N/A</v>
          </cell>
        </row>
        <row r="1649">
          <cell r="D1649" t="str">
            <v>計</v>
          </cell>
          <cell r="J1649" t="e">
            <v>#N/A</v>
          </cell>
        </row>
        <row r="1661">
          <cell r="A1661" t="str">
            <v>T210024</v>
          </cell>
          <cell r="B1661" t="str">
            <v>通気管</v>
          </cell>
          <cell r="C1661" t="str">
            <v>か所</v>
          </cell>
          <cell r="D1661" t="str">
            <v>硬質塩化ビニル管</v>
          </cell>
          <cell r="E1661" t="str">
            <v>VP 100φ</v>
          </cell>
          <cell r="G1661" t="str">
            <v>ｍ</v>
          </cell>
          <cell r="H1661">
            <v>1</v>
          </cell>
          <cell r="I1661" t="e">
            <v>#N/A</v>
          </cell>
          <cell r="J1661" t="e">
            <v>#N/A</v>
          </cell>
          <cell r="K1661" t="e">
            <v>#N/A</v>
          </cell>
        </row>
        <row r="1663">
          <cell r="B1663" t="str">
            <v>VP100φ L1000</v>
          </cell>
          <cell r="D1663" t="str">
            <v>型枠工</v>
          </cell>
          <cell r="G1663" t="str">
            <v>人</v>
          </cell>
          <cell r="H1663">
            <v>8.9999999999999993E-3</v>
          </cell>
          <cell r="I1663">
            <v>20200</v>
          </cell>
          <cell r="J1663">
            <v>182</v>
          </cell>
        </row>
        <row r="1665">
          <cell r="D1665" t="str">
            <v>その他</v>
          </cell>
          <cell r="E1665" t="str">
            <v>（材+労）×10%</v>
          </cell>
          <cell r="J1665" t="e">
            <v>#N/A</v>
          </cell>
        </row>
        <row r="1667">
          <cell r="D1667" t="str">
            <v>計</v>
          </cell>
          <cell r="J1667" t="e">
            <v>#N/A</v>
          </cell>
        </row>
        <row r="1671">
          <cell r="A1671" t="str">
            <v>T210025</v>
          </cell>
          <cell r="B1671" t="str">
            <v>連通管</v>
          </cell>
          <cell r="C1671" t="str">
            <v>か所</v>
          </cell>
          <cell r="D1671" t="str">
            <v>硬質塩化ビニル管</v>
          </cell>
          <cell r="E1671" t="str">
            <v>VP 100φ</v>
          </cell>
          <cell r="G1671" t="str">
            <v>ｍ</v>
          </cell>
          <cell r="H1671">
            <v>0.6</v>
          </cell>
          <cell r="I1671" t="e">
            <v>#N/A</v>
          </cell>
          <cell r="J1671" t="e">
            <v>#N/A</v>
          </cell>
          <cell r="K1671" t="e">
            <v>#N/A</v>
          </cell>
        </row>
        <row r="1673">
          <cell r="B1673" t="str">
            <v>VP100φ L600</v>
          </cell>
          <cell r="D1673" t="str">
            <v>型枠工</v>
          </cell>
          <cell r="G1673" t="str">
            <v>人</v>
          </cell>
          <cell r="H1673">
            <v>8.9999999999999993E-3</v>
          </cell>
          <cell r="I1673">
            <v>20200</v>
          </cell>
          <cell r="J1673">
            <v>182</v>
          </cell>
        </row>
        <row r="1675">
          <cell r="D1675" t="str">
            <v>その他</v>
          </cell>
          <cell r="E1675" t="str">
            <v>（材+労）×10%</v>
          </cell>
          <cell r="J1675" t="e">
            <v>#N/A</v>
          </cell>
        </row>
        <row r="1677">
          <cell r="D1677" t="str">
            <v>計</v>
          </cell>
          <cell r="J1677" t="e">
            <v>#N/A</v>
          </cell>
        </row>
        <row r="1681">
          <cell r="A1681" t="str">
            <v>T210031</v>
          </cell>
          <cell r="B1681" t="str">
            <v>連通管</v>
          </cell>
          <cell r="C1681" t="str">
            <v>か所</v>
          </cell>
          <cell r="D1681" t="str">
            <v>硬質塩化ビニル管</v>
          </cell>
          <cell r="E1681" t="str">
            <v>VP 150φ</v>
          </cell>
          <cell r="G1681" t="str">
            <v>ｍ</v>
          </cell>
          <cell r="H1681">
            <v>0.45</v>
          </cell>
          <cell r="I1681" t="e">
            <v>#N/A</v>
          </cell>
          <cell r="J1681" t="e">
            <v>#N/A</v>
          </cell>
          <cell r="K1681" t="e">
            <v>#N/A</v>
          </cell>
        </row>
        <row r="1683">
          <cell r="B1683" t="str">
            <v>VP150φ L450</v>
          </cell>
          <cell r="D1683" t="str">
            <v>型枠工</v>
          </cell>
          <cell r="G1683" t="str">
            <v>人</v>
          </cell>
          <cell r="H1683">
            <v>8.9999999999999993E-3</v>
          </cell>
          <cell r="I1683">
            <v>20200</v>
          </cell>
          <cell r="J1683">
            <v>182</v>
          </cell>
        </row>
        <row r="1685">
          <cell r="D1685" t="str">
            <v>その他</v>
          </cell>
          <cell r="E1685" t="str">
            <v>（材+労）×10%</v>
          </cell>
          <cell r="J1685" t="e">
            <v>#N/A</v>
          </cell>
        </row>
        <row r="1687">
          <cell r="D1687" t="str">
            <v>計</v>
          </cell>
          <cell r="J1687" t="e">
            <v>#N/A</v>
          </cell>
        </row>
        <row r="1691">
          <cell r="A1691" t="str">
            <v>T210032</v>
          </cell>
          <cell r="B1691" t="str">
            <v>連通管</v>
          </cell>
          <cell r="C1691" t="str">
            <v>か所</v>
          </cell>
          <cell r="D1691" t="str">
            <v>硬質塩化ビニル管</v>
          </cell>
          <cell r="E1691" t="str">
            <v>VP 150φ</v>
          </cell>
          <cell r="G1691" t="str">
            <v>ｍ</v>
          </cell>
          <cell r="H1691">
            <v>0.6</v>
          </cell>
          <cell r="I1691" t="e">
            <v>#N/A</v>
          </cell>
          <cell r="J1691" t="e">
            <v>#N/A</v>
          </cell>
          <cell r="K1691" t="e">
            <v>#N/A</v>
          </cell>
        </row>
        <row r="1693">
          <cell r="B1693" t="str">
            <v>VP150φ L600</v>
          </cell>
          <cell r="D1693" t="str">
            <v>型枠工</v>
          </cell>
          <cell r="G1693" t="str">
            <v>人</v>
          </cell>
          <cell r="H1693">
            <v>8.9999999999999993E-3</v>
          </cell>
          <cell r="I1693">
            <v>20200</v>
          </cell>
          <cell r="J1693">
            <v>182</v>
          </cell>
        </row>
        <row r="1695">
          <cell r="D1695" t="str">
            <v>その他</v>
          </cell>
          <cell r="E1695" t="str">
            <v>（材+労）×10%</v>
          </cell>
          <cell r="J1695" t="e">
            <v>#N/A</v>
          </cell>
        </row>
        <row r="1697">
          <cell r="D1697" t="str">
            <v>計</v>
          </cell>
          <cell r="J1697" t="e">
            <v>#N/A</v>
          </cell>
        </row>
        <row r="1701">
          <cell r="A1701" t="str">
            <v>T210033</v>
          </cell>
          <cell r="B1701" t="str">
            <v>連通管</v>
          </cell>
          <cell r="C1701" t="str">
            <v>か所</v>
          </cell>
          <cell r="D1701" t="str">
            <v>硬質塩化ビニル管</v>
          </cell>
          <cell r="E1701" t="str">
            <v>VP 150φ</v>
          </cell>
          <cell r="G1701" t="str">
            <v>ｍ</v>
          </cell>
          <cell r="H1701">
            <v>0.6</v>
          </cell>
          <cell r="I1701" t="e">
            <v>#N/A</v>
          </cell>
          <cell r="J1701" t="e">
            <v>#N/A</v>
          </cell>
          <cell r="K1701" t="e">
            <v>#N/A</v>
          </cell>
        </row>
        <row r="1703">
          <cell r="B1703" t="str">
            <v>VP150φ L950</v>
          </cell>
          <cell r="D1703" t="str">
            <v>型枠工</v>
          </cell>
          <cell r="G1703" t="str">
            <v>人</v>
          </cell>
          <cell r="H1703">
            <v>8.9999999999999993E-3</v>
          </cell>
          <cell r="I1703">
            <v>20200</v>
          </cell>
          <cell r="J1703">
            <v>182</v>
          </cell>
        </row>
        <row r="1705">
          <cell r="D1705" t="str">
            <v>その他</v>
          </cell>
          <cell r="E1705" t="str">
            <v>（材+労）×10%</v>
          </cell>
          <cell r="J1705" t="e">
            <v>#N/A</v>
          </cell>
        </row>
        <row r="1707">
          <cell r="D1707" t="str">
            <v>計</v>
          </cell>
          <cell r="J1707" t="e">
            <v>#N/A</v>
          </cell>
        </row>
        <row r="1711">
          <cell r="A1711" t="str">
            <v>T210034</v>
          </cell>
          <cell r="B1711" t="str">
            <v>連通管</v>
          </cell>
          <cell r="C1711" t="str">
            <v>か所</v>
          </cell>
          <cell r="D1711" t="str">
            <v>硬質塩化ビニル管</v>
          </cell>
          <cell r="E1711" t="str">
            <v>VP 150φ</v>
          </cell>
          <cell r="G1711" t="str">
            <v>ｍ</v>
          </cell>
          <cell r="H1711">
            <v>1</v>
          </cell>
          <cell r="I1711" t="e">
            <v>#N/A</v>
          </cell>
          <cell r="J1711" t="e">
            <v>#N/A</v>
          </cell>
          <cell r="K1711" t="e">
            <v>#N/A</v>
          </cell>
        </row>
        <row r="1713">
          <cell r="B1713" t="str">
            <v>VP150φ L1000</v>
          </cell>
          <cell r="D1713" t="str">
            <v>型枠工</v>
          </cell>
          <cell r="G1713" t="str">
            <v>人</v>
          </cell>
          <cell r="H1713">
            <v>8.9999999999999993E-3</v>
          </cell>
          <cell r="I1713">
            <v>20200</v>
          </cell>
          <cell r="J1713">
            <v>182</v>
          </cell>
        </row>
        <row r="1715">
          <cell r="D1715" t="str">
            <v>その他</v>
          </cell>
          <cell r="E1715" t="str">
            <v>（材+労）×10%</v>
          </cell>
          <cell r="J1715" t="e">
            <v>#N/A</v>
          </cell>
        </row>
        <row r="1717">
          <cell r="D1717" t="str">
            <v>計</v>
          </cell>
          <cell r="J1717" t="e">
            <v>#N/A</v>
          </cell>
        </row>
        <row r="1797">
          <cell r="A1797" t="str">
            <v>T210100</v>
          </cell>
          <cell r="B1797" t="str">
            <v>化粧鏡</v>
          </cell>
          <cell r="C1797" t="str">
            <v>ｍ</v>
          </cell>
          <cell r="D1797" t="str">
            <v>クリアミラー</v>
          </cell>
          <cell r="E1797" t="str">
            <v>ｔ5</v>
          </cell>
          <cell r="G1797" t="str">
            <v>㎡</v>
          </cell>
          <cell r="H1797">
            <v>0.95199999999999996</v>
          </cell>
          <cell r="I1797" t="e">
            <v>#N/A</v>
          </cell>
          <cell r="J1797" t="e">
            <v>#N/A</v>
          </cell>
          <cell r="K1797" t="e">
            <v>#N/A</v>
          </cell>
        </row>
        <row r="1799">
          <cell r="B1799" t="str">
            <v>w865*h1100</v>
          </cell>
          <cell r="D1799" t="str">
            <v>計</v>
          </cell>
          <cell r="J1799" t="e">
            <v>#N/A</v>
          </cell>
        </row>
        <row r="1803">
          <cell r="A1803" t="str">
            <v>T210101</v>
          </cell>
          <cell r="B1803" t="str">
            <v>化粧鏡</v>
          </cell>
          <cell r="C1803" t="str">
            <v>ｍ</v>
          </cell>
          <cell r="D1803" t="str">
            <v>クリアミラー</v>
          </cell>
          <cell r="E1803" t="str">
            <v>ｔ5</v>
          </cell>
          <cell r="G1803" t="str">
            <v>㎡</v>
          </cell>
          <cell r="H1803">
            <v>1</v>
          </cell>
          <cell r="I1803" t="e">
            <v>#N/A</v>
          </cell>
          <cell r="J1803" t="e">
            <v>#N/A</v>
          </cell>
          <cell r="K1803" t="e">
            <v>#N/A</v>
          </cell>
        </row>
        <row r="1805">
          <cell r="B1805" t="str">
            <v>w1000*h1000</v>
          </cell>
          <cell r="D1805" t="str">
            <v>計</v>
          </cell>
          <cell r="J1805" t="e">
            <v>#N/A</v>
          </cell>
        </row>
        <row r="1809">
          <cell r="A1809" t="str">
            <v>T210102</v>
          </cell>
          <cell r="B1809" t="str">
            <v>化粧鏡</v>
          </cell>
          <cell r="C1809" t="str">
            <v>ｍ</v>
          </cell>
          <cell r="D1809" t="str">
            <v>クリアミラー</v>
          </cell>
          <cell r="E1809" t="str">
            <v>ｔ5</v>
          </cell>
          <cell r="G1809" t="str">
            <v>㎡</v>
          </cell>
          <cell r="H1809">
            <v>1.7549999999999999</v>
          </cell>
          <cell r="I1809" t="e">
            <v>#N/A</v>
          </cell>
          <cell r="J1809" t="e">
            <v>#N/A</v>
          </cell>
          <cell r="K1809" t="e">
            <v>#N/A</v>
          </cell>
        </row>
        <row r="1811">
          <cell r="B1811" t="str">
            <v>w1595*h1100</v>
          </cell>
          <cell r="D1811" t="str">
            <v>計</v>
          </cell>
          <cell r="J1811" t="e">
            <v>#N/A</v>
          </cell>
        </row>
        <row r="1815">
          <cell r="A1815" t="str">
            <v>T210103</v>
          </cell>
          <cell r="B1815" t="str">
            <v>化粧鏡</v>
          </cell>
          <cell r="C1815" t="str">
            <v>ｍ</v>
          </cell>
          <cell r="D1815" t="str">
            <v>クリアミラー</v>
          </cell>
          <cell r="E1815" t="str">
            <v>ｔ5</v>
          </cell>
          <cell r="G1815" t="str">
            <v>㎡</v>
          </cell>
          <cell r="H1815">
            <v>1.76</v>
          </cell>
          <cell r="I1815" t="e">
            <v>#N/A</v>
          </cell>
          <cell r="J1815" t="e">
            <v>#N/A</v>
          </cell>
          <cell r="K1815" t="e">
            <v>#N/A</v>
          </cell>
        </row>
        <row r="1817">
          <cell r="B1817" t="str">
            <v>w1600*h1100</v>
          </cell>
          <cell r="D1817" t="str">
            <v>計</v>
          </cell>
          <cell r="J1817" t="e">
            <v>#N/A</v>
          </cell>
        </row>
        <row r="1821">
          <cell r="A1821" t="str">
            <v>T210104</v>
          </cell>
          <cell r="B1821" t="str">
            <v>化粧鏡</v>
          </cell>
          <cell r="C1821" t="str">
            <v>ｍ</v>
          </cell>
          <cell r="D1821" t="str">
            <v>クリアミラー</v>
          </cell>
          <cell r="E1821" t="str">
            <v>ｔ5</v>
          </cell>
          <cell r="G1821" t="str">
            <v>㎡</v>
          </cell>
          <cell r="H1821">
            <v>1.8149999999999999</v>
          </cell>
          <cell r="I1821" t="e">
            <v>#N/A</v>
          </cell>
          <cell r="J1821" t="e">
            <v>#N/A</v>
          </cell>
          <cell r="K1821" t="e">
            <v>#N/A</v>
          </cell>
        </row>
        <row r="1823">
          <cell r="B1823" t="str">
            <v>w1650*h1100</v>
          </cell>
          <cell r="D1823" t="str">
            <v>計</v>
          </cell>
          <cell r="J1823" t="e">
            <v>#N/A</v>
          </cell>
        </row>
        <row r="1827">
          <cell r="A1827" t="str">
            <v>T210105</v>
          </cell>
          <cell r="B1827" t="str">
            <v>化粧鏡</v>
          </cell>
          <cell r="C1827" t="str">
            <v>ｍ</v>
          </cell>
          <cell r="D1827" t="str">
            <v>クリアミラー</v>
          </cell>
          <cell r="E1827" t="str">
            <v>ｔ5</v>
          </cell>
          <cell r="G1827" t="str">
            <v>㎡</v>
          </cell>
          <cell r="H1827">
            <v>1.87</v>
          </cell>
          <cell r="I1827" t="e">
            <v>#N/A</v>
          </cell>
          <cell r="J1827" t="e">
            <v>#N/A</v>
          </cell>
          <cell r="K1827" t="e">
            <v>#N/A</v>
          </cell>
        </row>
        <row r="1829">
          <cell r="B1829" t="str">
            <v>w1700*h1100</v>
          </cell>
          <cell r="D1829" t="str">
            <v>計</v>
          </cell>
          <cell r="J1829" t="e">
            <v>#N/A</v>
          </cell>
        </row>
        <row r="1833">
          <cell r="A1833" t="str">
            <v>T210106</v>
          </cell>
          <cell r="B1833" t="str">
            <v>化粧鏡</v>
          </cell>
          <cell r="C1833" t="str">
            <v>ｍ</v>
          </cell>
          <cell r="D1833" t="str">
            <v>クリアミラー</v>
          </cell>
          <cell r="E1833" t="str">
            <v>ｔ5</v>
          </cell>
          <cell r="G1833" t="str">
            <v>㎡</v>
          </cell>
          <cell r="H1833">
            <v>2.5299999999999998</v>
          </cell>
          <cell r="I1833" t="e">
            <v>#N/A</v>
          </cell>
          <cell r="J1833" t="e">
            <v>#N/A</v>
          </cell>
          <cell r="K1833" t="e">
            <v>#N/A</v>
          </cell>
        </row>
        <row r="1835">
          <cell r="B1835" t="str">
            <v>w2300*h1100</v>
          </cell>
          <cell r="D1835" t="str">
            <v>計</v>
          </cell>
          <cell r="J1835" t="e">
            <v>#N/A</v>
          </cell>
        </row>
        <row r="1845">
          <cell r="A1845" t="str">
            <v>T210107</v>
          </cell>
          <cell r="B1845" t="str">
            <v>化粧鏡</v>
          </cell>
          <cell r="C1845" t="str">
            <v>ｍ</v>
          </cell>
          <cell r="D1845" t="str">
            <v>クリアミラー</v>
          </cell>
          <cell r="E1845" t="str">
            <v>ｔ5</v>
          </cell>
          <cell r="G1845" t="str">
            <v>㎡</v>
          </cell>
          <cell r="H1845">
            <v>2.6619999999999999</v>
          </cell>
          <cell r="I1845" t="e">
            <v>#N/A</v>
          </cell>
          <cell r="J1845" t="e">
            <v>#N/A</v>
          </cell>
          <cell r="K1845" t="e">
            <v>#N/A</v>
          </cell>
        </row>
        <row r="1847">
          <cell r="B1847" t="str">
            <v>w2420*h1100</v>
          </cell>
          <cell r="D1847" t="str">
            <v>計</v>
          </cell>
          <cell r="J1847" t="e">
            <v>#N/A</v>
          </cell>
        </row>
        <row r="1851">
          <cell r="A1851" t="str">
            <v>T210108</v>
          </cell>
          <cell r="B1851" t="str">
            <v>化粧鏡</v>
          </cell>
          <cell r="C1851" t="str">
            <v>ｍ</v>
          </cell>
          <cell r="D1851" t="str">
            <v>クリアミラー</v>
          </cell>
          <cell r="E1851" t="str">
            <v>ｔ5</v>
          </cell>
          <cell r="G1851" t="str">
            <v>㎡</v>
          </cell>
          <cell r="H1851">
            <v>0.40500000000000003</v>
          </cell>
          <cell r="I1851" t="e">
            <v>#N/A</v>
          </cell>
          <cell r="J1851" t="e">
            <v>#N/A</v>
          </cell>
          <cell r="K1851" t="e">
            <v>#N/A</v>
          </cell>
        </row>
        <row r="1853">
          <cell r="B1853" t="str">
            <v>w450*h900</v>
          </cell>
          <cell r="D1853" t="str">
            <v>計</v>
          </cell>
          <cell r="J1853" t="e">
            <v>#N/A</v>
          </cell>
        </row>
        <row r="1857">
          <cell r="A1857" t="str">
            <v>T210200</v>
          </cell>
          <cell r="B1857" t="str">
            <v>流し台</v>
          </cell>
          <cell r="C1857" t="str">
            <v>か所</v>
          </cell>
          <cell r="D1857" t="str">
            <v>流し台</v>
          </cell>
          <cell r="E1857" t="str">
            <v>ｗ1500（1600）</v>
          </cell>
          <cell r="G1857" t="str">
            <v>か所</v>
          </cell>
          <cell r="H1857">
            <v>1</v>
          </cell>
          <cell r="I1857" t="e">
            <v>#N/A</v>
          </cell>
          <cell r="J1857" t="e">
            <v>#N/A</v>
          </cell>
          <cell r="K1857" t="e">
            <v>#N/A</v>
          </cell>
        </row>
        <row r="1859">
          <cell r="D1859" t="str">
            <v>吊り戸棚</v>
          </cell>
          <cell r="E1859" t="str">
            <v>ｗ1500（1600）</v>
          </cell>
          <cell r="G1859" t="str">
            <v>か所</v>
          </cell>
          <cell r="H1859">
            <v>1</v>
          </cell>
          <cell r="I1859" t="e">
            <v>#N/A</v>
          </cell>
          <cell r="J1859" t="e">
            <v>#N/A</v>
          </cell>
        </row>
        <row r="1861">
          <cell r="D1861" t="str">
            <v>計</v>
          </cell>
          <cell r="J1861" t="e">
            <v>#N/A</v>
          </cell>
        </row>
        <row r="1867">
          <cell r="A1867" t="str">
            <v>T210900</v>
          </cell>
          <cell r="B1867" t="str">
            <v>連通管</v>
          </cell>
          <cell r="C1867" t="str">
            <v>㎡</v>
          </cell>
          <cell r="D1867" t="str">
            <v>硬質塩化ビニル管</v>
          </cell>
          <cell r="E1867" t="str">
            <v>VP 50φ</v>
          </cell>
          <cell r="G1867" t="str">
            <v>ｍ</v>
          </cell>
          <cell r="H1867">
            <v>0.35</v>
          </cell>
          <cell r="I1867" t="e">
            <v>#N/A</v>
          </cell>
          <cell r="J1867" t="e">
            <v>#N/A</v>
          </cell>
          <cell r="K1867" t="e">
            <v>#N/A</v>
          </cell>
        </row>
        <row r="1869">
          <cell r="B1869" t="str">
            <v>VP50φ L350</v>
          </cell>
          <cell r="D1869" t="str">
            <v>型枠工</v>
          </cell>
          <cell r="G1869" t="str">
            <v>人</v>
          </cell>
          <cell r="H1869">
            <v>8.9999999999999993E-3</v>
          </cell>
          <cell r="I1869">
            <v>20200</v>
          </cell>
          <cell r="J1869">
            <v>182</v>
          </cell>
        </row>
        <row r="1871">
          <cell r="D1871" t="str">
            <v>その他</v>
          </cell>
          <cell r="E1871" t="str">
            <v>（材+労）×10%</v>
          </cell>
          <cell r="J1871" t="e">
            <v>#N/A</v>
          </cell>
        </row>
        <row r="1873">
          <cell r="D1873" t="str">
            <v>計</v>
          </cell>
          <cell r="J1873" t="e">
            <v>#N/A</v>
          </cell>
        </row>
        <row r="1879">
          <cell r="A1879" t="str">
            <v>T210901</v>
          </cell>
          <cell r="B1879" t="str">
            <v>連通管</v>
          </cell>
          <cell r="C1879" t="str">
            <v>㎡</v>
          </cell>
          <cell r="D1879" t="str">
            <v>硬質塩化ビニル管</v>
          </cell>
          <cell r="E1879" t="str">
            <v>VP 50φ</v>
          </cell>
          <cell r="G1879" t="str">
            <v>ｍ</v>
          </cell>
          <cell r="H1879">
            <v>0.9</v>
          </cell>
          <cell r="I1879" t="e">
            <v>#N/A</v>
          </cell>
          <cell r="J1879" t="e">
            <v>#N/A</v>
          </cell>
          <cell r="K1879" t="e">
            <v>#N/A</v>
          </cell>
        </row>
        <row r="1881">
          <cell r="B1881" t="str">
            <v>VP50φ L900</v>
          </cell>
          <cell r="D1881" t="str">
            <v>型枠工</v>
          </cell>
          <cell r="G1881" t="str">
            <v>人</v>
          </cell>
          <cell r="H1881">
            <v>8.9999999999999993E-3</v>
          </cell>
          <cell r="I1881">
            <v>20200</v>
          </cell>
          <cell r="J1881">
            <v>182</v>
          </cell>
        </row>
        <row r="1883">
          <cell r="D1883" t="str">
            <v>その他</v>
          </cell>
          <cell r="E1883" t="str">
            <v>（材+労）×10%</v>
          </cell>
          <cell r="J1883" t="e">
            <v>#N/A</v>
          </cell>
        </row>
        <row r="1885">
          <cell r="D1885" t="str">
            <v>計</v>
          </cell>
          <cell r="J1885" t="e">
            <v>#N/A</v>
          </cell>
        </row>
        <row r="1891">
          <cell r="A1891" t="str">
            <v>T210902</v>
          </cell>
          <cell r="B1891" t="str">
            <v>連通管</v>
          </cell>
          <cell r="C1891" t="str">
            <v>㎡</v>
          </cell>
          <cell r="D1891" t="str">
            <v>硬質塩化ビニル管</v>
          </cell>
          <cell r="E1891" t="str">
            <v>VP 200φ</v>
          </cell>
          <cell r="G1891" t="str">
            <v>ｍ</v>
          </cell>
          <cell r="H1891">
            <v>0.18</v>
          </cell>
          <cell r="I1891" t="e">
            <v>#N/A</v>
          </cell>
          <cell r="J1891" t="e">
            <v>#N/A</v>
          </cell>
          <cell r="K1891" t="e">
            <v>#N/A</v>
          </cell>
        </row>
        <row r="1893">
          <cell r="B1893" t="str">
            <v>VP200/2φ L180</v>
          </cell>
          <cell r="D1893" t="str">
            <v>型枠工</v>
          </cell>
          <cell r="G1893" t="str">
            <v>人</v>
          </cell>
          <cell r="H1893">
            <v>8.9999999999999993E-3</v>
          </cell>
          <cell r="I1893">
            <v>20200</v>
          </cell>
          <cell r="J1893">
            <v>182</v>
          </cell>
        </row>
        <row r="1895">
          <cell r="D1895" t="str">
            <v>その他</v>
          </cell>
          <cell r="E1895" t="str">
            <v>（材+労）×10%</v>
          </cell>
          <cell r="J1895" t="e">
            <v>#N/A</v>
          </cell>
        </row>
        <row r="1897">
          <cell r="D1897" t="str">
            <v>計</v>
          </cell>
          <cell r="J1897" t="e">
            <v>#N/A</v>
          </cell>
        </row>
        <row r="1903">
          <cell r="A1903" t="str">
            <v>T210903</v>
          </cell>
          <cell r="B1903" t="str">
            <v>連通管</v>
          </cell>
          <cell r="C1903" t="str">
            <v>㎡</v>
          </cell>
          <cell r="D1903" t="str">
            <v>硬質塩化ビニル管</v>
          </cell>
          <cell r="E1903" t="str">
            <v>VP 200φ</v>
          </cell>
          <cell r="G1903" t="str">
            <v>ｍ</v>
          </cell>
          <cell r="H1903">
            <v>0.6</v>
          </cell>
          <cell r="I1903" t="e">
            <v>#N/A</v>
          </cell>
          <cell r="J1903" t="e">
            <v>#N/A</v>
          </cell>
          <cell r="K1903" t="e">
            <v>#N/A</v>
          </cell>
        </row>
        <row r="1905">
          <cell r="B1905" t="str">
            <v>VP200/2φ L600</v>
          </cell>
          <cell r="D1905" t="str">
            <v>型枠工</v>
          </cell>
          <cell r="G1905" t="str">
            <v>人</v>
          </cell>
          <cell r="H1905">
            <v>8.9999999999999993E-3</v>
          </cell>
          <cell r="I1905">
            <v>20200</v>
          </cell>
          <cell r="J1905">
            <v>182</v>
          </cell>
        </row>
        <row r="1907">
          <cell r="D1907" t="str">
            <v>その他</v>
          </cell>
          <cell r="E1907" t="str">
            <v>（材+労）×10%</v>
          </cell>
          <cell r="J1907" t="e">
            <v>#N/A</v>
          </cell>
        </row>
        <row r="1909">
          <cell r="D1909" t="str">
            <v>計</v>
          </cell>
          <cell r="J1909" t="e">
            <v>#N/A</v>
          </cell>
        </row>
        <row r="1915">
          <cell r="A1915" t="str">
            <v>T210904</v>
          </cell>
          <cell r="B1915" t="str">
            <v>連通管</v>
          </cell>
          <cell r="C1915" t="str">
            <v>㎡</v>
          </cell>
          <cell r="D1915" t="str">
            <v>硬質塩化ビニル管</v>
          </cell>
          <cell r="E1915" t="str">
            <v>VP 200φ</v>
          </cell>
          <cell r="G1915" t="str">
            <v>ｍ</v>
          </cell>
          <cell r="H1915">
            <v>0.7</v>
          </cell>
          <cell r="I1915" t="e">
            <v>#N/A</v>
          </cell>
          <cell r="J1915" t="e">
            <v>#N/A</v>
          </cell>
          <cell r="K1915" t="e">
            <v>#N/A</v>
          </cell>
        </row>
        <row r="1917">
          <cell r="B1917" t="str">
            <v>VP200/2φ L700</v>
          </cell>
          <cell r="D1917" t="str">
            <v>型枠工</v>
          </cell>
          <cell r="G1917" t="str">
            <v>人</v>
          </cell>
          <cell r="H1917">
            <v>8.9999999999999993E-3</v>
          </cell>
          <cell r="I1917">
            <v>20200</v>
          </cell>
          <cell r="J1917">
            <v>182</v>
          </cell>
        </row>
        <row r="1919">
          <cell r="D1919" t="str">
            <v>その他</v>
          </cell>
          <cell r="E1919" t="str">
            <v>（材+労）×10%</v>
          </cell>
          <cell r="J1919" t="e">
            <v>#N/A</v>
          </cell>
        </row>
        <row r="1921">
          <cell r="D1921" t="str">
            <v>計</v>
          </cell>
          <cell r="J1921" t="e">
            <v>#N/A</v>
          </cell>
        </row>
        <row r="1935">
          <cell r="A1935" t="str">
            <v>T210905</v>
          </cell>
          <cell r="B1935" t="str">
            <v>連通管</v>
          </cell>
          <cell r="C1935" t="str">
            <v>㎡</v>
          </cell>
          <cell r="D1935" t="str">
            <v>硬質塩化ビニル管</v>
          </cell>
          <cell r="E1935" t="str">
            <v>VP 200φ</v>
          </cell>
          <cell r="G1935" t="str">
            <v>ｍ</v>
          </cell>
          <cell r="H1935">
            <v>0.8</v>
          </cell>
          <cell r="I1935" t="e">
            <v>#N/A</v>
          </cell>
          <cell r="J1935" t="e">
            <v>#N/A</v>
          </cell>
          <cell r="K1935" t="e">
            <v>#N/A</v>
          </cell>
        </row>
        <row r="1937">
          <cell r="B1937" t="str">
            <v>VP200/2φ L800</v>
          </cell>
          <cell r="D1937" t="str">
            <v>型枠工</v>
          </cell>
          <cell r="G1937" t="str">
            <v>人</v>
          </cell>
          <cell r="H1937">
            <v>8.9999999999999993E-3</v>
          </cell>
          <cell r="I1937">
            <v>20200</v>
          </cell>
          <cell r="J1937">
            <v>182</v>
          </cell>
        </row>
        <row r="1939">
          <cell r="D1939" t="str">
            <v>その他</v>
          </cell>
          <cell r="E1939" t="str">
            <v>（材+労）×10%</v>
          </cell>
          <cell r="J1939" t="e">
            <v>#N/A</v>
          </cell>
        </row>
        <row r="1941">
          <cell r="D1941" t="str">
            <v>計</v>
          </cell>
          <cell r="J1941" t="e">
            <v>#N/A</v>
          </cell>
        </row>
        <row r="1947">
          <cell r="A1947" t="str">
            <v>T210910</v>
          </cell>
          <cell r="B1947" t="str">
            <v>通気管</v>
          </cell>
          <cell r="C1947" t="str">
            <v>㎡</v>
          </cell>
          <cell r="D1947" t="str">
            <v>硬質塩化ビニル管</v>
          </cell>
          <cell r="E1947" t="str">
            <v>VP 150φ</v>
          </cell>
          <cell r="G1947" t="str">
            <v>ｍ</v>
          </cell>
          <cell r="H1947">
            <v>0.18</v>
          </cell>
          <cell r="I1947" t="e">
            <v>#N/A</v>
          </cell>
          <cell r="J1947" t="e">
            <v>#N/A</v>
          </cell>
          <cell r="K1947" t="e">
            <v>#N/A</v>
          </cell>
        </row>
        <row r="1949">
          <cell r="B1949" t="str">
            <v>VP150φ L180</v>
          </cell>
          <cell r="D1949" t="str">
            <v>型枠工</v>
          </cell>
          <cell r="G1949" t="str">
            <v>人</v>
          </cell>
          <cell r="H1949">
            <v>8.9999999999999993E-3</v>
          </cell>
          <cell r="I1949">
            <v>20200</v>
          </cell>
          <cell r="J1949">
            <v>182</v>
          </cell>
        </row>
        <row r="1951">
          <cell r="D1951" t="str">
            <v>その他</v>
          </cell>
          <cell r="E1951" t="str">
            <v>（材+労）×10%</v>
          </cell>
          <cell r="J1951" t="e">
            <v>#N/A</v>
          </cell>
        </row>
        <row r="1953">
          <cell r="D1953" t="str">
            <v>計</v>
          </cell>
          <cell r="J1953" t="e">
            <v>#N/A</v>
          </cell>
        </row>
        <row r="1959">
          <cell r="A1959" t="str">
            <v>T210911</v>
          </cell>
          <cell r="B1959" t="str">
            <v>通気管</v>
          </cell>
          <cell r="C1959" t="str">
            <v>㎡</v>
          </cell>
          <cell r="D1959" t="str">
            <v>硬質塩化ビニル管</v>
          </cell>
          <cell r="E1959" t="str">
            <v>VP 150φ</v>
          </cell>
          <cell r="G1959" t="str">
            <v>ｍ</v>
          </cell>
          <cell r="H1959">
            <v>0.6</v>
          </cell>
          <cell r="I1959" t="e">
            <v>#N/A</v>
          </cell>
          <cell r="J1959" t="e">
            <v>#N/A</v>
          </cell>
          <cell r="K1959" t="e">
            <v>#N/A</v>
          </cell>
        </row>
        <row r="1961">
          <cell r="B1961" t="str">
            <v>VP150φ L600</v>
          </cell>
          <cell r="D1961" t="str">
            <v>型枠工</v>
          </cell>
          <cell r="G1961" t="str">
            <v>人</v>
          </cell>
          <cell r="H1961">
            <v>8.9999999999999993E-3</v>
          </cell>
          <cell r="I1961">
            <v>20200</v>
          </cell>
          <cell r="J1961">
            <v>182</v>
          </cell>
        </row>
        <row r="1963">
          <cell r="D1963" t="str">
            <v>その他</v>
          </cell>
          <cell r="E1963" t="str">
            <v>（材+労）×10%</v>
          </cell>
          <cell r="J1963" t="e">
            <v>#N/A</v>
          </cell>
        </row>
        <row r="1965">
          <cell r="D1965" t="str">
            <v>計</v>
          </cell>
          <cell r="J1965" t="e">
            <v>#N/A</v>
          </cell>
        </row>
        <row r="1971">
          <cell r="A1971" t="str">
            <v>T210912</v>
          </cell>
          <cell r="B1971" t="str">
            <v>通気管</v>
          </cell>
          <cell r="C1971" t="str">
            <v>㎡</v>
          </cell>
          <cell r="D1971" t="str">
            <v>硬質塩化ビニル管</v>
          </cell>
          <cell r="E1971" t="str">
            <v>VP 150φ</v>
          </cell>
          <cell r="G1971" t="str">
            <v>ｍ</v>
          </cell>
          <cell r="H1971">
            <v>0.7</v>
          </cell>
          <cell r="I1971" t="e">
            <v>#N/A</v>
          </cell>
          <cell r="J1971" t="e">
            <v>#N/A</v>
          </cell>
          <cell r="K1971" t="e">
            <v>#N/A</v>
          </cell>
        </row>
        <row r="1973">
          <cell r="B1973" t="str">
            <v>VP150φ L700</v>
          </cell>
          <cell r="D1973" t="str">
            <v>型枠工</v>
          </cell>
          <cell r="G1973" t="str">
            <v>人</v>
          </cell>
          <cell r="H1973">
            <v>8.9999999999999993E-3</v>
          </cell>
          <cell r="I1973">
            <v>20200</v>
          </cell>
          <cell r="J1973">
            <v>182</v>
          </cell>
        </row>
        <row r="1975">
          <cell r="D1975" t="str">
            <v>その他</v>
          </cell>
          <cell r="E1975" t="str">
            <v>（材+労）×10%</v>
          </cell>
          <cell r="J1975" t="e">
            <v>#N/A</v>
          </cell>
        </row>
        <row r="1977">
          <cell r="D1977" t="str">
            <v>計</v>
          </cell>
          <cell r="J1977" t="e">
            <v>#N/A</v>
          </cell>
        </row>
        <row r="1983">
          <cell r="A1983" t="str">
            <v>T210913</v>
          </cell>
          <cell r="B1983" t="str">
            <v>通気管</v>
          </cell>
          <cell r="C1983" t="str">
            <v>㎡</v>
          </cell>
          <cell r="D1983" t="str">
            <v>硬質塩化ビニル管</v>
          </cell>
          <cell r="E1983" t="str">
            <v>VP 150φ</v>
          </cell>
          <cell r="G1983" t="str">
            <v>ｍ</v>
          </cell>
          <cell r="H1983">
            <v>0.8</v>
          </cell>
          <cell r="I1983" t="e">
            <v>#N/A</v>
          </cell>
          <cell r="J1983" t="e">
            <v>#N/A</v>
          </cell>
          <cell r="K1983" t="e">
            <v>#N/A</v>
          </cell>
        </row>
        <row r="1985">
          <cell r="B1985" t="str">
            <v>VP150φ L800</v>
          </cell>
          <cell r="D1985" t="str">
            <v>型枠工</v>
          </cell>
          <cell r="G1985" t="str">
            <v>人</v>
          </cell>
          <cell r="H1985">
            <v>8.9999999999999993E-3</v>
          </cell>
          <cell r="I1985">
            <v>20200</v>
          </cell>
          <cell r="J1985">
            <v>182</v>
          </cell>
        </row>
        <row r="1987">
          <cell r="D1987" t="str">
            <v>その他</v>
          </cell>
          <cell r="E1987" t="str">
            <v>（材+労）×10%</v>
          </cell>
          <cell r="J1987" t="e">
            <v>#N/A</v>
          </cell>
        </row>
        <row r="1989">
          <cell r="D1989" t="str">
            <v>計</v>
          </cell>
          <cell r="J1989" t="e">
            <v>#N/A</v>
          </cell>
        </row>
        <row r="1995">
          <cell r="A1995" t="str">
            <v>T210920</v>
          </cell>
          <cell r="B1995" t="str">
            <v>止水板</v>
          </cell>
          <cell r="C1995" t="str">
            <v>ｍ</v>
          </cell>
          <cell r="D1995" t="str">
            <v>止水板</v>
          </cell>
          <cell r="E1995" t="str">
            <v>ｺﾞﾑ 6*200</v>
          </cell>
          <cell r="G1995" t="str">
            <v>ｍ</v>
          </cell>
          <cell r="H1995">
            <v>1</v>
          </cell>
          <cell r="I1995" t="e">
            <v>#N/A</v>
          </cell>
          <cell r="J1995" t="e">
            <v>#N/A</v>
          </cell>
          <cell r="K1995" t="e">
            <v>#N/A</v>
          </cell>
        </row>
        <row r="1997">
          <cell r="D1997" t="str">
            <v>　〃　設置工</v>
          </cell>
          <cell r="G1997" t="str">
            <v>ｍ</v>
          </cell>
          <cell r="H1997">
            <v>1</v>
          </cell>
          <cell r="I1997">
            <v>1020</v>
          </cell>
          <cell r="J1997">
            <v>1020</v>
          </cell>
        </row>
        <row r="1999">
          <cell r="D1999" t="str">
            <v>計</v>
          </cell>
          <cell r="J1999" t="e">
            <v>#N/A</v>
          </cell>
        </row>
        <row r="2002">
          <cell r="C2002">
            <v>100</v>
          </cell>
        </row>
        <row r="2003">
          <cell r="A2003" t="str">
            <v>T220000</v>
          </cell>
          <cell r="B2003" t="str">
            <v>ｺﾝｸﾘｰﾄ舗装工</v>
          </cell>
          <cell r="C2003" t="str">
            <v>㎡</v>
          </cell>
          <cell r="K2003">
            <v>22760</v>
          </cell>
        </row>
        <row r="2005">
          <cell r="D2005" t="str">
            <v>路盤材料</v>
          </cell>
          <cell r="E2005" t="str">
            <v>RC-40</v>
          </cell>
          <cell r="G2005" t="str">
            <v>㎥</v>
          </cell>
          <cell r="H2005">
            <v>19.2</v>
          </cell>
          <cell r="I2005">
            <v>2200</v>
          </cell>
          <cell r="J2005">
            <v>42240</v>
          </cell>
        </row>
        <row r="2007">
          <cell r="D2007" t="str">
            <v>路盤材料敷均し締固め</v>
          </cell>
          <cell r="G2007" t="str">
            <v>㎡</v>
          </cell>
          <cell r="H2007">
            <v>100</v>
          </cell>
          <cell r="I2007">
            <v>140</v>
          </cell>
          <cell r="J2007">
            <v>14000</v>
          </cell>
        </row>
        <row r="2009">
          <cell r="D2009" t="str">
            <v>ﾚﾃﾞｨﾐｸｽﾄｺﾝｸﾘｰﾄ</v>
          </cell>
          <cell r="E2009" t="str">
            <v>18-15</v>
          </cell>
          <cell r="G2009" t="str">
            <v>ｔ</v>
          </cell>
          <cell r="H2009">
            <v>15.6</v>
          </cell>
          <cell r="I2009">
            <v>32000</v>
          </cell>
          <cell r="J2009">
            <v>499200</v>
          </cell>
        </row>
        <row r="2011">
          <cell r="D2011" t="str">
            <v>溶接金網</v>
          </cell>
          <cell r="E2011" t="str">
            <v>6φ-150*150</v>
          </cell>
          <cell r="G2011" t="str">
            <v>㎡</v>
          </cell>
          <cell r="H2011">
            <v>100</v>
          </cell>
          <cell r="I2011">
            <v>13000</v>
          </cell>
          <cell r="J2011">
            <v>1300000</v>
          </cell>
        </row>
        <row r="2013">
          <cell r="D2013" t="str">
            <v>ｺﾝｸﾘｰﾄ舗設工</v>
          </cell>
          <cell r="G2013" t="str">
            <v>㎡</v>
          </cell>
          <cell r="H2013">
            <v>100</v>
          </cell>
          <cell r="I2013">
            <v>2140</v>
          </cell>
          <cell r="J2013">
            <v>214000</v>
          </cell>
        </row>
        <row r="2015">
          <cell r="D2015" t="str">
            <v>その他</v>
          </cell>
          <cell r="E2015" t="str">
            <v>（材+労+雑）×10%</v>
          </cell>
          <cell r="J2015">
            <v>206944</v>
          </cell>
        </row>
        <row r="2017">
          <cell r="D2017" t="str">
            <v>諸雑費</v>
          </cell>
          <cell r="J2017">
            <v>-384</v>
          </cell>
        </row>
        <row r="2019">
          <cell r="D2019" t="str">
            <v>計</v>
          </cell>
          <cell r="J2019">
            <v>2276000</v>
          </cell>
        </row>
        <row r="2021">
          <cell r="D2021" t="str">
            <v>１㎡あたり</v>
          </cell>
          <cell r="J2021">
            <v>22760</v>
          </cell>
        </row>
        <row r="2026">
          <cell r="C2026">
            <v>100</v>
          </cell>
        </row>
        <row r="2027">
          <cell r="A2027" t="str">
            <v>T220001</v>
          </cell>
          <cell r="B2027" t="str">
            <v>下層路盤工</v>
          </cell>
          <cell r="C2027" t="str">
            <v>㎡</v>
          </cell>
          <cell r="K2027">
            <v>610</v>
          </cell>
        </row>
        <row r="2029">
          <cell r="D2029" t="str">
            <v>路盤材料</v>
          </cell>
          <cell r="E2029" t="str">
            <v>RC-40</v>
          </cell>
          <cell r="G2029" t="str">
            <v>㎥</v>
          </cell>
          <cell r="H2029">
            <v>19.2</v>
          </cell>
          <cell r="I2029">
            <v>2200</v>
          </cell>
          <cell r="J2029">
            <v>42240</v>
          </cell>
        </row>
        <row r="2031">
          <cell r="D2031" t="str">
            <v>路盤材料敷均し締固め</v>
          </cell>
          <cell r="G2031" t="str">
            <v>㎡</v>
          </cell>
          <cell r="H2031">
            <v>100</v>
          </cell>
          <cell r="I2031">
            <v>140</v>
          </cell>
          <cell r="J2031">
            <v>14000</v>
          </cell>
        </row>
        <row r="2033">
          <cell r="D2033" t="str">
            <v>その他</v>
          </cell>
          <cell r="E2033" t="str">
            <v>（材+労+雑）×10%</v>
          </cell>
          <cell r="J2033">
            <v>5624</v>
          </cell>
        </row>
        <row r="2035">
          <cell r="D2035" t="str">
            <v>諸雑費</v>
          </cell>
          <cell r="J2035">
            <v>-864</v>
          </cell>
        </row>
        <row r="2037">
          <cell r="D2037" t="str">
            <v>計</v>
          </cell>
          <cell r="J2037">
            <v>61000</v>
          </cell>
        </row>
        <row r="2039">
          <cell r="D2039" t="str">
            <v>１㎡あたり</v>
          </cell>
          <cell r="J2039">
            <v>610</v>
          </cell>
        </row>
        <row r="2047">
          <cell r="B2047" t="str">
            <v>磁器タイル張</v>
          </cell>
          <cell r="C2047" t="str">
            <v>㎡</v>
          </cell>
          <cell r="D2047" t="str">
            <v>大型床タイル張</v>
          </cell>
          <cell r="E2047" t="str">
            <v>磁器質　300角</v>
          </cell>
          <cell r="G2047" t="str">
            <v>㎡</v>
          </cell>
          <cell r="H2047">
            <v>1</v>
          </cell>
          <cell r="I2047" t="e">
            <v>#N/A</v>
          </cell>
          <cell r="J2047" t="e">
            <v>#N/A</v>
          </cell>
          <cell r="K2047" t="e">
            <v>#N/A</v>
          </cell>
        </row>
        <row r="2048">
          <cell r="E2048" t="str">
            <v>ｔ150</v>
          </cell>
        </row>
        <row r="2049">
          <cell r="B2049" t="str">
            <v>(ｺﾝｸﾘｰﾄ土木の場合)</v>
          </cell>
          <cell r="D2049" t="str">
            <v>コンクリート舗装工</v>
          </cell>
          <cell r="E2049" t="str">
            <v>路盤共</v>
          </cell>
          <cell r="G2049" t="str">
            <v>㎡</v>
          </cell>
          <cell r="H2049">
            <v>1</v>
          </cell>
          <cell r="I2049">
            <v>22760</v>
          </cell>
          <cell r="J2049">
            <v>22760</v>
          </cell>
        </row>
        <row r="2051">
          <cell r="D2051" t="str">
            <v>計</v>
          </cell>
          <cell r="J2051" t="e">
            <v>#N/A</v>
          </cell>
        </row>
        <row r="2055">
          <cell r="A2055" t="str">
            <v>T220010</v>
          </cell>
          <cell r="B2055" t="str">
            <v>磁器タイル張</v>
          </cell>
          <cell r="C2055" t="str">
            <v>㎡</v>
          </cell>
          <cell r="D2055" t="str">
            <v>大型床タイル張</v>
          </cell>
          <cell r="E2055" t="str">
            <v>磁器質　300角</v>
          </cell>
          <cell r="G2055" t="str">
            <v>㎡</v>
          </cell>
          <cell r="H2055">
            <v>1</v>
          </cell>
          <cell r="I2055" t="e">
            <v>#N/A</v>
          </cell>
          <cell r="J2055" t="e">
            <v>#N/A</v>
          </cell>
          <cell r="K2055" t="e">
            <v>#N/A</v>
          </cell>
        </row>
        <row r="2056">
          <cell r="E2056" t="str">
            <v>t150</v>
          </cell>
        </row>
        <row r="2057">
          <cell r="B2057" t="str">
            <v>(ｺﾝｸﾘｰﾄ建築の場合)</v>
          </cell>
          <cell r="D2057" t="str">
            <v>普通コンクリート</v>
          </cell>
          <cell r="E2057" t="str">
            <v>18-15</v>
          </cell>
          <cell r="G2057" t="str">
            <v>㎥</v>
          </cell>
          <cell r="H2057">
            <v>0.15</v>
          </cell>
          <cell r="I2057">
            <v>32000</v>
          </cell>
          <cell r="J2057">
            <v>4800</v>
          </cell>
        </row>
        <row r="2059">
          <cell r="D2059" t="str">
            <v>　　　　　〃　　　　打手間</v>
          </cell>
          <cell r="G2059" t="str">
            <v>㎥</v>
          </cell>
          <cell r="H2059">
            <v>0.15</v>
          </cell>
          <cell r="I2059">
            <v>1440</v>
          </cell>
          <cell r="J2059">
            <v>216</v>
          </cell>
        </row>
        <row r="2061">
          <cell r="D2061" t="str">
            <v>溶接金網張り</v>
          </cell>
          <cell r="E2061" t="str">
            <v>6*150*150</v>
          </cell>
          <cell r="G2061" t="str">
            <v>㎡</v>
          </cell>
          <cell r="H2061">
            <v>1</v>
          </cell>
          <cell r="I2061" t="e">
            <v>#N/A</v>
          </cell>
          <cell r="J2061" t="e">
            <v>#N/A</v>
          </cell>
        </row>
        <row r="2063">
          <cell r="D2063" t="str">
            <v>下層路盤工</v>
          </cell>
          <cell r="G2063" t="str">
            <v>㎡</v>
          </cell>
          <cell r="H2063">
            <v>1</v>
          </cell>
          <cell r="I2063">
            <v>610</v>
          </cell>
          <cell r="J2063">
            <v>610</v>
          </cell>
        </row>
        <row r="2065">
          <cell r="D2065" t="str">
            <v>計</v>
          </cell>
          <cell r="J2065" t="e">
            <v>#N/A</v>
          </cell>
        </row>
        <row r="2070">
          <cell r="C2070">
            <v>100</v>
          </cell>
        </row>
        <row r="2071">
          <cell r="A2071" t="str">
            <v>T220011</v>
          </cell>
          <cell r="B2071" t="str">
            <v>透水性ｱｽﾌｧﾙﾄ舗装工</v>
          </cell>
          <cell r="C2071" t="str">
            <v>㎡</v>
          </cell>
          <cell r="K2071" t="e">
            <v>#N/A</v>
          </cell>
        </row>
        <row r="2073">
          <cell r="D2073" t="str">
            <v>路盤材料</v>
          </cell>
          <cell r="E2073" t="str">
            <v>RC-40</v>
          </cell>
          <cell r="G2073" t="str">
            <v>㎥</v>
          </cell>
          <cell r="H2073">
            <v>12.8</v>
          </cell>
          <cell r="I2073">
            <v>2200</v>
          </cell>
          <cell r="J2073">
            <v>28160</v>
          </cell>
        </row>
        <row r="2075">
          <cell r="D2075" t="str">
            <v>路盤材料敷均し締固め</v>
          </cell>
          <cell r="G2075" t="str">
            <v>㎡</v>
          </cell>
          <cell r="H2075">
            <v>100</v>
          </cell>
          <cell r="I2075">
            <v>140</v>
          </cell>
          <cell r="J2075">
            <v>14000</v>
          </cell>
        </row>
        <row r="2077">
          <cell r="D2077" t="str">
            <v>ｱｽﾌｧﾙﾄ混合物</v>
          </cell>
          <cell r="E2077" t="str">
            <v>透水性(13)</v>
          </cell>
          <cell r="G2077" t="str">
            <v>ｔ</v>
          </cell>
          <cell r="H2077">
            <v>6.6</v>
          </cell>
          <cell r="I2077" t="e">
            <v>#N/A</v>
          </cell>
          <cell r="J2077" t="e">
            <v>#N/A</v>
          </cell>
        </row>
        <row r="2078">
          <cell r="D2078" t="str">
            <v>ｱｽﾌｧﾙﾄ混合物</v>
          </cell>
        </row>
        <row r="2079">
          <cell r="D2079" t="str">
            <v>敷均し締固め</v>
          </cell>
          <cell r="G2079" t="str">
            <v>㎡</v>
          </cell>
          <cell r="H2079">
            <v>100</v>
          </cell>
          <cell r="I2079">
            <v>280</v>
          </cell>
          <cell r="J2079">
            <v>28000</v>
          </cell>
        </row>
        <row r="2081">
          <cell r="D2081" t="str">
            <v>その他</v>
          </cell>
          <cell r="E2081" t="str">
            <v>（材+労+雑）×10%</v>
          </cell>
          <cell r="J2081" t="e">
            <v>#N/A</v>
          </cell>
        </row>
        <row r="2083">
          <cell r="D2083" t="str">
            <v>諸雑費</v>
          </cell>
          <cell r="J2083" t="e">
            <v>#N/A</v>
          </cell>
        </row>
        <row r="2085">
          <cell r="D2085" t="str">
            <v>計</v>
          </cell>
          <cell r="J2085" t="e">
            <v>#N/A</v>
          </cell>
        </row>
        <row r="2087">
          <cell r="D2087" t="str">
            <v>１㎡あたり</v>
          </cell>
          <cell r="J2087" t="e">
            <v>#N/A</v>
          </cell>
        </row>
        <row r="2094">
          <cell r="C2094">
            <v>10</v>
          </cell>
        </row>
        <row r="2095">
          <cell r="A2095" t="str">
            <v>T220100</v>
          </cell>
          <cell r="B2095" t="str">
            <v>集水ますＡ</v>
          </cell>
          <cell r="C2095" t="str">
            <v>か所</v>
          </cell>
          <cell r="K2095">
            <v>64230</v>
          </cell>
        </row>
        <row r="2097">
          <cell r="D2097" t="str">
            <v>軽構造物土工</v>
          </cell>
          <cell r="G2097" t="str">
            <v>か所</v>
          </cell>
          <cell r="H2097">
            <v>10</v>
          </cell>
          <cell r="I2097">
            <v>3240</v>
          </cell>
          <cell r="J2097">
            <v>32400</v>
          </cell>
        </row>
        <row r="2099">
          <cell r="D2099" t="str">
            <v>基礎材料</v>
          </cell>
          <cell r="E2099" t="str">
            <v>RC-40</v>
          </cell>
          <cell r="G2099" t="str">
            <v>㎥</v>
          </cell>
          <cell r="H2099">
            <v>0.7</v>
          </cell>
          <cell r="I2099">
            <v>2200</v>
          </cell>
          <cell r="J2099">
            <v>1540</v>
          </cell>
        </row>
        <row r="2101">
          <cell r="D2101" t="str">
            <v>基礎工</v>
          </cell>
          <cell r="G2101" t="str">
            <v>㎡</v>
          </cell>
          <cell r="H2101">
            <v>6.2</v>
          </cell>
          <cell r="I2101">
            <v>680</v>
          </cell>
          <cell r="J2101">
            <v>4216</v>
          </cell>
        </row>
        <row r="2103">
          <cell r="D2103" t="str">
            <v>型枠工</v>
          </cell>
          <cell r="G2103" t="str">
            <v>㎡</v>
          </cell>
          <cell r="H2103">
            <v>26.1</v>
          </cell>
          <cell r="I2103">
            <v>6360</v>
          </cell>
          <cell r="J2103">
            <v>165996</v>
          </cell>
        </row>
        <row r="2105">
          <cell r="D2105" t="str">
            <v>ﾚﾃﾞｨﾐｸｽﾄｺﾝｸﾘｰﾄ</v>
          </cell>
          <cell r="E2105" t="str">
            <v>18-15</v>
          </cell>
          <cell r="G2105" t="str">
            <v>㎥</v>
          </cell>
          <cell r="H2105">
            <v>2</v>
          </cell>
          <cell r="I2105">
            <v>32000</v>
          </cell>
          <cell r="J2105">
            <v>64000</v>
          </cell>
        </row>
        <row r="2107">
          <cell r="D2107" t="str">
            <v>ｺﾝｸﾘｰﾄ工</v>
          </cell>
          <cell r="G2107" t="str">
            <v>㎥</v>
          </cell>
          <cell r="H2107">
            <v>2</v>
          </cell>
          <cell r="I2107">
            <v>9120</v>
          </cell>
          <cell r="J2107">
            <v>18240</v>
          </cell>
        </row>
        <row r="2109">
          <cell r="D2109" t="str">
            <v>集水ますふた</v>
          </cell>
          <cell r="G2109" t="str">
            <v>組</v>
          </cell>
          <cell r="H2109">
            <v>10</v>
          </cell>
          <cell r="I2109">
            <v>29539.999999999996</v>
          </cell>
          <cell r="J2109">
            <v>295400</v>
          </cell>
        </row>
        <row r="2111">
          <cell r="D2111" t="str">
            <v>集水ますふた据付工</v>
          </cell>
          <cell r="G2111" t="str">
            <v>組</v>
          </cell>
          <cell r="H2111">
            <v>10</v>
          </cell>
          <cell r="I2111">
            <v>220</v>
          </cell>
          <cell r="J2111">
            <v>2200</v>
          </cell>
        </row>
        <row r="2113">
          <cell r="D2113" t="str">
            <v>その他</v>
          </cell>
          <cell r="E2113" t="str">
            <v>（材+労+雑）×10%</v>
          </cell>
          <cell r="J2113">
            <v>58399</v>
          </cell>
        </row>
        <row r="2115">
          <cell r="D2115" t="str">
            <v>諸雑費</v>
          </cell>
          <cell r="J2115">
            <v>-91</v>
          </cell>
        </row>
        <row r="2117">
          <cell r="D2117" t="str">
            <v>計</v>
          </cell>
          <cell r="J2117">
            <v>642300</v>
          </cell>
        </row>
        <row r="2119">
          <cell r="D2119" t="str">
            <v>１か所あたり</v>
          </cell>
          <cell r="J2119">
            <v>64230</v>
          </cell>
        </row>
        <row r="2138">
          <cell r="C2138">
            <v>10</v>
          </cell>
        </row>
        <row r="2139">
          <cell r="A2139" t="str">
            <v>T220101</v>
          </cell>
          <cell r="B2139" t="str">
            <v>浸透ますB</v>
          </cell>
          <cell r="C2139" t="str">
            <v>か所</v>
          </cell>
          <cell r="K2139">
            <v>65360</v>
          </cell>
        </row>
        <row r="2141">
          <cell r="D2141" t="str">
            <v>軽構造物土工</v>
          </cell>
          <cell r="G2141" t="str">
            <v>か所</v>
          </cell>
          <cell r="H2141">
            <v>10</v>
          </cell>
          <cell r="I2141">
            <v>3240</v>
          </cell>
          <cell r="J2141">
            <v>32400</v>
          </cell>
        </row>
        <row r="2143">
          <cell r="D2143" t="str">
            <v>基礎材料</v>
          </cell>
          <cell r="E2143" t="str">
            <v>RC-40</v>
          </cell>
          <cell r="G2143" t="str">
            <v>㎥</v>
          </cell>
          <cell r="H2143">
            <v>2.2000000000000002</v>
          </cell>
          <cell r="I2143">
            <v>2200</v>
          </cell>
          <cell r="J2143">
            <v>4840</v>
          </cell>
        </row>
        <row r="2145">
          <cell r="D2145" t="str">
            <v>基礎工</v>
          </cell>
          <cell r="G2145" t="str">
            <v>㎡</v>
          </cell>
          <cell r="H2145">
            <v>6.2</v>
          </cell>
          <cell r="I2145">
            <v>680</v>
          </cell>
          <cell r="J2145">
            <v>4216</v>
          </cell>
        </row>
        <row r="2147">
          <cell r="D2147" t="str">
            <v>型枠工</v>
          </cell>
          <cell r="G2147" t="str">
            <v>㎡</v>
          </cell>
          <cell r="H2147">
            <v>28.2</v>
          </cell>
          <cell r="I2147">
            <v>6360</v>
          </cell>
          <cell r="J2147">
            <v>179352</v>
          </cell>
        </row>
        <row r="2149">
          <cell r="D2149" t="str">
            <v>ﾚﾃﾞｨﾐｸｽﾄｺﾝｸﾘｰﾄ</v>
          </cell>
          <cell r="E2149" t="str">
            <v>18-15</v>
          </cell>
          <cell r="G2149" t="str">
            <v>㎥</v>
          </cell>
          <cell r="H2149">
            <v>1.8</v>
          </cell>
          <cell r="I2149">
            <v>32000</v>
          </cell>
          <cell r="J2149">
            <v>57600</v>
          </cell>
        </row>
        <row r="2151">
          <cell r="D2151" t="str">
            <v>ｺﾝｸﾘｰﾄ工</v>
          </cell>
          <cell r="G2151" t="str">
            <v>㎥</v>
          </cell>
          <cell r="H2151">
            <v>2</v>
          </cell>
          <cell r="I2151">
            <v>9120</v>
          </cell>
          <cell r="J2151">
            <v>18240</v>
          </cell>
        </row>
        <row r="2153">
          <cell r="D2153" t="str">
            <v>集水ますふた</v>
          </cell>
          <cell r="G2153" t="str">
            <v>組</v>
          </cell>
          <cell r="H2153">
            <v>10</v>
          </cell>
          <cell r="I2153">
            <v>29539.999999999996</v>
          </cell>
          <cell r="J2153">
            <v>295400</v>
          </cell>
        </row>
        <row r="2155">
          <cell r="D2155" t="str">
            <v>集水ますふた据付工</v>
          </cell>
          <cell r="G2155" t="str">
            <v>組</v>
          </cell>
          <cell r="H2155">
            <v>10</v>
          </cell>
          <cell r="I2155">
            <v>220</v>
          </cell>
          <cell r="J2155">
            <v>2200</v>
          </cell>
        </row>
        <row r="2157">
          <cell r="D2157" t="str">
            <v>その他</v>
          </cell>
          <cell r="E2157" t="str">
            <v>（材+労+雑）×10%</v>
          </cell>
          <cell r="J2157">
            <v>59425</v>
          </cell>
        </row>
        <row r="2159">
          <cell r="D2159" t="str">
            <v>諸雑費</v>
          </cell>
          <cell r="J2159">
            <v>-73</v>
          </cell>
        </row>
        <row r="2161">
          <cell r="D2161" t="str">
            <v>計</v>
          </cell>
          <cell r="J2161">
            <v>653600</v>
          </cell>
        </row>
        <row r="2163">
          <cell r="D2163" t="str">
            <v>１か所あたり</v>
          </cell>
          <cell r="J2163">
            <v>65360</v>
          </cell>
        </row>
        <row r="2170">
          <cell r="C2170">
            <v>10</v>
          </cell>
        </row>
        <row r="2171">
          <cell r="A2171" t="str">
            <v>T220102</v>
          </cell>
          <cell r="B2171" t="str">
            <v>側溝</v>
          </cell>
          <cell r="C2171" t="str">
            <v>ｍ</v>
          </cell>
          <cell r="K2171">
            <v>57130</v>
          </cell>
        </row>
        <row r="2173">
          <cell r="D2173" t="str">
            <v>軽構造物土工</v>
          </cell>
          <cell r="G2173" t="str">
            <v>ｍ</v>
          </cell>
          <cell r="H2173">
            <v>10</v>
          </cell>
          <cell r="I2173">
            <v>3240</v>
          </cell>
          <cell r="J2173">
            <v>32400</v>
          </cell>
        </row>
        <row r="2175">
          <cell r="D2175" t="str">
            <v>基礎材料</v>
          </cell>
          <cell r="E2175" t="str">
            <v>RC-40</v>
          </cell>
          <cell r="G2175" t="str">
            <v>㎥</v>
          </cell>
          <cell r="H2175">
            <v>0.7</v>
          </cell>
          <cell r="I2175">
            <v>2200</v>
          </cell>
          <cell r="J2175">
            <v>1540</v>
          </cell>
        </row>
        <row r="2177">
          <cell r="D2177" t="str">
            <v>基礎工</v>
          </cell>
          <cell r="G2177" t="str">
            <v>㎡</v>
          </cell>
          <cell r="H2177">
            <v>5.9</v>
          </cell>
          <cell r="I2177">
            <v>680</v>
          </cell>
          <cell r="J2177">
            <v>4012</v>
          </cell>
        </row>
        <row r="2179">
          <cell r="D2179" t="str">
            <v>型枠工</v>
          </cell>
          <cell r="G2179" t="str">
            <v>㎡</v>
          </cell>
          <cell r="H2179">
            <v>13</v>
          </cell>
          <cell r="I2179">
            <v>5510</v>
          </cell>
          <cell r="J2179">
            <v>71630</v>
          </cell>
        </row>
        <row r="2181">
          <cell r="D2181" t="str">
            <v>ﾚﾃﾞｨﾐｸｽﾄｺﾝｸﾘｰﾄ</v>
          </cell>
          <cell r="E2181" t="str">
            <v>18-15</v>
          </cell>
          <cell r="G2181" t="str">
            <v>㎥</v>
          </cell>
          <cell r="H2181">
            <v>1.3</v>
          </cell>
          <cell r="I2181">
            <v>32000</v>
          </cell>
          <cell r="J2181">
            <v>41600</v>
          </cell>
        </row>
        <row r="2183">
          <cell r="D2183" t="str">
            <v>ｺﾝｸﾘｰﾄ工</v>
          </cell>
          <cell r="G2183" t="str">
            <v>㎥</v>
          </cell>
          <cell r="H2183">
            <v>1.3</v>
          </cell>
          <cell r="I2183">
            <v>9120</v>
          </cell>
          <cell r="J2183">
            <v>11856</v>
          </cell>
        </row>
        <row r="2185">
          <cell r="D2185" t="str">
            <v>集水ますふた</v>
          </cell>
          <cell r="G2185" t="str">
            <v>枚</v>
          </cell>
          <cell r="H2185">
            <v>10</v>
          </cell>
          <cell r="I2185">
            <v>35420</v>
          </cell>
          <cell r="J2185">
            <v>354200</v>
          </cell>
        </row>
        <row r="2187">
          <cell r="D2187" t="str">
            <v>集水ますふた据付工</v>
          </cell>
          <cell r="G2187" t="str">
            <v>枚</v>
          </cell>
          <cell r="H2187">
            <v>10</v>
          </cell>
          <cell r="I2187">
            <v>220</v>
          </cell>
          <cell r="J2187">
            <v>2200</v>
          </cell>
        </row>
        <row r="2189">
          <cell r="D2189" t="str">
            <v>その他</v>
          </cell>
          <cell r="E2189" t="str">
            <v>（材+労+雑）×10%</v>
          </cell>
          <cell r="J2189">
            <v>51944</v>
          </cell>
        </row>
        <row r="2191">
          <cell r="D2191" t="str">
            <v>諸雑費</v>
          </cell>
          <cell r="J2191">
            <v>-82</v>
          </cell>
        </row>
        <row r="2193">
          <cell r="D2193" t="str">
            <v>計</v>
          </cell>
          <cell r="J2193">
            <v>571300</v>
          </cell>
        </row>
        <row r="2195">
          <cell r="D2195" t="str">
            <v>１ｍあたり</v>
          </cell>
          <cell r="J2195">
            <v>57130</v>
          </cell>
        </row>
        <row r="2206">
          <cell r="C2206">
            <v>10</v>
          </cell>
        </row>
        <row r="2207">
          <cell r="A2207" t="str">
            <v>T220103</v>
          </cell>
          <cell r="B2207" t="str">
            <v>側溝T</v>
          </cell>
          <cell r="C2207" t="str">
            <v>ｍ</v>
          </cell>
          <cell r="K2207">
            <v>62520</v>
          </cell>
        </row>
        <row r="2209">
          <cell r="D2209" t="str">
            <v>軽構造物土工</v>
          </cell>
          <cell r="G2209" t="str">
            <v>ｍ</v>
          </cell>
          <cell r="H2209">
            <v>10</v>
          </cell>
          <cell r="I2209">
            <v>3240</v>
          </cell>
          <cell r="J2209">
            <v>32400</v>
          </cell>
        </row>
        <row r="2211">
          <cell r="D2211" t="str">
            <v>基礎材料</v>
          </cell>
          <cell r="E2211" t="str">
            <v>RC-40</v>
          </cell>
          <cell r="G2211" t="str">
            <v>㎥</v>
          </cell>
          <cell r="H2211">
            <v>0.7</v>
          </cell>
          <cell r="I2211">
            <v>2200</v>
          </cell>
          <cell r="J2211">
            <v>1540</v>
          </cell>
        </row>
        <row r="2213">
          <cell r="D2213" t="str">
            <v>基礎工</v>
          </cell>
          <cell r="G2213" t="str">
            <v>㎡</v>
          </cell>
          <cell r="H2213">
            <v>5.9</v>
          </cell>
          <cell r="I2213">
            <v>680</v>
          </cell>
          <cell r="J2213">
            <v>4012</v>
          </cell>
        </row>
        <row r="2215">
          <cell r="D2215" t="str">
            <v>型枠工</v>
          </cell>
          <cell r="G2215" t="str">
            <v>㎡</v>
          </cell>
          <cell r="H2215">
            <v>13</v>
          </cell>
          <cell r="I2215">
            <v>5510</v>
          </cell>
          <cell r="J2215">
            <v>71630</v>
          </cell>
        </row>
        <row r="2217">
          <cell r="D2217" t="str">
            <v>ﾚﾃﾞｨﾐｸｽﾄｺﾝｸﾘｰﾄ</v>
          </cell>
          <cell r="E2217" t="str">
            <v>18-15</v>
          </cell>
          <cell r="G2217" t="str">
            <v>㎥</v>
          </cell>
          <cell r="H2217">
            <v>1.3</v>
          </cell>
          <cell r="I2217">
            <v>32000</v>
          </cell>
          <cell r="J2217">
            <v>41600</v>
          </cell>
        </row>
        <row r="2219">
          <cell r="D2219" t="str">
            <v>ｺﾝｸﾘｰﾄ工</v>
          </cell>
          <cell r="G2219" t="str">
            <v>㎥</v>
          </cell>
          <cell r="H2219">
            <v>1.3</v>
          </cell>
          <cell r="I2219">
            <v>9120</v>
          </cell>
          <cell r="J2219">
            <v>11856</v>
          </cell>
        </row>
        <row r="2221">
          <cell r="D2221" t="str">
            <v>集水ますふた</v>
          </cell>
          <cell r="G2221" t="str">
            <v>枚</v>
          </cell>
          <cell r="H2221">
            <v>10</v>
          </cell>
          <cell r="I2221">
            <v>40320</v>
          </cell>
          <cell r="J2221">
            <v>403200</v>
          </cell>
        </row>
        <row r="2223">
          <cell r="D2223" t="str">
            <v>集水ますふた据付工</v>
          </cell>
          <cell r="G2223" t="str">
            <v>枚</v>
          </cell>
          <cell r="H2223">
            <v>10</v>
          </cell>
          <cell r="I2223">
            <v>220</v>
          </cell>
          <cell r="J2223">
            <v>2200</v>
          </cell>
        </row>
        <row r="2225">
          <cell r="D2225" t="str">
            <v>その他</v>
          </cell>
          <cell r="E2225" t="str">
            <v>（材+労+雑）×10%</v>
          </cell>
          <cell r="J2225">
            <v>56844</v>
          </cell>
        </row>
        <row r="2227">
          <cell r="D2227" t="str">
            <v>諸雑費</v>
          </cell>
          <cell r="J2227">
            <v>-82</v>
          </cell>
        </row>
        <row r="2229">
          <cell r="D2229" t="str">
            <v>計</v>
          </cell>
          <cell r="J2229">
            <v>625200</v>
          </cell>
        </row>
        <row r="2231">
          <cell r="D2231" t="str">
            <v>１ｍあたり</v>
          </cell>
          <cell r="J2231">
            <v>62520</v>
          </cell>
        </row>
        <row r="2237">
          <cell r="A2237" t="str">
            <v>T220110</v>
          </cell>
          <cell r="B2237" t="str">
            <v>集水ます600φ</v>
          </cell>
          <cell r="C2237" t="str">
            <v>か所</v>
          </cell>
          <cell r="K2237">
            <v>56310</v>
          </cell>
        </row>
        <row r="2238">
          <cell r="E2238" t="str">
            <v>600φ</v>
          </cell>
        </row>
        <row r="2239">
          <cell r="D2239" t="str">
            <v>CB-2</v>
          </cell>
          <cell r="E2239" t="str">
            <v>管底高0.75ｍ</v>
          </cell>
          <cell r="G2239" t="str">
            <v>か所</v>
          </cell>
          <cell r="H2239">
            <v>1</v>
          </cell>
          <cell r="I2239">
            <v>56314</v>
          </cell>
          <cell r="J2239">
            <v>56314</v>
          </cell>
        </row>
        <row r="2241">
          <cell r="D2241" t="str">
            <v>　計</v>
          </cell>
          <cell r="J2241">
            <v>56314</v>
          </cell>
        </row>
        <row r="2274">
          <cell r="C2274">
            <v>10</v>
          </cell>
        </row>
        <row r="2275">
          <cell r="A2275" t="str">
            <v>T220111</v>
          </cell>
          <cell r="B2275" t="str">
            <v>浸透ます500角</v>
          </cell>
          <cell r="C2275" t="str">
            <v>か所</v>
          </cell>
          <cell r="K2275">
            <v>55910</v>
          </cell>
        </row>
        <row r="2277">
          <cell r="D2277" t="str">
            <v>軽構造物土工</v>
          </cell>
          <cell r="G2277" t="str">
            <v>か所</v>
          </cell>
          <cell r="H2277">
            <v>10</v>
          </cell>
          <cell r="I2277">
            <v>3240</v>
          </cell>
          <cell r="J2277">
            <v>32400</v>
          </cell>
        </row>
        <row r="2279">
          <cell r="D2279" t="str">
            <v>基礎材料</v>
          </cell>
          <cell r="E2279" t="str">
            <v>単粒度4号砕石</v>
          </cell>
          <cell r="G2279" t="str">
            <v>㎥</v>
          </cell>
          <cell r="H2279">
            <v>9.3000000000000007</v>
          </cell>
          <cell r="I2279">
            <v>4350</v>
          </cell>
          <cell r="J2279">
            <v>40455</v>
          </cell>
        </row>
        <row r="2281">
          <cell r="D2281" t="str">
            <v>基礎材料</v>
          </cell>
          <cell r="E2281" t="str">
            <v>砂</v>
          </cell>
          <cell r="G2281" t="str">
            <v>㎥</v>
          </cell>
          <cell r="H2281">
            <v>1.2</v>
          </cell>
          <cell r="I2281">
            <v>2200</v>
          </cell>
          <cell r="J2281">
            <v>2640</v>
          </cell>
        </row>
        <row r="2283">
          <cell r="D2283" t="str">
            <v>基礎工</v>
          </cell>
          <cell r="G2283" t="str">
            <v>㎡</v>
          </cell>
          <cell r="H2283">
            <v>10</v>
          </cell>
          <cell r="I2283">
            <v>680</v>
          </cell>
          <cell r="J2283">
            <v>6800</v>
          </cell>
        </row>
        <row r="2284">
          <cell r="E2284" t="str">
            <v>高さ調整用</v>
          </cell>
        </row>
        <row r="2285">
          <cell r="D2285" t="str">
            <v>ﾌﾟﾚｷｬｽﾄ集水ます</v>
          </cell>
          <cell r="E2285" t="str">
            <v>44㎏</v>
          </cell>
          <cell r="G2285" t="str">
            <v>個</v>
          </cell>
          <cell r="H2285">
            <v>10</v>
          </cell>
          <cell r="I2285">
            <v>2930</v>
          </cell>
          <cell r="J2285">
            <v>29300</v>
          </cell>
        </row>
        <row r="2287">
          <cell r="D2287" t="str">
            <v>ﾌﾟﾚｷｬｽﾄ集水ます</v>
          </cell>
          <cell r="E2287" t="str">
            <v>86㎏</v>
          </cell>
          <cell r="G2287" t="str">
            <v>個</v>
          </cell>
          <cell r="H2287">
            <v>10</v>
          </cell>
          <cell r="I2287">
            <v>6710</v>
          </cell>
          <cell r="J2287">
            <v>67100</v>
          </cell>
        </row>
        <row r="2289">
          <cell r="D2289" t="str">
            <v>集水ます据付工</v>
          </cell>
          <cell r="G2289" t="str">
            <v>個</v>
          </cell>
          <cell r="H2289">
            <v>10</v>
          </cell>
          <cell r="I2289">
            <v>1940</v>
          </cell>
          <cell r="J2289">
            <v>19400</v>
          </cell>
        </row>
        <row r="2291">
          <cell r="D2291" t="str">
            <v>集水ますふた</v>
          </cell>
          <cell r="E2291" t="str">
            <v>SUSｸﾞﾚｰﾁﾝｸﾞ</v>
          </cell>
          <cell r="G2291" t="str">
            <v>組</v>
          </cell>
          <cell r="H2291">
            <v>10</v>
          </cell>
          <cell r="I2291">
            <v>29539.999999999996</v>
          </cell>
          <cell r="J2291">
            <v>295400</v>
          </cell>
        </row>
        <row r="2293">
          <cell r="D2293" t="str">
            <v>集水ますふた据付工</v>
          </cell>
          <cell r="G2293" t="str">
            <v>組</v>
          </cell>
          <cell r="H2293">
            <v>10</v>
          </cell>
          <cell r="I2293">
            <v>220</v>
          </cell>
          <cell r="J2293">
            <v>2200</v>
          </cell>
        </row>
        <row r="2295">
          <cell r="D2295" t="str">
            <v>透水シート</v>
          </cell>
          <cell r="G2295" t="str">
            <v>㎡</v>
          </cell>
          <cell r="H2295">
            <v>42</v>
          </cell>
          <cell r="I2295">
            <v>330</v>
          </cell>
          <cell r="J2295">
            <v>13860</v>
          </cell>
        </row>
        <row r="2297">
          <cell r="D2297" t="str">
            <v>その他</v>
          </cell>
          <cell r="E2297" t="str">
            <v>（材+労+雑）×10%</v>
          </cell>
          <cell r="J2297">
            <v>49570</v>
          </cell>
        </row>
        <row r="2299">
          <cell r="D2299" t="str">
            <v>諸雑費</v>
          </cell>
          <cell r="J2299">
            <v>-25</v>
          </cell>
        </row>
        <row r="2301">
          <cell r="D2301" t="str">
            <v>計</v>
          </cell>
          <cell r="J2301">
            <v>559100</v>
          </cell>
        </row>
        <row r="2303">
          <cell r="D2303" t="str">
            <v>１か所あたり</v>
          </cell>
          <cell r="J2303">
            <v>55910</v>
          </cell>
        </row>
        <row r="2310">
          <cell r="C2310">
            <v>10</v>
          </cell>
        </row>
        <row r="2311">
          <cell r="A2311" t="str">
            <v>T220112</v>
          </cell>
          <cell r="B2311" t="str">
            <v>浸透管</v>
          </cell>
          <cell r="C2311" t="str">
            <v>ｍ</v>
          </cell>
          <cell r="K2311">
            <v>12790</v>
          </cell>
        </row>
        <row r="2313">
          <cell r="D2313" t="str">
            <v>軽構造物土工</v>
          </cell>
          <cell r="E2313" t="str">
            <v>取付管</v>
          </cell>
          <cell r="G2313" t="str">
            <v>ｍ</v>
          </cell>
          <cell r="H2313">
            <v>10</v>
          </cell>
          <cell r="I2313">
            <v>620</v>
          </cell>
          <cell r="J2313">
            <v>6200</v>
          </cell>
        </row>
        <row r="2315">
          <cell r="D2315" t="str">
            <v>フィルター材料</v>
          </cell>
          <cell r="E2315" t="str">
            <v>単粒度4号砕石</v>
          </cell>
          <cell r="G2315" t="str">
            <v>㎥</v>
          </cell>
          <cell r="H2315">
            <v>6</v>
          </cell>
          <cell r="I2315">
            <v>4350</v>
          </cell>
          <cell r="J2315">
            <v>26100</v>
          </cell>
        </row>
        <row r="2317">
          <cell r="D2317" t="str">
            <v>フィルター材敷設</v>
          </cell>
          <cell r="G2317" t="str">
            <v>㎥</v>
          </cell>
          <cell r="H2317">
            <v>6</v>
          </cell>
          <cell r="I2317">
            <v>2940</v>
          </cell>
          <cell r="J2317">
            <v>17640</v>
          </cell>
        </row>
        <row r="2319">
          <cell r="D2319" t="str">
            <v>敷砂</v>
          </cell>
          <cell r="E2319" t="str">
            <v>砂</v>
          </cell>
          <cell r="G2319" t="str">
            <v>㎥</v>
          </cell>
          <cell r="H2319">
            <v>0.48</v>
          </cell>
          <cell r="I2319">
            <v>2200</v>
          </cell>
          <cell r="J2319">
            <v>1056</v>
          </cell>
        </row>
        <row r="2321">
          <cell r="D2321" t="str">
            <v>透水管</v>
          </cell>
          <cell r="G2321" t="str">
            <v>ｍ</v>
          </cell>
          <cell r="H2321">
            <v>10.1</v>
          </cell>
          <cell r="I2321">
            <v>2260</v>
          </cell>
          <cell r="J2321">
            <v>22826</v>
          </cell>
        </row>
        <row r="2323">
          <cell r="D2323" t="str">
            <v>継手材料費</v>
          </cell>
          <cell r="J2323">
            <v>0</v>
          </cell>
        </row>
        <row r="2325">
          <cell r="D2325" t="str">
            <v>透水管敷設工</v>
          </cell>
          <cell r="G2325" t="str">
            <v>㎥</v>
          </cell>
          <cell r="H2325">
            <v>10</v>
          </cell>
          <cell r="I2325">
            <v>3520</v>
          </cell>
          <cell r="J2325">
            <v>35200</v>
          </cell>
        </row>
        <row r="2327">
          <cell r="D2327" t="str">
            <v>透水シート</v>
          </cell>
          <cell r="G2327" t="str">
            <v>㎡</v>
          </cell>
          <cell r="H2327">
            <v>22</v>
          </cell>
          <cell r="I2327">
            <v>330</v>
          </cell>
          <cell r="J2327">
            <v>7260</v>
          </cell>
        </row>
        <row r="2329">
          <cell r="D2329" t="str">
            <v>その他</v>
          </cell>
          <cell r="E2329" t="str">
            <v>（材+労+雑）×10%</v>
          </cell>
          <cell r="J2329">
            <v>11628</v>
          </cell>
        </row>
        <row r="2331">
          <cell r="D2331" t="str">
            <v>諸雑費</v>
          </cell>
          <cell r="J2331">
            <v>-10</v>
          </cell>
        </row>
        <row r="2333">
          <cell r="D2333" t="str">
            <v>計</v>
          </cell>
          <cell r="J2333">
            <v>127900</v>
          </cell>
        </row>
        <row r="2335">
          <cell r="D2335" t="str">
            <v>１ｍあたり</v>
          </cell>
          <cell r="J2335">
            <v>12790</v>
          </cell>
        </row>
        <row r="2342">
          <cell r="C2342">
            <v>10</v>
          </cell>
        </row>
        <row r="2343">
          <cell r="A2343" t="str">
            <v>T220113</v>
          </cell>
          <cell r="B2343" t="str">
            <v>管きょ</v>
          </cell>
          <cell r="C2343" t="str">
            <v>ｍ</v>
          </cell>
          <cell r="K2343">
            <v>6450</v>
          </cell>
        </row>
        <row r="2345">
          <cell r="D2345" t="str">
            <v>軽構造物土工</v>
          </cell>
          <cell r="E2345" t="str">
            <v>取付管</v>
          </cell>
          <cell r="G2345" t="str">
            <v>ｍ</v>
          </cell>
          <cell r="H2345">
            <v>10</v>
          </cell>
          <cell r="I2345">
            <v>620</v>
          </cell>
          <cell r="J2345">
            <v>6200</v>
          </cell>
        </row>
        <row r="2347">
          <cell r="D2347" t="str">
            <v>基礎材料</v>
          </cell>
          <cell r="E2347" t="str">
            <v>再生砂</v>
          </cell>
          <cell r="G2347" t="str">
            <v>㎥</v>
          </cell>
          <cell r="H2347">
            <v>3.36</v>
          </cell>
          <cell r="I2347">
            <v>2200</v>
          </cell>
          <cell r="J2347">
            <v>7392</v>
          </cell>
        </row>
        <row r="2349">
          <cell r="D2349" t="str">
            <v>基礎工</v>
          </cell>
          <cell r="G2349" t="str">
            <v>㎥</v>
          </cell>
          <cell r="H2349">
            <v>2.8</v>
          </cell>
          <cell r="I2349">
            <v>3800</v>
          </cell>
          <cell r="J2349">
            <v>10640</v>
          </cell>
        </row>
        <row r="2351">
          <cell r="D2351" t="str">
            <v>塩化ﾋﾞﾆﾙ管</v>
          </cell>
          <cell r="E2351" t="str">
            <v>JSWAS K-1</v>
          </cell>
          <cell r="G2351" t="str">
            <v>ｍ</v>
          </cell>
          <cell r="H2351">
            <v>10</v>
          </cell>
          <cell r="I2351">
            <v>1797</v>
          </cell>
          <cell r="J2351">
            <v>17970</v>
          </cell>
        </row>
        <row r="2353">
          <cell r="D2353" t="str">
            <v>塩ビ管据付工</v>
          </cell>
          <cell r="G2353" t="str">
            <v>㎥</v>
          </cell>
          <cell r="H2353">
            <v>10</v>
          </cell>
          <cell r="I2353">
            <v>1650</v>
          </cell>
          <cell r="J2353">
            <v>16500</v>
          </cell>
        </row>
        <row r="2355">
          <cell r="D2355" t="str">
            <v>その他</v>
          </cell>
          <cell r="E2355" t="str">
            <v>（材+労+雑）×10%</v>
          </cell>
          <cell r="J2355">
            <v>5870</v>
          </cell>
        </row>
        <row r="2357">
          <cell r="D2357" t="str">
            <v>諸雑費</v>
          </cell>
          <cell r="J2357">
            <v>-72</v>
          </cell>
        </row>
        <row r="2359">
          <cell r="D2359" t="str">
            <v>計</v>
          </cell>
          <cell r="J2359">
            <v>64500</v>
          </cell>
        </row>
        <row r="2361">
          <cell r="D2361" t="str">
            <v>１ｍあたり</v>
          </cell>
          <cell r="J2361">
            <v>6450</v>
          </cell>
        </row>
        <row r="2368">
          <cell r="C2368">
            <v>100</v>
          </cell>
        </row>
        <row r="2369">
          <cell r="A2369" t="str">
            <v>T220200</v>
          </cell>
          <cell r="B2369" t="str">
            <v>中低木植栽工</v>
          </cell>
          <cell r="C2369" t="str">
            <v>本</v>
          </cell>
          <cell r="K2369">
            <v>1130</v>
          </cell>
        </row>
        <row r="2371">
          <cell r="D2371" t="str">
            <v>クルメツツジ</v>
          </cell>
          <cell r="E2371" t="str">
            <v>ｈ0.6*ｗ0.5</v>
          </cell>
          <cell r="G2371" t="str">
            <v>本</v>
          </cell>
          <cell r="H2371">
            <v>100</v>
          </cell>
          <cell r="I2371">
            <v>620</v>
          </cell>
          <cell r="J2371">
            <v>62000</v>
          </cell>
        </row>
        <row r="2373">
          <cell r="D2373" t="str">
            <v>植栽工</v>
          </cell>
          <cell r="G2373" t="str">
            <v>本</v>
          </cell>
          <cell r="H2373">
            <v>100</v>
          </cell>
          <cell r="I2373">
            <v>410</v>
          </cell>
          <cell r="J2373">
            <v>41000</v>
          </cell>
        </row>
        <row r="2375">
          <cell r="D2375" t="str">
            <v>支柱設置工</v>
          </cell>
          <cell r="J2375">
            <v>0</v>
          </cell>
        </row>
        <row r="2377">
          <cell r="D2377" t="str">
            <v>植樹割増費</v>
          </cell>
          <cell r="G2377" t="str">
            <v>式</v>
          </cell>
          <cell r="H2377">
            <v>1</v>
          </cell>
          <cell r="I2377">
            <v>0</v>
          </cell>
          <cell r="J2377">
            <v>515</v>
          </cell>
        </row>
        <row r="2379">
          <cell r="D2379" t="str">
            <v>その他</v>
          </cell>
          <cell r="E2379" t="str">
            <v>（材+労+雑）×10%</v>
          </cell>
          <cell r="J2379">
            <v>10352</v>
          </cell>
        </row>
        <row r="2381">
          <cell r="D2381" t="str">
            <v>諸雑費</v>
          </cell>
          <cell r="J2381">
            <v>-867</v>
          </cell>
        </row>
        <row r="2383">
          <cell r="D2383" t="str">
            <v>計</v>
          </cell>
          <cell r="J2383">
            <v>113000</v>
          </cell>
        </row>
        <row r="2385">
          <cell r="D2385" t="str">
            <v>１本あたり</v>
          </cell>
          <cell r="J2385">
            <v>1130</v>
          </cell>
        </row>
        <row r="2409">
          <cell r="A2409" t="str">
            <v>T220900</v>
          </cell>
          <cell r="B2409" t="str">
            <v>廃棄材運搬Ⅰ類</v>
          </cell>
          <cell r="C2409" t="str">
            <v>㎡</v>
          </cell>
          <cell r="D2409" t="str">
            <v>ダンプトラック損料</v>
          </cell>
          <cell r="E2409" t="str">
            <v>10ｔ</v>
          </cell>
          <cell r="G2409" t="str">
            <v>日</v>
          </cell>
          <cell r="H2409">
            <v>9.8000000000000004E-2</v>
          </cell>
          <cell r="I2409">
            <v>13980</v>
          </cell>
          <cell r="J2409">
            <v>1370</v>
          </cell>
          <cell r="K2409">
            <v>1940</v>
          </cell>
        </row>
        <row r="2411">
          <cell r="B2411" t="str">
            <v>10t DID有 ﾎｳ0.6 ≦31.5</v>
          </cell>
          <cell r="D2411" t="str">
            <v>燃料</v>
          </cell>
          <cell r="E2411" t="str">
            <v>軽油,油脂類共</v>
          </cell>
          <cell r="G2411" t="str">
            <v>㍑</v>
          </cell>
          <cell r="H2411">
            <v>6.5</v>
          </cell>
          <cell r="I2411">
            <v>68</v>
          </cell>
          <cell r="J2411">
            <v>442</v>
          </cell>
        </row>
        <row r="2413">
          <cell r="D2413" t="str">
            <v>運転手（一般)</v>
          </cell>
          <cell r="G2413" t="str">
            <v>人</v>
          </cell>
          <cell r="H2413">
            <v>8.0100000000000005E-2</v>
          </cell>
          <cell r="I2413">
            <v>1440</v>
          </cell>
          <cell r="J2413">
            <v>115</v>
          </cell>
        </row>
        <row r="2415">
          <cell r="D2415" t="str">
            <v>その他</v>
          </cell>
          <cell r="E2415" t="str">
            <v>(労)*12％</v>
          </cell>
          <cell r="J2415">
            <v>13.799999999999999</v>
          </cell>
        </row>
        <row r="2417">
          <cell r="D2417" t="str">
            <v>計</v>
          </cell>
          <cell r="J2417">
            <v>1940.8</v>
          </cell>
        </row>
        <row r="2421">
          <cell r="A2421" t="str">
            <v>T229000</v>
          </cell>
          <cell r="B2421" t="str">
            <v>発生材処理費</v>
          </cell>
          <cell r="C2421" t="str">
            <v>㎡</v>
          </cell>
          <cell r="D2421" t="str">
            <v>廃棄剤運搬</v>
          </cell>
          <cell r="E2421" t="str">
            <v>10ｔ車 DID有 ﾎｳ0.6 ≦31.5</v>
          </cell>
          <cell r="G2421" t="str">
            <v>㎡</v>
          </cell>
          <cell r="H2421">
            <v>1</v>
          </cell>
          <cell r="I2421">
            <v>1940</v>
          </cell>
          <cell r="J2421">
            <v>1940</v>
          </cell>
          <cell r="K2421">
            <v>4250</v>
          </cell>
        </row>
        <row r="2423">
          <cell r="B2423" t="str">
            <v>廃棄材Ⅰ類</v>
          </cell>
          <cell r="D2423" t="str">
            <v>投棄料</v>
          </cell>
          <cell r="E2423" t="str">
            <v>中間処理場</v>
          </cell>
          <cell r="G2423" t="str">
            <v>㎡</v>
          </cell>
          <cell r="H2423">
            <v>1</v>
          </cell>
          <cell r="I2423">
            <v>2310</v>
          </cell>
          <cell r="J2423">
            <v>2310</v>
          </cell>
        </row>
        <row r="2425">
          <cell r="D2425" t="str">
            <v>計</v>
          </cell>
          <cell r="J2425">
            <v>4250</v>
          </cell>
        </row>
        <row r="2476">
          <cell r="F2476" t="str">
            <v>日</v>
          </cell>
        </row>
        <row r="2477">
          <cell r="A2477" t="str">
            <v>T237000</v>
          </cell>
          <cell r="B2477" t="str">
            <v>タワークレーン</v>
          </cell>
          <cell r="C2477" t="str">
            <v>基</v>
          </cell>
          <cell r="D2477" t="str">
            <v>本体損料</v>
          </cell>
          <cell r="E2477" t="str">
            <v>積載荷重1.2ｔ</v>
          </cell>
          <cell r="F2477">
            <v>290</v>
          </cell>
          <cell r="G2477" t="str">
            <v>基</v>
          </cell>
          <cell r="H2477">
            <v>1</v>
          </cell>
          <cell r="I2477">
            <v>8710</v>
          </cell>
          <cell r="J2477">
            <v>2525900</v>
          </cell>
          <cell r="K2477" t="e">
            <v>#N/A</v>
          </cell>
        </row>
        <row r="2478">
          <cell r="B2478" t="str">
            <v>〔固定式･水平型〕</v>
          </cell>
          <cell r="F2478" t="str">
            <v>日</v>
          </cell>
        </row>
        <row r="2479">
          <cell r="B2479" t="str">
            <v>吊上能力25ｔｍ</v>
          </cell>
          <cell r="D2479" t="str">
            <v>中間タワー損料</v>
          </cell>
          <cell r="F2479">
            <v>290</v>
          </cell>
          <cell r="G2479" t="str">
            <v>ｍ</v>
          </cell>
          <cell r="H2479">
            <v>33</v>
          </cell>
          <cell r="I2479">
            <v>149</v>
          </cell>
          <cell r="J2479">
            <v>1425930</v>
          </cell>
        </row>
        <row r="2480">
          <cell r="B2480" t="str">
            <v>H=33.0ｍ以下</v>
          </cell>
        </row>
        <row r="2481">
          <cell r="D2481" t="str">
            <v>副資材･消耗品</v>
          </cell>
          <cell r="I2481">
            <v>0</v>
          </cell>
          <cell r="J2481">
            <v>482328</v>
          </cell>
        </row>
        <row r="2483">
          <cell r="D2483" t="str">
            <v>トラッククレーン</v>
          </cell>
          <cell r="E2483" t="str">
            <v>油圧式10～１１ｔ吊</v>
          </cell>
          <cell r="G2483" t="str">
            <v>h</v>
          </cell>
          <cell r="H2483">
            <v>6</v>
          </cell>
          <cell r="I2483" t="e">
            <v>#N/A</v>
          </cell>
          <cell r="J2483" t="e">
            <v>#N/A</v>
          </cell>
        </row>
        <row r="2485">
          <cell r="D2485" t="str">
            <v>とび工</v>
          </cell>
          <cell r="G2485" t="str">
            <v>人</v>
          </cell>
          <cell r="H2485">
            <v>12</v>
          </cell>
          <cell r="I2485">
            <v>18100</v>
          </cell>
          <cell r="J2485">
            <v>217200</v>
          </cell>
        </row>
        <row r="2487">
          <cell r="D2487" t="str">
            <v>その他</v>
          </cell>
          <cell r="E2487" t="str">
            <v>（労）×12%</v>
          </cell>
          <cell r="J2487">
            <v>26064</v>
          </cell>
        </row>
        <row r="2489">
          <cell r="D2489" t="str">
            <v>計</v>
          </cell>
          <cell r="J2489" t="e">
            <v>#N/A</v>
          </cell>
        </row>
        <row r="2491">
          <cell r="E2491" t="str">
            <v>＊荷揚設備の高さ</v>
          </cell>
        </row>
        <row r="2492">
          <cell r="E2492" t="str">
            <v>　H=0.05+26.7+3.5=30.25m</v>
          </cell>
        </row>
        <row r="2494">
          <cell r="E2494" t="str">
            <v>＊設置期間（く体用）</v>
          </cell>
        </row>
        <row r="2495">
          <cell r="E2495" t="str">
            <v>　217*1.2+30=290.4　→　290日</v>
          </cell>
        </row>
        <row r="2496">
          <cell r="E2496" t="str">
            <v>＊副資材･消耗品</v>
          </cell>
        </row>
        <row r="2497">
          <cell r="E2497" t="str">
            <v>　(9,600,000+152,000*33.0)*0.033=482,328</v>
          </cell>
        </row>
        <row r="2502">
          <cell r="F2502" t="str">
            <v>日</v>
          </cell>
        </row>
        <row r="2503">
          <cell r="A2503" t="str">
            <v>T237100</v>
          </cell>
          <cell r="B2503" t="str">
            <v>一本構リフト</v>
          </cell>
          <cell r="C2503" t="str">
            <v>基</v>
          </cell>
          <cell r="D2503" t="str">
            <v>本体損料</v>
          </cell>
          <cell r="E2503" t="str">
            <v>積載荷重1.2ｔ</v>
          </cell>
          <cell r="F2503">
            <v>240</v>
          </cell>
          <cell r="G2503" t="str">
            <v>基</v>
          </cell>
          <cell r="H2503">
            <v>1</v>
          </cell>
          <cell r="I2503">
            <v>1040</v>
          </cell>
          <cell r="J2503">
            <v>249600</v>
          </cell>
          <cell r="K2503">
            <v>1026500</v>
          </cell>
        </row>
        <row r="2504">
          <cell r="B2504" t="str">
            <v>〔シングル型〕</v>
          </cell>
          <cell r="F2504" t="str">
            <v>日</v>
          </cell>
        </row>
        <row r="2505">
          <cell r="B2505" t="str">
            <v>吊上能力1ｔ</v>
          </cell>
          <cell r="D2505" t="str">
            <v>中間ガイドレール損料</v>
          </cell>
          <cell r="F2505">
            <v>240</v>
          </cell>
          <cell r="G2505" t="str">
            <v>ｍ</v>
          </cell>
          <cell r="H2505">
            <v>27</v>
          </cell>
          <cell r="I2505">
            <v>16</v>
          </cell>
          <cell r="J2505">
            <v>103680</v>
          </cell>
        </row>
        <row r="2506">
          <cell r="B2506" t="str">
            <v>H=34.5ｍ以下</v>
          </cell>
          <cell r="F2506" t="str">
            <v>日</v>
          </cell>
        </row>
        <row r="2507">
          <cell r="D2507" t="str">
            <v>モーターウィンチ損料</v>
          </cell>
          <cell r="F2507">
            <v>240</v>
          </cell>
          <cell r="G2507" t="str">
            <v>ｍ</v>
          </cell>
          <cell r="H2507">
            <v>1</v>
          </cell>
          <cell r="I2507">
            <v>1400</v>
          </cell>
          <cell r="J2507">
            <v>336000</v>
          </cell>
        </row>
        <row r="2509">
          <cell r="D2509" t="str">
            <v>副資材･消耗品</v>
          </cell>
          <cell r="I2509">
            <v>0</v>
          </cell>
          <cell r="J2509">
            <v>53414.000000000007</v>
          </cell>
        </row>
        <row r="2511">
          <cell r="D2511" t="str">
            <v>とび工</v>
          </cell>
          <cell r="G2511" t="str">
            <v>人</v>
          </cell>
          <cell r="H2511">
            <v>14</v>
          </cell>
          <cell r="I2511">
            <v>18100</v>
          </cell>
          <cell r="J2511">
            <v>253400</v>
          </cell>
        </row>
        <row r="2513">
          <cell r="D2513" t="str">
            <v>その他</v>
          </cell>
          <cell r="E2513" t="str">
            <v>（労）×12%</v>
          </cell>
          <cell r="J2513">
            <v>30408</v>
          </cell>
        </row>
        <row r="2515">
          <cell r="D2515" t="str">
            <v>計</v>
          </cell>
          <cell r="J2515">
            <v>1026502</v>
          </cell>
        </row>
        <row r="2517">
          <cell r="E2517" t="str">
            <v>＊荷揚設備の高さ</v>
          </cell>
        </row>
        <row r="2518">
          <cell r="E2518" t="str">
            <v>　H=0.05+26.7+3.5=30.25m</v>
          </cell>
        </row>
        <row r="2520">
          <cell r="E2520" t="str">
            <v>＊設置期間（仕上げ用，く体用）</v>
          </cell>
        </row>
        <row r="2521">
          <cell r="E2521" t="str">
            <v>　((22+81)+112)*1.2-15=243.0　→　240日</v>
          </cell>
        </row>
        <row r="2522">
          <cell r="E2522" t="str">
            <v>＊副資材･消耗品</v>
          </cell>
        </row>
        <row r="2523">
          <cell r="E2523" t="str">
            <v>　(1,220,000+13,000*27)*0.034=53,414</v>
          </cell>
        </row>
        <row r="2544">
          <cell r="F2544" t="str">
            <v>日</v>
          </cell>
        </row>
        <row r="2545">
          <cell r="A2545" t="str">
            <v>T237200</v>
          </cell>
          <cell r="B2545" t="str">
            <v>二本構リフト</v>
          </cell>
          <cell r="C2545" t="str">
            <v>基</v>
          </cell>
          <cell r="D2545" t="str">
            <v>本体損料</v>
          </cell>
          <cell r="E2545" t="str">
            <v>積載荷重1.2ｔ</v>
          </cell>
          <cell r="F2545">
            <v>240</v>
          </cell>
          <cell r="G2545" t="str">
            <v>基</v>
          </cell>
          <cell r="H2545">
            <v>1</v>
          </cell>
          <cell r="I2545">
            <v>1940</v>
          </cell>
          <cell r="J2545">
            <v>465600</v>
          </cell>
          <cell r="K2545" t="e">
            <v>#N/A</v>
          </cell>
        </row>
        <row r="2546">
          <cell r="B2546" t="str">
            <v>吊上能力1.2ｔ</v>
          </cell>
          <cell r="F2546" t="str">
            <v>日</v>
          </cell>
        </row>
        <row r="2547">
          <cell r="B2547" t="str">
            <v>H=34.5ｍ以下</v>
          </cell>
          <cell r="D2547" t="str">
            <v>中間ガイドレール損料</v>
          </cell>
          <cell r="F2547">
            <v>240</v>
          </cell>
          <cell r="G2547" t="str">
            <v>ｍ</v>
          </cell>
          <cell r="H2547">
            <v>34.5</v>
          </cell>
          <cell r="I2547">
            <v>51</v>
          </cell>
          <cell r="J2547">
            <v>422280</v>
          </cell>
        </row>
        <row r="2548">
          <cell r="F2548" t="str">
            <v>日</v>
          </cell>
        </row>
        <row r="2549">
          <cell r="D2549" t="str">
            <v>モーターウィンチ損料</v>
          </cell>
          <cell r="F2549">
            <v>240</v>
          </cell>
          <cell r="G2549" t="str">
            <v>ｍ</v>
          </cell>
          <cell r="H2549">
            <v>1</v>
          </cell>
          <cell r="I2549">
            <v>1940</v>
          </cell>
          <cell r="J2549">
            <v>465600</v>
          </cell>
        </row>
        <row r="2551">
          <cell r="D2551" t="str">
            <v>副資材･消耗品</v>
          </cell>
          <cell r="I2551">
            <v>0</v>
          </cell>
          <cell r="J2551">
            <v>113977.50000000001</v>
          </cell>
        </row>
        <row r="2553">
          <cell r="D2553" t="str">
            <v>トラッククレーン</v>
          </cell>
          <cell r="E2553" t="str">
            <v>油圧式10～１１ｔ吊</v>
          </cell>
          <cell r="G2553" t="str">
            <v>h</v>
          </cell>
          <cell r="H2553">
            <v>6</v>
          </cell>
          <cell r="I2553" t="e">
            <v>#N/A</v>
          </cell>
          <cell r="J2553" t="e">
            <v>#N/A</v>
          </cell>
        </row>
        <row r="2555">
          <cell r="D2555" t="str">
            <v>とび工</v>
          </cell>
          <cell r="G2555" t="str">
            <v>人</v>
          </cell>
          <cell r="H2555">
            <v>15</v>
          </cell>
          <cell r="I2555">
            <v>18100</v>
          </cell>
          <cell r="J2555">
            <v>271500</v>
          </cell>
        </row>
        <row r="2557">
          <cell r="D2557" t="str">
            <v>その他</v>
          </cell>
          <cell r="E2557" t="str">
            <v>（労）×12%</v>
          </cell>
          <cell r="J2557">
            <v>32580</v>
          </cell>
        </row>
        <row r="2559">
          <cell r="D2559" t="str">
            <v>計</v>
          </cell>
          <cell r="J2559" t="e">
            <v>#N/A</v>
          </cell>
        </row>
        <row r="2561">
          <cell r="E2561" t="str">
            <v>＊荷揚設備の高さ</v>
          </cell>
        </row>
        <row r="2562">
          <cell r="E2562" t="str">
            <v>　H=0.05+26.7+3.5=30.25m</v>
          </cell>
        </row>
        <row r="2564">
          <cell r="E2564" t="str">
            <v>＊設置期間（仕上げ用，く体用）</v>
          </cell>
        </row>
        <row r="2565">
          <cell r="E2565" t="str">
            <v>　((22+81)+112)*1.2-15=243.0　→　240日</v>
          </cell>
        </row>
        <row r="2566">
          <cell r="E2566" t="str">
            <v>＊副資材･消耗品</v>
          </cell>
        </row>
        <row r="2567">
          <cell r="E2567" t="str">
            <v>　(1,980,000+37,000*34.5)*0.035=113,978</v>
          </cell>
        </row>
        <row r="2593">
          <cell r="A2593" t="str">
            <v>T237300</v>
          </cell>
          <cell r="B2593" t="str">
            <v>荷揚設備運搬費</v>
          </cell>
          <cell r="C2593" t="str">
            <v>基</v>
          </cell>
          <cell r="D2593" t="str">
            <v>タワークレーン</v>
          </cell>
          <cell r="E2593" t="str">
            <v>h≦33.0m</v>
          </cell>
          <cell r="G2593" t="str">
            <v>台</v>
          </cell>
          <cell r="H2593">
            <v>2.8128000000000002</v>
          </cell>
          <cell r="I2593" t="e">
            <v>#N/A</v>
          </cell>
          <cell r="J2593" t="e">
            <v>#N/A</v>
          </cell>
          <cell r="K2593" t="e">
            <v>#N/A</v>
          </cell>
        </row>
        <row r="2595">
          <cell r="B2595" t="str">
            <v>(10t車)</v>
          </cell>
        </row>
        <row r="2597">
          <cell r="A2597" t="str">
            <v>T237301</v>
          </cell>
          <cell r="D2597" t="str">
            <v>一本構リフト</v>
          </cell>
          <cell r="E2597" t="str">
            <v>h≦34.5m</v>
          </cell>
          <cell r="G2597" t="str">
            <v>台</v>
          </cell>
          <cell r="H2597">
            <v>0.3</v>
          </cell>
          <cell r="I2597" t="e">
            <v>#N/A</v>
          </cell>
          <cell r="J2597" t="e">
            <v>#N/A</v>
          </cell>
          <cell r="K2597" t="e">
            <v>#N/A</v>
          </cell>
        </row>
        <row r="2601">
          <cell r="A2601" t="str">
            <v>T237302</v>
          </cell>
          <cell r="D2601" t="str">
            <v>二本構リフト</v>
          </cell>
          <cell r="E2601" t="str">
            <v>h≦34.5m</v>
          </cell>
          <cell r="G2601" t="str">
            <v>台</v>
          </cell>
          <cell r="H2601">
            <v>0.55840000000000001</v>
          </cell>
          <cell r="I2601" t="e">
            <v>#N/A</v>
          </cell>
          <cell r="J2601" t="e">
            <v>#N/A</v>
          </cell>
          <cell r="K2601" t="e">
            <v>#N/A</v>
          </cell>
        </row>
        <row r="2612">
          <cell r="F2612" t="str">
            <v>日</v>
          </cell>
        </row>
        <row r="2613">
          <cell r="A2613" t="str">
            <v>T222100</v>
          </cell>
          <cell r="B2613" t="str">
            <v>仮囲い</v>
          </cell>
          <cell r="C2613" t="str">
            <v>ｍ</v>
          </cell>
          <cell r="D2613" t="str">
            <v>仮囲鉄板損料</v>
          </cell>
          <cell r="E2613" t="str">
            <v>厚1.2</v>
          </cell>
          <cell r="F2613">
            <v>540</v>
          </cell>
          <cell r="G2613" t="str">
            <v>㎡</v>
          </cell>
          <cell r="H2613">
            <v>3.15</v>
          </cell>
          <cell r="I2613">
            <v>2.8</v>
          </cell>
          <cell r="J2613">
            <v>4763</v>
          </cell>
          <cell r="K2613">
            <v>12630</v>
          </cell>
        </row>
        <row r="2614">
          <cell r="B2614" t="str">
            <v>（仮囲鉄板H=3.0ｍ）</v>
          </cell>
          <cell r="F2614" t="str">
            <v>日</v>
          </cell>
        </row>
        <row r="2615">
          <cell r="D2615" t="str">
            <v>丸パイプ損料</v>
          </cell>
          <cell r="E2615" t="str">
            <v>φ48.6</v>
          </cell>
          <cell r="F2615">
            <v>540</v>
          </cell>
          <cell r="G2615" t="str">
            <v>ｍ</v>
          </cell>
          <cell r="H2615">
            <v>9.36</v>
          </cell>
          <cell r="I2615">
            <v>0.41</v>
          </cell>
          <cell r="J2615">
            <v>2072</v>
          </cell>
        </row>
        <row r="2617">
          <cell r="D2617" t="str">
            <v>世話役</v>
          </cell>
          <cell r="G2617" t="str">
            <v>人</v>
          </cell>
          <cell r="H2617">
            <v>4.9000000000000002E-2</v>
          </cell>
          <cell r="I2617">
            <v>22600</v>
          </cell>
          <cell r="J2617">
            <v>1107</v>
          </cell>
        </row>
        <row r="2619">
          <cell r="D2619" t="str">
            <v>普通作業員</v>
          </cell>
          <cell r="G2619" t="str">
            <v>人</v>
          </cell>
          <cell r="H2619">
            <v>0.24</v>
          </cell>
          <cell r="I2619">
            <v>15500</v>
          </cell>
          <cell r="J2619">
            <v>3720</v>
          </cell>
        </row>
        <row r="2621">
          <cell r="D2621" t="str">
            <v>雑費</v>
          </cell>
          <cell r="E2621" t="str">
            <v>（労）×8%</v>
          </cell>
          <cell r="I2621">
            <v>0</v>
          </cell>
          <cell r="J2621">
            <v>386</v>
          </cell>
        </row>
        <row r="2623">
          <cell r="D2623" t="str">
            <v>その他</v>
          </cell>
          <cell r="E2623" t="str">
            <v>（労）×12%</v>
          </cell>
          <cell r="J2623">
            <v>579</v>
          </cell>
        </row>
        <row r="2625">
          <cell r="D2625" t="str">
            <v>計</v>
          </cell>
          <cell r="J2625">
            <v>12627</v>
          </cell>
        </row>
      </sheetData>
      <sheetData sheetId="2" refreshError="1">
        <row r="4">
          <cell r="G4" t="str">
            <v>共用</v>
          </cell>
        </row>
        <row r="5">
          <cell r="A5" t="str">
            <v>T032000</v>
          </cell>
          <cell r="B5" t="str">
            <v>土砂運搬</v>
          </cell>
          <cell r="C5" t="str">
            <v>ｍ3</v>
          </cell>
          <cell r="D5" t="str">
            <v>ダンプトラック損料</v>
          </cell>
          <cell r="E5" t="str">
            <v>２t車</v>
          </cell>
          <cell r="G5" t="str">
            <v>日</v>
          </cell>
          <cell r="H5">
            <v>5.8000000000000003E-2</v>
          </cell>
          <cell r="I5">
            <v>3220</v>
          </cell>
          <cell r="J5">
            <v>187</v>
          </cell>
          <cell r="K5">
            <v>1150</v>
          </cell>
          <cell r="L5" t="str">
            <v>ダンプトラック損料</v>
          </cell>
        </row>
        <row r="6">
          <cell r="B6" t="str">
            <v>（２t車，ＤＩＤ区間　有り</v>
          </cell>
          <cell r="L6" t="str">
            <v>はタイヤ損耗費及び</v>
          </cell>
        </row>
        <row r="7">
          <cell r="B7" t="str">
            <v>ﾊﾞｯｸﾎｳ　油圧式ｸﾛｰﾗ型</v>
          </cell>
          <cell r="D7" t="str">
            <v>燃料</v>
          </cell>
          <cell r="E7" t="str">
            <v>軽油，油脂類共</v>
          </cell>
          <cell r="G7" t="str">
            <v>㍑</v>
          </cell>
          <cell r="H7">
            <v>1.32</v>
          </cell>
          <cell r="I7">
            <v>68</v>
          </cell>
          <cell r="J7">
            <v>90</v>
          </cell>
          <cell r="L7" t="str">
            <v>補修費を含む。</v>
          </cell>
        </row>
        <row r="8">
          <cell r="B8" t="str">
            <v>0.13ｍ3）0.3km以下</v>
          </cell>
        </row>
        <row r="9">
          <cell r="D9" t="str">
            <v>運転手（一般）</v>
          </cell>
          <cell r="G9" t="str">
            <v>人</v>
          </cell>
          <cell r="H9">
            <v>4.4999999999999998E-2</v>
          </cell>
          <cell r="I9">
            <v>17000</v>
          </cell>
          <cell r="J9">
            <v>765</v>
          </cell>
        </row>
        <row r="11">
          <cell r="D11" t="str">
            <v>その他</v>
          </cell>
          <cell r="E11" t="str">
            <v>（労＋雑）×12%</v>
          </cell>
          <cell r="J11">
            <v>103</v>
          </cell>
        </row>
        <row r="13">
          <cell r="D13" t="str">
            <v>計</v>
          </cell>
          <cell r="J13">
            <v>1145</v>
          </cell>
        </row>
        <row r="16">
          <cell r="G16" t="str">
            <v>共用</v>
          </cell>
        </row>
        <row r="17">
          <cell r="A17" t="str">
            <v>T032001</v>
          </cell>
          <cell r="B17" t="str">
            <v>土砂運搬</v>
          </cell>
          <cell r="C17" t="str">
            <v>ｍ3</v>
          </cell>
          <cell r="D17" t="str">
            <v>ダンプトラック損料</v>
          </cell>
          <cell r="E17" t="str">
            <v>２t車</v>
          </cell>
          <cell r="G17" t="str">
            <v>日</v>
          </cell>
          <cell r="H17">
            <v>6.5000000000000002E-2</v>
          </cell>
          <cell r="I17">
            <v>3220</v>
          </cell>
          <cell r="J17">
            <v>209</v>
          </cell>
          <cell r="K17">
            <v>1270</v>
          </cell>
          <cell r="L17" t="str">
            <v>ダンプトラック損料</v>
          </cell>
        </row>
        <row r="18">
          <cell r="B18" t="str">
            <v>（２t車，ＤＩＤ区間　有り</v>
          </cell>
          <cell r="L18" t="str">
            <v>はタイヤ損耗費及び</v>
          </cell>
        </row>
        <row r="19">
          <cell r="B19" t="str">
            <v>ﾊﾞｯｸﾎｳ　油圧式ｸﾛｰﾗ型</v>
          </cell>
          <cell r="D19" t="str">
            <v>燃料</v>
          </cell>
          <cell r="E19" t="str">
            <v>軽油，油脂類共</v>
          </cell>
          <cell r="G19" t="str">
            <v>㍑</v>
          </cell>
          <cell r="H19">
            <v>1.47</v>
          </cell>
          <cell r="I19">
            <v>68</v>
          </cell>
          <cell r="J19">
            <v>100</v>
          </cell>
          <cell r="L19" t="str">
            <v>補修費を含む。</v>
          </cell>
        </row>
        <row r="20">
          <cell r="B20" t="str">
            <v>0.13ｍ3）1.0km以下</v>
          </cell>
        </row>
        <row r="21">
          <cell r="D21" t="str">
            <v>運転手（一般）</v>
          </cell>
          <cell r="G21" t="str">
            <v>人</v>
          </cell>
          <cell r="H21">
            <v>0.05</v>
          </cell>
          <cell r="I21">
            <v>17000</v>
          </cell>
          <cell r="J21">
            <v>850</v>
          </cell>
        </row>
        <row r="23">
          <cell r="D23" t="str">
            <v>その他</v>
          </cell>
          <cell r="E23" t="str">
            <v>（労＋雑）×12%</v>
          </cell>
          <cell r="J23">
            <v>114</v>
          </cell>
        </row>
        <row r="25">
          <cell r="D25" t="str">
            <v>計</v>
          </cell>
          <cell r="J25">
            <v>1273</v>
          </cell>
        </row>
        <row r="28">
          <cell r="G28" t="str">
            <v>共用</v>
          </cell>
        </row>
        <row r="29">
          <cell r="A29" t="str">
            <v>T032002</v>
          </cell>
          <cell r="B29" t="str">
            <v>土砂運搬</v>
          </cell>
          <cell r="C29" t="str">
            <v>ｍ3</v>
          </cell>
          <cell r="D29" t="str">
            <v>ダンプトラック損料</v>
          </cell>
          <cell r="E29" t="str">
            <v>２t車</v>
          </cell>
          <cell r="G29" t="str">
            <v>日</v>
          </cell>
          <cell r="H29">
            <v>7.6999999999999999E-2</v>
          </cell>
          <cell r="I29">
            <v>3220</v>
          </cell>
          <cell r="J29">
            <v>248</v>
          </cell>
          <cell r="K29">
            <v>1530</v>
          </cell>
          <cell r="L29" t="str">
            <v>ダンプトラック損料</v>
          </cell>
        </row>
        <row r="30">
          <cell r="B30" t="str">
            <v>（２t車，ＤＩＤ区間　有り</v>
          </cell>
          <cell r="L30" t="str">
            <v>はタイヤ損耗費及び</v>
          </cell>
        </row>
        <row r="31">
          <cell r="B31" t="str">
            <v>ﾊﾞｯｸﾎｳ　油圧式ｸﾛｰﾗ型</v>
          </cell>
          <cell r="D31" t="str">
            <v>燃料</v>
          </cell>
          <cell r="E31" t="str">
            <v>軽油，油脂類共</v>
          </cell>
          <cell r="G31" t="str">
            <v>㍑</v>
          </cell>
          <cell r="H31">
            <v>1.76</v>
          </cell>
          <cell r="I31">
            <v>68</v>
          </cell>
          <cell r="J31">
            <v>120</v>
          </cell>
          <cell r="L31" t="str">
            <v>補修費を含む。</v>
          </cell>
        </row>
        <row r="32">
          <cell r="B32" t="str">
            <v>0.13ｍ3）1.5km以下</v>
          </cell>
        </row>
        <row r="33">
          <cell r="D33" t="str">
            <v>運転手（一般）</v>
          </cell>
          <cell r="G33" t="str">
            <v>人</v>
          </cell>
          <cell r="H33">
            <v>0.06</v>
          </cell>
          <cell r="I33">
            <v>17000</v>
          </cell>
          <cell r="J33">
            <v>1020</v>
          </cell>
        </row>
        <row r="35">
          <cell r="D35" t="str">
            <v>その他</v>
          </cell>
          <cell r="E35" t="str">
            <v>（労＋雑）×12%</v>
          </cell>
          <cell r="J35">
            <v>137</v>
          </cell>
        </row>
        <row r="37">
          <cell r="D37" t="str">
            <v>計</v>
          </cell>
          <cell r="J37">
            <v>1525</v>
          </cell>
        </row>
        <row r="40">
          <cell r="G40" t="str">
            <v>共用</v>
          </cell>
        </row>
        <row r="41">
          <cell r="A41" t="str">
            <v>T032003</v>
          </cell>
          <cell r="B41" t="str">
            <v>土砂運搬</v>
          </cell>
          <cell r="C41" t="str">
            <v>ｍ3</v>
          </cell>
          <cell r="D41" t="str">
            <v>ダンプトラック損料</v>
          </cell>
          <cell r="E41" t="str">
            <v>２t車</v>
          </cell>
          <cell r="G41" t="str">
            <v>日</v>
          </cell>
          <cell r="H41">
            <v>0.09</v>
          </cell>
          <cell r="I41">
            <v>3220</v>
          </cell>
          <cell r="J41">
            <v>290</v>
          </cell>
          <cell r="K41">
            <v>1780</v>
          </cell>
          <cell r="L41" t="str">
            <v>ダンプトラック損料</v>
          </cell>
        </row>
        <row r="42">
          <cell r="B42" t="str">
            <v>（２t車，ＤＩＤ区間　有り</v>
          </cell>
          <cell r="L42" t="str">
            <v>はタイヤ損耗費及び</v>
          </cell>
        </row>
        <row r="43">
          <cell r="B43" t="str">
            <v>ﾊﾞｯｸﾎｳ　油圧式ｸﾛｰﾗ型</v>
          </cell>
          <cell r="D43" t="str">
            <v>燃料</v>
          </cell>
          <cell r="E43" t="str">
            <v>軽油，油脂類共</v>
          </cell>
          <cell r="G43" t="str">
            <v>㍑</v>
          </cell>
          <cell r="H43">
            <v>2.06</v>
          </cell>
          <cell r="I43">
            <v>68</v>
          </cell>
          <cell r="J43">
            <v>140</v>
          </cell>
          <cell r="L43" t="str">
            <v>補修費を含む。</v>
          </cell>
        </row>
        <row r="44">
          <cell r="B44" t="str">
            <v>0.13ｍ3）2.5km以下</v>
          </cell>
        </row>
        <row r="45">
          <cell r="D45" t="str">
            <v>運転手（一般）</v>
          </cell>
          <cell r="G45" t="str">
            <v>人</v>
          </cell>
          <cell r="H45">
            <v>7.0000000000000007E-2</v>
          </cell>
          <cell r="I45">
            <v>17000</v>
          </cell>
          <cell r="J45">
            <v>1190</v>
          </cell>
        </row>
        <row r="47">
          <cell r="D47" t="str">
            <v>その他</v>
          </cell>
          <cell r="E47" t="str">
            <v>（労＋雑）×12%</v>
          </cell>
          <cell r="J47">
            <v>160</v>
          </cell>
        </row>
        <row r="49">
          <cell r="D49" t="str">
            <v>計</v>
          </cell>
          <cell r="J49">
            <v>1780</v>
          </cell>
        </row>
        <row r="52">
          <cell r="G52" t="str">
            <v>共用</v>
          </cell>
        </row>
        <row r="53">
          <cell r="A53" t="str">
            <v>T032004</v>
          </cell>
          <cell r="B53" t="str">
            <v>土砂運搬</v>
          </cell>
          <cell r="C53" t="str">
            <v>ｍ3</v>
          </cell>
          <cell r="D53" t="str">
            <v>ダンプトラック損料</v>
          </cell>
          <cell r="E53" t="str">
            <v>２t車</v>
          </cell>
          <cell r="G53" t="str">
            <v>日</v>
          </cell>
          <cell r="H53">
            <v>0.10299999999999999</v>
          </cell>
          <cell r="I53">
            <v>3220</v>
          </cell>
          <cell r="J53">
            <v>332</v>
          </cell>
          <cell r="K53">
            <v>2030</v>
          </cell>
          <cell r="L53" t="str">
            <v>ダンプトラック損料</v>
          </cell>
        </row>
        <row r="54">
          <cell r="B54" t="str">
            <v>（２t車，ＤＩＤ区間　有り</v>
          </cell>
          <cell r="L54" t="str">
            <v>はタイヤ損耗費及び</v>
          </cell>
        </row>
        <row r="55">
          <cell r="B55" t="str">
            <v>ﾊﾞｯｸﾎｳ　油圧式ｸﾛｰﾗ型</v>
          </cell>
          <cell r="D55" t="str">
            <v>燃料</v>
          </cell>
          <cell r="E55" t="str">
            <v>軽油，油脂類共</v>
          </cell>
          <cell r="G55" t="str">
            <v>㍑</v>
          </cell>
          <cell r="H55">
            <v>2.35</v>
          </cell>
          <cell r="I55">
            <v>68</v>
          </cell>
          <cell r="J55">
            <v>160</v>
          </cell>
          <cell r="L55" t="str">
            <v>補修費を含む。</v>
          </cell>
        </row>
        <row r="56">
          <cell r="B56" t="str">
            <v>0.13ｍ3）3.0km以下</v>
          </cell>
        </row>
        <row r="57">
          <cell r="D57" t="str">
            <v>運転手（一般）</v>
          </cell>
          <cell r="G57" t="str">
            <v>人</v>
          </cell>
          <cell r="H57">
            <v>0.08</v>
          </cell>
          <cell r="I57">
            <v>17000</v>
          </cell>
          <cell r="J57">
            <v>1360</v>
          </cell>
        </row>
        <row r="59">
          <cell r="D59" t="str">
            <v>その他</v>
          </cell>
          <cell r="E59" t="str">
            <v>（労＋雑）×12%</v>
          </cell>
          <cell r="J59">
            <v>182</v>
          </cell>
        </row>
        <row r="61">
          <cell r="D61" t="str">
            <v>計</v>
          </cell>
          <cell r="J61">
            <v>2034</v>
          </cell>
        </row>
        <row r="64">
          <cell r="G64" t="str">
            <v>共用</v>
          </cell>
        </row>
        <row r="65">
          <cell r="A65" t="str">
            <v>T032005</v>
          </cell>
          <cell r="B65" t="str">
            <v>土砂運搬</v>
          </cell>
          <cell r="C65" t="str">
            <v>ｍ3</v>
          </cell>
          <cell r="D65" t="str">
            <v>ダンプトラック損料</v>
          </cell>
          <cell r="E65" t="str">
            <v>２t車</v>
          </cell>
          <cell r="G65" t="str">
            <v>日</v>
          </cell>
          <cell r="H65">
            <v>0.11600000000000001</v>
          </cell>
          <cell r="I65">
            <v>3220</v>
          </cell>
          <cell r="J65">
            <v>374</v>
          </cell>
          <cell r="K65">
            <v>2290</v>
          </cell>
          <cell r="L65" t="str">
            <v>ダンプトラック損料</v>
          </cell>
        </row>
        <row r="66">
          <cell r="B66" t="str">
            <v>（２t車，ＤＩＤ区間　有り</v>
          </cell>
          <cell r="L66" t="str">
            <v>はタイヤ損耗費及び</v>
          </cell>
        </row>
        <row r="67">
          <cell r="B67" t="str">
            <v>ﾊﾞｯｸﾎｳ　油圧式ｸﾛｰﾗ型</v>
          </cell>
          <cell r="D67" t="str">
            <v>燃料</v>
          </cell>
          <cell r="E67" t="str">
            <v>軽油，油脂類共</v>
          </cell>
          <cell r="G67" t="str">
            <v>㍑</v>
          </cell>
          <cell r="H67">
            <v>2.65</v>
          </cell>
          <cell r="I67">
            <v>68</v>
          </cell>
          <cell r="J67">
            <v>180</v>
          </cell>
          <cell r="L67" t="str">
            <v>補修費を含む。</v>
          </cell>
        </row>
        <row r="68">
          <cell r="B68" t="str">
            <v>0.13ｍ3）3.5km以下</v>
          </cell>
        </row>
        <row r="69">
          <cell r="D69" t="str">
            <v>運転手（一般）</v>
          </cell>
          <cell r="G69" t="str">
            <v>人</v>
          </cell>
          <cell r="H69">
            <v>0.09</v>
          </cell>
          <cell r="I69">
            <v>17000</v>
          </cell>
          <cell r="J69">
            <v>1530</v>
          </cell>
        </row>
        <row r="71">
          <cell r="D71" t="str">
            <v>その他</v>
          </cell>
          <cell r="E71" t="str">
            <v>（労＋雑）×12%</v>
          </cell>
          <cell r="J71">
            <v>205</v>
          </cell>
        </row>
        <row r="73">
          <cell r="D73" t="str">
            <v>計</v>
          </cell>
          <cell r="J73">
            <v>2289</v>
          </cell>
        </row>
        <row r="74">
          <cell r="G74" t="str">
            <v>共用</v>
          </cell>
        </row>
        <row r="75">
          <cell r="A75" t="str">
            <v>T032006</v>
          </cell>
          <cell r="B75" t="str">
            <v>土砂運搬</v>
          </cell>
          <cell r="C75" t="str">
            <v>ｍ3</v>
          </cell>
          <cell r="D75" t="str">
            <v>ダンプトラック損料</v>
          </cell>
          <cell r="E75" t="str">
            <v>２t車</v>
          </cell>
          <cell r="G75" t="str">
            <v>日</v>
          </cell>
          <cell r="H75">
            <v>0.129</v>
          </cell>
          <cell r="I75">
            <v>3220</v>
          </cell>
          <cell r="J75">
            <v>415</v>
          </cell>
          <cell r="K75">
            <v>2540</v>
          </cell>
          <cell r="L75" t="str">
            <v>ダンプトラック損料</v>
          </cell>
        </row>
        <row r="76">
          <cell r="B76" t="str">
            <v>（２t車，ＤＩＤ区間　有り</v>
          </cell>
          <cell r="L76" t="str">
            <v>はタイヤ損耗費及び</v>
          </cell>
        </row>
        <row r="77">
          <cell r="B77" t="str">
            <v>ﾊﾞｯｸﾎｳ　油圧式ｸﾛｰﾗ型</v>
          </cell>
          <cell r="D77" t="str">
            <v>燃料</v>
          </cell>
          <cell r="E77" t="str">
            <v>軽油，油脂類共</v>
          </cell>
          <cell r="G77" t="str">
            <v>㍑</v>
          </cell>
          <cell r="H77">
            <v>2.94</v>
          </cell>
          <cell r="I77">
            <v>68</v>
          </cell>
          <cell r="J77">
            <v>200</v>
          </cell>
          <cell r="L77" t="str">
            <v>補修費を含む。</v>
          </cell>
        </row>
        <row r="78">
          <cell r="B78" t="str">
            <v>0.13ｍ3）4.5km以下</v>
          </cell>
        </row>
        <row r="79">
          <cell r="D79" t="str">
            <v>運転手（一般）</v>
          </cell>
          <cell r="G79" t="str">
            <v>人</v>
          </cell>
          <cell r="H79">
            <v>0.1</v>
          </cell>
          <cell r="I79">
            <v>17000</v>
          </cell>
          <cell r="J79">
            <v>1700</v>
          </cell>
        </row>
        <row r="81">
          <cell r="D81" t="str">
            <v>その他</v>
          </cell>
          <cell r="E81" t="str">
            <v>（労＋雑）×12%</v>
          </cell>
          <cell r="J81">
            <v>228</v>
          </cell>
        </row>
        <row r="83">
          <cell r="D83" t="str">
            <v>計</v>
          </cell>
          <cell r="J83">
            <v>2543</v>
          </cell>
        </row>
        <row r="86">
          <cell r="G86" t="str">
            <v>共用</v>
          </cell>
        </row>
        <row r="87">
          <cell r="A87" t="str">
            <v>T032007</v>
          </cell>
          <cell r="B87" t="str">
            <v>土砂運搬</v>
          </cell>
          <cell r="C87" t="str">
            <v>ｍ3</v>
          </cell>
          <cell r="D87" t="str">
            <v>ダンプトラック損料</v>
          </cell>
          <cell r="E87" t="str">
            <v>２t車</v>
          </cell>
          <cell r="G87" t="str">
            <v>日</v>
          </cell>
          <cell r="H87">
            <v>0.14199999999999999</v>
          </cell>
          <cell r="I87">
            <v>3220</v>
          </cell>
          <cell r="J87">
            <v>457</v>
          </cell>
          <cell r="K87">
            <v>2800</v>
          </cell>
          <cell r="L87" t="str">
            <v>ダンプトラック損料</v>
          </cell>
        </row>
        <row r="88">
          <cell r="B88" t="str">
            <v>（２t車，ＤＩＤ区間　有り</v>
          </cell>
          <cell r="L88" t="str">
            <v>はタイヤ損耗費及び</v>
          </cell>
        </row>
        <row r="89">
          <cell r="B89" t="str">
            <v>ﾊﾞｯｸﾎｳ　油圧式ｸﾛｰﾗ型</v>
          </cell>
          <cell r="D89" t="str">
            <v>燃料</v>
          </cell>
          <cell r="E89" t="str">
            <v>軽油，油脂類共</v>
          </cell>
          <cell r="G89" t="str">
            <v>㍑</v>
          </cell>
          <cell r="H89">
            <v>3.23</v>
          </cell>
          <cell r="I89">
            <v>68</v>
          </cell>
          <cell r="J89">
            <v>220</v>
          </cell>
          <cell r="L89" t="str">
            <v>補修費を含む。</v>
          </cell>
        </row>
        <row r="90">
          <cell r="B90" t="str">
            <v>0.13ｍ3）5.0km以下</v>
          </cell>
        </row>
        <row r="91">
          <cell r="D91" t="str">
            <v>運転手（一般）</v>
          </cell>
          <cell r="G91" t="str">
            <v>人</v>
          </cell>
          <cell r="H91">
            <v>0.11</v>
          </cell>
          <cell r="I91">
            <v>17000</v>
          </cell>
          <cell r="J91">
            <v>1870</v>
          </cell>
        </row>
        <row r="93">
          <cell r="D93" t="str">
            <v>その他</v>
          </cell>
          <cell r="E93" t="str">
            <v>（労＋雑）×12%</v>
          </cell>
          <cell r="J93">
            <v>251</v>
          </cell>
        </row>
        <row r="95">
          <cell r="D95" t="str">
            <v>計</v>
          </cell>
          <cell r="J95">
            <v>2798</v>
          </cell>
        </row>
        <row r="98">
          <cell r="G98" t="str">
            <v>共用</v>
          </cell>
        </row>
        <row r="99">
          <cell r="A99" t="str">
            <v>T032008</v>
          </cell>
          <cell r="B99" t="str">
            <v>土砂運搬</v>
          </cell>
          <cell r="C99" t="str">
            <v>ｍ3</v>
          </cell>
          <cell r="D99" t="str">
            <v>ダンプトラック損料</v>
          </cell>
          <cell r="E99" t="str">
            <v>２t車</v>
          </cell>
          <cell r="G99" t="str">
            <v>日</v>
          </cell>
          <cell r="H99">
            <v>0.16800000000000001</v>
          </cell>
          <cell r="I99">
            <v>3220</v>
          </cell>
          <cell r="J99">
            <v>541</v>
          </cell>
          <cell r="K99">
            <v>3310</v>
          </cell>
          <cell r="L99" t="str">
            <v>ダンプトラック損料</v>
          </cell>
        </row>
        <row r="100">
          <cell r="B100" t="str">
            <v>（２t車，ＤＩＤ区間　有り</v>
          </cell>
          <cell r="L100" t="str">
            <v>はタイヤ損耗費及び</v>
          </cell>
        </row>
        <row r="101">
          <cell r="B101" t="str">
            <v>ﾊﾞｯｸﾎｳ　油圧式ｸﾛｰﾗ型</v>
          </cell>
          <cell r="D101" t="str">
            <v>燃料</v>
          </cell>
          <cell r="E101" t="str">
            <v>軽油，油脂類共</v>
          </cell>
          <cell r="G101" t="str">
            <v>㍑</v>
          </cell>
          <cell r="H101">
            <v>3.82</v>
          </cell>
          <cell r="I101">
            <v>68</v>
          </cell>
          <cell r="J101">
            <v>260</v>
          </cell>
          <cell r="L101" t="str">
            <v>補修費を含む。</v>
          </cell>
        </row>
        <row r="102">
          <cell r="B102" t="str">
            <v>0.13ｍ3）6.5km以下</v>
          </cell>
        </row>
        <row r="103">
          <cell r="D103" t="str">
            <v>運転手（一般）</v>
          </cell>
          <cell r="G103" t="str">
            <v>人</v>
          </cell>
          <cell r="H103">
            <v>0.13</v>
          </cell>
          <cell r="I103">
            <v>17000</v>
          </cell>
          <cell r="J103">
            <v>2210</v>
          </cell>
        </row>
        <row r="105">
          <cell r="D105" t="str">
            <v>その他</v>
          </cell>
          <cell r="E105" t="str">
            <v>（労＋雑）×12%</v>
          </cell>
          <cell r="J105">
            <v>296</v>
          </cell>
        </row>
        <row r="107">
          <cell r="D107" t="str">
            <v>計</v>
          </cell>
          <cell r="J107">
            <v>3307</v>
          </cell>
        </row>
        <row r="110">
          <cell r="G110" t="str">
            <v>共用</v>
          </cell>
        </row>
        <row r="111">
          <cell r="A111" t="str">
            <v>T032009</v>
          </cell>
          <cell r="B111" t="str">
            <v>土砂運搬</v>
          </cell>
          <cell r="C111" t="str">
            <v>ｍ3</v>
          </cell>
          <cell r="D111" t="str">
            <v>ダンプトラック損料</v>
          </cell>
          <cell r="E111" t="str">
            <v>２t車</v>
          </cell>
          <cell r="G111" t="str">
            <v>日</v>
          </cell>
          <cell r="H111">
            <v>0.19400000000000001</v>
          </cell>
          <cell r="I111">
            <v>3220</v>
          </cell>
          <cell r="J111">
            <v>625</v>
          </cell>
          <cell r="K111">
            <v>3820</v>
          </cell>
          <cell r="L111" t="str">
            <v>ダンプトラック損料</v>
          </cell>
        </row>
        <row r="112">
          <cell r="B112" t="str">
            <v>（２t車，ＤＩＤ区間　有り</v>
          </cell>
          <cell r="L112" t="str">
            <v>はタイヤ損耗費及び</v>
          </cell>
        </row>
        <row r="113">
          <cell r="B113" t="str">
            <v>ﾊﾞｯｸﾎｳ　油圧式ｸﾛｰﾗ型</v>
          </cell>
          <cell r="D113" t="str">
            <v>燃料</v>
          </cell>
          <cell r="E113" t="str">
            <v>軽油，油脂類共</v>
          </cell>
          <cell r="G113" t="str">
            <v>㍑</v>
          </cell>
          <cell r="H113">
            <v>4.41</v>
          </cell>
          <cell r="I113">
            <v>68</v>
          </cell>
          <cell r="J113">
            <v>300</v>
          </cell>
          <cell r="L113" t="str">
            <v>補修費を含む。</v>
          </cell>
        </row>
        <row r="114">
          <cell r="B114" t="str">
            <v>0.13ｍ3）8.0km以下</v>
          </cell>
        </row>
        <row r="115">
          <cell r="D115" t="str">
            <v>運転手（一般）</v>
          </cell>
          <cell r="G115" t="str">
            <v>人</v>
          </cell>
          <cell r="H115">
            <v>0.15</v>
          </cell>
          <cell r="I115">
            <v>17000</v>
          </cell>
          <cell r="J115">
            <v>2550</v>
          </cell>
        </row>
        <row r="117">
          <cell r="D117" t="str">
            <v>その他</v>
          </cell>
          <cell r="E117" t="str">
            <v>（労＋雑）×12%</v>
          </cell>
          <cell r="J117">
            <v>342</v>
          </cell>
        </row>
        <row r="119">
          <cell r="D119" t="str">
            <v>計</v>
          </cell>
          <cell r="J119">
            <v>3817</v>
          </cell>
        </row>
        <row r="123">
          <cell r="A123" t="str">
            <v>T032012</v>
          </cell>
          <cell r="B123" t="str">
            <v>土砂運搬</v>
          </cell>
          <cell r="C123" t="str">
            <v>ｍ3</v>
          </cell>
          <cell r="D123" t="str">
            <v>ダンプトラック損料</v>
          </cell>
          <cell r="E123" t="str">
            <v>２t車</v>
          </cell>
          <cell r="G123" t="str">
            <v>日</v>
          </cell>
          <cell r="H123">
            <v>0.23200000000000001</v>
          </cell>
          <cell r="I123">
            <v>3220</v>
          </cell>
          <cell r="J123">
            <v>747</v>
          </cell>
          <cell r="K123">
            <v>4580</v>
          </cell>
          <cell r="L123" t="str">
            <v>ダンプトラック損料</v>
          </cell>
        </row>
        <row r="124">
          <cell r="B124" t="str">
            <v>（２t車，ＤＩＤ区間　有り</v>
          </cell>
          <cell r="L124" t="str">
            <v>はタイヤ損耗費及び</v>
          </cell>
        </row>
        <row r="125">
          <cell r="B125" t="str">
            <v>ﾊﾞｯｸﾎｳ　油圧式ｸﾛｰﾗ型</v>
          </cell>
          <cell r="D125" t="str">
            <v>燃料</v>
          </cell>
          <cell r="E125" t="str">
            <v>軽油，油脂類共</v>
          </cell>
          <cell r="G125" t="str">
            <v>㍑</v>
          </cell>
          <cell r="H125">
            <v>5.29</v>
          </cell>
          <cell r="I125">
            <v>68</v>
          </cell>
          <cell r="J125">
            <v>360</v>
          </cell>
          <cell r="L125" t="str">
            <v>補修費を含む。</v>
          </cell>
        </row>
        <row r="126">
          <cell r="B126" t="str">
            <v>0.13ｍ3）11.0km以下</v>
          </cell>
        </row>
        <row r="127">
          <cell r="D127" t="str">
            <v>運転手（一般）</v>
          </cell>
          <cell r="G127" t="str">
            <v>人</v>
          </cell>
          <cell r="H127">
            <v>0.18</v>
          </cell>
          <cell r="I127">
            <v>17000</v>
          </cell>
          <cell r="J127">
            <v>3060</v>
          </cell>
        </row>
        <row r="129">
          <cell r="D129" t="str">
            <v>その他</v>
          </cell>
          <cell r="E129" t="str">
            <v>（労＋雑）×12%</v>
          </cell>
          <cell r="J129">
            <v>410</v>
          </cell>
        </row>
        <row r="131">
          <cell r="D131" t="str">
            <v>計</v>
          </cell>
          <cell r="J131">
            <v>4577</v>
          </cell>
        </row>
        <row r="134">
          <cell r="G134" t="str">
            <v>共用</v>
          </cell>
        </row>
        <row r="135">
          <cell r="A135" t="str">
            <v>T032020</v>
          </cell>
          <cell r="B135" t="str">
            <v>土砂運搬</v>
          </cell>
          <cell r="C135" t="str">
            <v>ｍ3</v>
          </cell>
          <cell r="D135" t="str">
            <v>ダンプトラック損料</v>
          </cell>
          <cell r="E135" t="str">
            <v>２t車</v>
          </cell>
          <cell r="G135" t="str">
            <v>日</v>
          </cell>
          <cell r="H135">
            <v>0.29699999999999999</v>
          </cell>
          <cell r="I135">
            <v>3220</v>
          </cell>
          <cell r="J135">
            <v>956</v>
          </cell>
          <cell r="K135">
            <v>5850</v>
          </cell>
          <cell r="L135" t="str">
            <v>ダンプトラック損料</v>
          </cell>
        </row>
        <row r="136">
          <cell r="B136" t="str">
            <v>（２t車，ＤＩＤ区間　有り</v>
          </cell>
          <cell r="L136" t="str">
            <v>はタイヤ損耗費及び</v>
          </cell>
        </row>
        <row r="137">
          <cell r="B137" t="str">
            <v>ﾊﾞｯｸﾎｳ　油圧式ｸﾛｰﾗ型</v>
          </cell>
          <cell r="D137" t="str">
            <v>燃料</v>
          </cell>
          <cell r="E137" t="str">
            <v>軽油，油脂類共</v>
          </cell>
          <cell r="G137" t="str">
            <v>㍑</v>
          </cell>
          <cell r="H137">
            <v>6.76</v>
          </cell>
          <cell r="I137">
            <v>68</v>
          </cell>
          <cell r="J137">
            <v>460</v>
          </cell>
          <cell r="L137" t="str">
            <v>補修費を含む。</v>
          </cell>
        </row>
        <row r="138">
          <cell r="B138" t="str">
            <v>0.13ｍ3）15.0km以下</v>
          </cell>
        </row>
        <row r="139">
          <cell r="D139" t="str">
            <v>運転手（一般）</v>
          </cell>
          <cell r="G139" t="str">
            <v>人</v>
          </cell>
          <cell r="H139">
            <v>0.23</v>
          </cell>
          <cell r="I139">
            <v>17000</v>
          </cell>
          <cell r="J139">
            <v>3910</v>
          </cell>
        </row>
        <row r="141">
          <cell r="D141" t="str">
            <v>その他</v>
          </cell>
          <cell r="E141" t="str">
            <v>（労＋雑）×12%</v>
          </cell>
          <cell r="J141">
            <v>524</v>
          </cell>
        </row>
        <row r="143">
          <cell r="D143" t="str">
            <v>計</v>
          </cell>
          <cell r="J143">
            <v>5850</v>
          </cell>
        </row>
        <row r="144">
          <cell r="G144" t="str">
            <v>共用</v>
          </cell>
        </row>
        <row r="145">
          <cell r="A145" t="str">
            <v>T032030</v>
          </cell>
          <cell r="B145" t="str">
            <v>土砂運搬</v>
          </cell>
          <cell r="C145" t="str">
            <v>ｍ3</v>
          </cell>
          <cell r="D145" t="str">
            <v>ダンプトラック損料</v>
          </cell>
          <cell r="E145" t="str">
            <v>２t車</v>
          </cell>
          <cell r="G145" t="str">
            <v>日</v>
          </cell>
          <cell r="H145">
            <v>0.38700000000000001</v>
          </cell>
          <cell r="I145">
            <v>3220</v>
          </cell>
          <cell r="J145">
            <v>1246</v>
          </cell>
          <cell r="K145">
            <v>7630</v>
          </cell>
          <cell r="L145" t="str">
            <v>ダンプトラック損料</v>
          </cell>
        </row>
        <row r="146">
          <cell r="B146" t="str">
            <v>（２t車，ＤＩＤ区間　有り</v>
          </cell>
          <cell r="L146" t="str">
            <v>はタイヤ損耗費及び</v>
          </cell>
        </row>
        <row r="147">
          <cell r="B147" t="str">
            <v>ﾊﾞｯｸﾎｳ　油圧式ｸﾛｰﾗ型</v>
          </cell>
          <cell r="D147" t="str">
            <v>燃料</v>
          </cell>
          <cell r="E147" t="str">
            <v>軽油，油脂類共</v>
          </cell>
          <cell r="G147" t="str">
            <v>㍑</v>
          </cell>
          <cell r="H147">
            <v>8.82</v>
          </cell>
          <cell r="I147">
            <v>68</v>
          </cell>
          <cell r="J147">
            <v>600</v>
          </cell>
          <cell r="L147" t="str">
            <v>補修費を含む。</v>
          </cell>
        </row>
        <row r="148">
          <cell r="B148" t="str">
            <v>0.13ｍ3）24.0km以下</v>
          </cell>
        </row>
        <row r="149">
          <cell r="D149" t="str">
            <v>運転手（一般）</v>
          </cell>
          <cell r="G149" t="str">
            <v>人</v>
          </cell>
          <cell r="H149">
            <v>0.3</v>
          </cell>
          <cell r="I149">
            <v>17000</v>
          </cell>
          <cell r="J149">
            <v>5100</v>
          </cell>
        </row>
        <row r="151">
          <cell r="D151" t="str">
            <v>その他</v>
          </cell>
          <cell r="E151" t="str">
            <v>（労＋雑）×12%</v>
          </cell>
          <cell r="J151">
            <v>684</v>
          </cell>
        </row>
        <row r="153">
          <cell r="D153" t="str">
            <v>計</v>
          </cell>
          <cell r="J153">
            <v>7630</v>
          </cell>
        </row>
        <row r="156">
          <cell r="G156" t="str">
            <v>共用</v>
          </cell>
        </row>
        <row r="157">
          <cell r="A157" t="str">
            <v>T032040</v>
          </cell>
          <cell r="B157" t="str">
            <v>土砂運搬</v>
          </cell>
          <cell r="C157" t="str">
            <v>ｍ3</v>
          </cell>
          <cell r="D157" t="str">
            <v>ダンプトラック損料</v>
          </cell>
          <cell r="E157" t="str">
            <v>２t車</v>
          </cell>
          <cell r="G157" t="str">
            <v>日</v>
          </cell>
          <cell r="H157">
            <v>0.58099999999999996</v>
          </cell>
          <cell r="I157">
            <v>3220</v>
          </cell>
          <cell r="J157">
            <v>1871</v>
          </cell>
          <cell r="K157">
            <v>11450</v>
          </cell>
          <cell r="L157" t="str">
            <v>ダンプトラック損料</v>
          </cell>
        </row>
        <row r="158">
          <cell r="B158" t="str">
            <v>（２t車，ＤＩＤ区間　有り</v>
          </cell>
          <cell r="L158" t="str">
            <v>はタイヤ損耗費及び</v>
          </cell>
        </row>
        <row r="159">
          <cell r="B159" t="str">
            <v>ﾊﾞｯｸﾎｳ　油圧式ｸﾛｰﾗ型</v>
          </cell>
          <cell r="D159" t="str">
            <v>燃料</v>
          </cell>
          <cell r="E159" t="str">
            <v>軽油，油脂類共</v>
          </cell>
          <cell r="G159" t="str">
            <v>㍑</v>
          </cell>
          <cell r="H159">
            <v>13.23</v>
          </cell>
          <cell r="I159">
            <v>68</v>
          </cell>
          <cell r="J159">
            <v>900</v>
          </cell>
          <cell r="L159" t="str">
            <v>補修費を含む。</v>
          </cell>
        </row>
        <row r="160">
          <cell r="B160" t="str">
            <v>0.13ｍ3）60.0km以下</v>
          </cell>
        </row>
        <row r="161">
          <cell r="D161" t="str">
            <v>運転手（一般）</v>
          </cell>
          <cell r="G161" t="str">
            <v>人</v>
          </cell>
          <cell r="H161">
            <v>0.45</v>
          </cell>
          <cell r="I161">
            <v>17000</v>
          </cell>
          <cell r="J161">
            <v>7650</v>
          </cell>
        </row>
        <row r="163">
          <cell r="D163" t="str">
            <v>その他</v>
          </cell>
          <cell r="E163" t="str">
            <v>（労＋雑）×12%</v>
          </cell>
          <cell r="J163">
            <v>1026</v>
          </cell>
        </row>
        <row r="165">
          <cell r="D165" t="str">
            <v>計</v>
          </cell>
          <cell r="J165">
            <v>11447</v>
          </cell>
        </row>
        <row r="168">
          <cell r="G168" t="str">
            <v>共用</v>
          </cell>
        </row>
        <row r="169">
          <cell r="A169" t="str">
            <v>T032100</v>
          </cell>
          <cell r="B169" t="str">
            <v>土砂運搬</v>
          </cell>
          <cell r="C169" t="str">
            <v>ｍ3</v>
          </cell>
          <cell r="D169" t="str">
            <v>ダンプトラック損料</v>
          </cell>
          <cell r="E169" t="str">
            <v>２t車</v>
          </cell>
          <cell r="G169" t="str">
            <v>日</v>
          </cell>
          <cell r="H169">
            <v>5.8000000000000003E-2</v>
          </cell>
          <cell r="I169">
            <v>3220</v>
          </cell>
          <cell r="J169">
            <v>187</v>
          </cell>
          <cell r="K169">
            <v>1150</v>
          </cell>
          <cell r="L169" t="str">
            <v>ダンプトラック損料</v>
          </cell>
        </row>
        <row r="170">
          <cell r="B170" t="str">
            <v>（２t車，ＤＩＤ区間　無し</v>
          </cell>
          <cell r="L170" t="str">
            <v>はタイヤ損耗費及び</v>
          </cell>
        </row>
        <row r="171">
          <cell r="B171" t="str">
            <v>ﾊﾞｯｸﾎｳ　油圧式ｸﾛｰﾗ型</v>
          </cell>
          <cell r="D171" t="str">
            <v>燃料</v>
          </cell>
          <cell r="E171" t="str">
            <v>軽油，油脂類共</v>
          </cell>
          <cell r="G171" t="str">
            <v>㍑</v>
          </cell>
          <cell r="H171">
            <v>1.32</v>
          </cell>
          <cell r="I171">
            <v>68</v>
          </cell>
          <cell r="J171">
            <v>90</v>
          </cell>
          <cell r="L171" t="str">
            <v>補修費を含む。</v>
          </cell>
        </row>
        <row r="172">
          <cell r="B172" t="str">
            <v>0.13ｍ3）0.3km以下</v>
          </cell>
        </row>
        <row r="173">
          <cell r="D173" t="str">
            <v>運転手（一般）</v>
          </cell>
          <cell r="G173" t="str">
            <v>人</v>
          </cell>
          <cell r="H173">
            <v>4.4999999999999998E-2</v>
          </cell>
          <cell r="I173">
            <v>17000</v>
          </cell>
          <cell r="J173">
            <v>765</v>
          </cell>
        </row>
        <row r="175">
          <cell r="D175" t="str">
            <v>その他</v>
          </cell>
          <cell r="E175" t="str">
            <v>（労＋雑）×12%</v>
          </cell>
          <cell r="J175">
            <v>103</v>
          </cell>
        </row>
        <row r="177">
          <cell r="D177" t="str">
            <v>計</v>
          </cell>
          <cell r="J177">
            <v>1145</v>
          </cell>
        </row>
        <row r="180">
          <cell r="G180" t="str">
            <v>共用</v>
          </cell>
        </row>
        <row r="181">
          <cell r="A181" t="str">
            <v>T032101</v>
          </cell>
          <cell r="B181" t="str">
            <v>土砂運搬</v>
          </cell>
          <cell r="C181" t="str">
            <v>ｍ3</v>
          </cell>
          <cell r="D181" t="str">
            <v>ダンプトラック損料</v>
          </cell>
          <cell r="E181" t="str">
            <v>２t車</v>
          </cell>
          <cell r="G181" t="str">
            <v>日</v>
          </cell>
          <cell r="H181">
            <v>6.5000000000000002E-2</v>
          </cell>
          <cell r="I181">
            <v>3220</v>
          </cell>
          <cell r="J181">
            <v>209</v>
          </cell>
          <cell r="K181">
            <v>1270</v>
          </cell>
          <cell r="L181" t="str">
            <v>ダンプトラック損料</v>
          </cell>
        </row>
        <row r="182">
          <cell r="B182" t="str">
            <v>（２t車，ＤＩＤ区間　無し</v>
          </cell>
          <cell r="L182" t="str">
            <v>はタイヤ損耗費及び</v>
          </cell>
        </row>
        <row r="183">
          <cell r="B183" t="str">
            <v>ﾊﾞｯｸﾎｳ　油圧式ｸﾛｰﾗ型</v>
          </cell>
          <cell r="D183" t="str">
            <v>燃料</v>
          </cell>
          <cell r="E183" t="str">
            <v>軽油，油脂類共</v>
          </cell>
          <cell r="G183" t="str">
            <v>㍑</v>
          </cell>
          <cell r="H183">
            <v>1.47</v>
          </cell>
          <cell r="I183">
            <v>68</v>
          </cell>
          <cell r="J183">
            <v>100</v>
          </cell>
          <cell r="L183" t="str">
            <v>補修費を含む。</v>
          </cell>
        </row>
        <row r="184">
          <cell r="B184" t="str">
            <v>0.13ｍ3）1.0km以下</v>
          </cell>
        </row>
        <row r="185">
          <cell r="D185" t="str">
            <v>運転手（一般）</v>
          </cell>
          <cell r="G185" t="str">
            <v>人</v>
          </cell>
          <cell r="H185">
            <v>0.05</v>
          </cell>
          <cell r="I185">
            <v>17000</v>
          </cell>
          <cell r="J185">
            <v>850</v>
          </cell>
        </row>
        <row r="187">
          <cell r="D187" t="str">
            <v>その他</v>
          </cell>
          <cell r="E187" t="str">
            <v>（労＋雑）×12%</v>
          </cell>
          <cell r="J187">
            <v>114</v>
          </cell>
        </row>
        <row r="189">
          <cell r="D189" t="str">
            <v>計</v>
          </cell>
          <cell r="J189">
            <v>1273</v>
          </cell>
        </row>
        <row r="192">
          <cell r="G192" t="str">
            <v>共用</v>
          </cell>
        </row>
        <row r="193">
          <cell r="A193" t="str">
            <v>T032102</v>
          </cell>
          <cell r="B193" t="str">
            <v>土砂運搬</v>
          </cell>
          <cell r="C193" t="str">
            <v>ｍ3</v>
          </cell>
          <cell r="D193" t="str">
            <v>ダンプトラック損料</v>
          </cell>
          <cell r="E193" t="str">
            <v>２t車</v>
          </cell>
          <cell r="G193" t="str">
            <v>日</v>
          </cell>
          <cell r="H193">
            <v>7.6999999999999999E-2</v>
          </cell>
          <cell r="I193">
            <v>3220</v>
          </cell>
          <cell r="J193">
            <v>248</v>
          </cell>
          <cell r="K193">
            <v>1530</v>
          </cell>
          <cell r="L193" t="str">
            <v>ダンプトラック損料</v>
          </cell>
        </row>
        <row r="194">
          <cell r="B194" t="str">
            <v>（２t車，ＤＩＤ区間　無し</v>
          </cell>
          <cell r="L194" t="str">
            <v>はタイヤ損耗費及び</v>
          </cell>
        </row>
        <row r="195">
          <cell r="B195" t="str">
            <v>ﾊﾞｯｸﾎｳ　油圧式ｸﾛｰﾗ型</v>
          </cell>
          <cell r="D195" t="str">
            <v>燃料</v>
          </cell>
          <cell r="E195" t="str">
            <v>軽油，油脂類共</v>
          </cell>
          <cell r="G195" t="str">
            <v>㍑</v>
          </cell>
          <cell r="H195">
            <v>1.76</v>
          </cell>
          <cell r="I195">
            <v>68</v>
          </cell>
          <cell r="J195">
            <v>120</v>
          </cell>
          <cell r="L195" t="str">
            <v>補修費を含む。</v>
          </cell>
        </row>
        <row r="196">
          <cell r="B196" t="str">
            <v>0.13ｍ3）1.5km以下</v>
          </cell>
        </row>
        <row r="197">
          <cell r="D197" t="str">
            <v>運転手（一般）</v>
          </cell>
          <cell r="G197" t="str">
            <v>人</v>
          </cell>
          <cell r="H197">
            <v>0.06</v>
          </cell>
          <cell r="I197">
            <v>17000</v>
          </cell>
          <cell r="J197">
            <v>1020</v>
          </cell>
        </row>
        <row r="199">
          <cell r="D199" t="str">
            <v>その他</v>
          </cell>
          <cell r="E199" t="str">
            <v>（労＋雑）×12%</v>
          </cell>
          <cell r="J199">
            <v>137</v>
          </cell>
        </row>
        <row r="201">
          <cell r="D201" t="str">
            <v>計</v>
          </cell>
          <cell r="J201">
            <v>1525</v>
          </cell>
        </row>
        <row r="204">
          <cell r="G204" t="str">
            <v>共用</v>
          </cell>
        </row>
        <row r="205">
          <cell r="A205" t="str">
            <v>T032104</v>
          </cell>
          <cell r="B205" t="str">
            <v>土砂運搬</v>
          </cell>
          <cell r="C205" t="str">
            <v>ｍ3</v>
          </cell>
          <cell r="D205" t="str">
            <v>ダンプトラック損料</v>
          </cell>
          <cell r="E205" t="str">
            <v>２t車</v>
          </cell>
          <cell r="G205" t="str">
            <v>日</v>
          </cell>
          <cell r="H205">
            <v>0.09</v>
          </cell>
          <cell r="I205">
            <v>3220</v>
          </cell>
          <cell r="J205">
            <v>290</v>
          </cell>
          <cell r="K205">
            <v>1780</v>
          </cell>
          <cell r="L205" t="str">
            <v>ダンプトラック損料</v>
          </cell>
        </row>
        <row r="206">
          <cell r="B206" t="str">
            <v>（２t車，ＤＩＤ区間　無し</v>
          </cell>
          <cell r="L206" t="str">
            <v>はタイヤ損耗費及び</v>
          </cell>
        </row>
        <row r="207">
          <cell r="B207" t="str">
            <v>ﾊﾞｯｸﾎｳ　油圧式ｸﾛｰﾗ型</v>
          </cell>
          <cell r="D207" t="str">
            <v>燃料</v>
          </cell>
          <cell r="E207" t="str">
            <v>軽油，油脂類共</v>
          </cell>
          <cell r="G207" t="str">
            <v>㍑</v>
          </cell>
          <cell r="H207">
            <v>2.06</v>
          </cell>
          <cell r="I207">
            <v>68</v>
          </cell>
          <cell r="J207">
            <v>140</v>
          </cell>
          <cell r="L207" t="str">
            <v>補修費を含む。</v>
          </cell>
        </row>
        <row r="208">
          <cell r="B208" t="str">
            <v>0.13ｍ3）2.5km以下</v>
          </cell>
        </row>
        <row r="209">
          <cell r="D209" t="str">
            <v>運転手（一般）</v>
          </cell>
          <cell r="G209" t="str">
            <v>人</v>
          </cell>
          <cell r="H209">
            <v>7.0000000000000007E-2</v>
          </cell>
          <cell r="I209">
            <v>17000</v>
          </cell>
          <cell r="J209">
            <v>1190</v>
          </cell>
        </row>
        <row r="211">
          <cell r="D211" t="str">
            <v>その他</v>
          </cell>
          <cell r="E211" t="str">
            <v>（労＋雑）×12%</v>
          </cell>
          <cell r="J211">
            <v>160</v>
          </cell>
        </row>
        <row r="213">
          <cell r="D213" t="str">
            <v>計</v>
          </cell>
          <cell r="J213">
            <v>1780</v>
          </cell>
        </row>
        <row r="214">
          <cell r="G214" t="str">
            <v>共用</v>
          </cell>
        </row>
        <row r="215">
          <cell r="A215" t="str">
            <v>T032105</v>
          </cell>
          <cell r="B215" t="str">
            <v>土砂運搬</v>
          </cell>
          <cell r="C215" t="str">
            <v>ｍ3</v>
          </cell>
          <cell r="D215" t="str">
            <v>ダンプトラック損料</v>
          </cell>
          <cell r="E215" t="str">
            <v>２t車</v>
          </cell>
          <cell r="G215" t="str">
            <v>日</v>
          </cell>
          <cell r="H215">
            <v>0.10299999999999999</v>
          </cell>
          <cell r="I215">
            <v>3220</v>
          </cell>
          <cell r="J215">
            <v>332</v>
          </cell>
          <cell r="K215">
            <v>2030</v>
          </cell>
          <cell r="L215" t="str">
            <v>ダンプトラック損料</v>
          </cell>
        </row>
        <row r="216">
          <cell r="B216" t="str">
            <v>（２t車，ＤＩＤ区間　無し</v>
          </cell>
          <cell r="L216" t="str">
            <v>はタイヤ損耗費及び</v>
          </cell>
        </row>
        <row r="217">
          <cell r="B217" t="str">
            <v>ﾊﾞｯｸﾎｳ　油圧式ｸﾛｰﾗ型</v>
          </cell>
          <cell r="D217" t="str">
            <v>燃料</v>
          </cell>
          <cell r="E217" t="str">
            <v>軽油，油脂類共</v>
          </cell>
          <cell r="G217" t="str">
            <v>㍑</v>
          </cell>
          <cell r="H217">
            <v>2.35</v>
          </cell>
          <cell r="I217">
            <v>68</v>
          </cell>
          <cell r="J217">
            <v>160</v>
          </cell>
          <cell r="L217" t="str">
            <v>補修費を含む。</v>
          </cell>
        </row>
        <row r="218">
          <cell r="B218" t="str">
            <v>0.13ｍ3）3.0km以下</v>
          </cell>
        </row>
        <row r="219">
          <cell r="D219" t="str">
            <v>運転手（一般）</v>
          </cell>
          <cell r="G219" t="str">
            <v>人</v>
          </cell>
          <cell r="H219">
            <v>0.08</v>
          </cell>
          <cell r="I219">
            <v>17000</v>
          </cell>
          <cell r="J219">
            <v>1360</v>
          </cell>
        </row>
        <row r="221">
          <cell r="D221" t="str">
            <v>その他</v>
          </cell>
          <cell r="E221" t="str">
            <v>（労＋雑）×12%</v>
          </cell>
          <cell r="J221">
            <v>182</v>
          </cell>
        </row>
        <row r="223">
          <cell r="D223" t="str">
            <v>計</v>
          </cell>
          <cell r="J223">
            <v>2034</v>
          </cell>
        </row>
        <row r="226">
          <cell r="G226" t="str">
            <v>共用</v>
          </cell>
        </row>
        <row r="227">
          <cell r="A227" t="str">
            <v>T032106</v>
          </cell>
          <cell r="B227" t="str">
            <v>土砂運搬</v>
          </cell>
          <cell r="C227" t="str">
            <v>ｍ3</v>
          </cell>
          <cell r="D227" t="str">
            <v>ダンプトラック損料</v>
          </cell>
          <cell r="E227" t="str">
            <v>２t車</v>
          </cell>
          <cell r="G227" t="str">
            <v>日</v>
          </cell>
          <cell r="H227">
            <v>0.11600000000000001</v>
          </cell>
          <cell r="I227">
            <v>3220</v>
          </cell>
          <cell r="J227">
            <v>374</v>
          </cell>
          <cell r="K227">
            <v>2290</v>
          </cell>
          <cell r="L227" t="str">
            <v>ダンプトラック損料</v>
          </cell>
        </row>
        <row r="228">
          <cell r="B228" t="str">
            <v>（２t車，ＤＩＤ区間　無し</v>
          </cell>
          <cell r="L228" t="str">
            <v>はタイヤ損耗費及び</v>
          </cell>
        </row>
        <row r="229">
          <cell r="B229" t="str">
            <v>ﾊﾞｯｸﾎｳ　油圧式ｸﾛｰﾗ型</v>
          </cell>
          <cell r="D229" t="str">
            <v>燃料</v>
          </cell>
          <cell r="E229" t="str">
            <v>軽油，油脂類共</v>
          </cell>
          <cell r="G229" t="str">
            <v>㍑</v>
          </cell>
          <cell r="H229">
            <v>2.65</v>
          </cell>
          <cell r="I229">
            <v>68</v>
          </cell>
          <cell r="J229">
            <v>180</v>
          </cell>
          <cell r="L229" t="str">
            <v>補修費を含む。</v>
          </cell>
        </row>
        <row r="230">
          <cell r="B230" t="str">
            <v>0.13ｍ3）3.5km以下</v>
          </cell>
        </row>
        <row r="231">
          <cell r="D231" t="str">
            <v>運転手（一般）</v>
          </cell>
          <cell r="G231" t="str">
            <v>人</v>
          </cell>
          <cell r="H231">
            <v>0.09</v>
          </cell>
          <cell r="I231">
            <v>17000</v>
          </cell>
          <cell r="J231">
            <v>1530</v>
          </cell>
        </row>
        <row r="233">
          <cell r="D233" t="str">
            <v>その他</v>
          </cell>
          <cell r="E233" t="str">
            <v>（労＋雑）×12%</v>
          </cell>
          <cell r="J233">
            <v>205</v>
          </cell>
        </row>
        <row r="235">
          <cell r="D235" t="str">
            <v>計</v>
          </cell>
          <cell r="J235">
            <v>2289</v>
          </cell>
        </row>
        <row r="238">
          <cell r="G238" t="str">
            <v>共用</v>
          </cell>
        </row>
        <row r="239">
          <cell r="A239" t="str">
            <v>T032107</v>
          </cell>
          <cell r="B239" t="str">
            <v>土砂運搬</v>
          </cell>
          <cell r="C239" t="str">
            <v>ｍ3</v>
          </cell>
          <cell r="D239" t="str">
            <v>ダンプトラック損料</v>
          </cell>
          <cell r="E239" t="str">
            <v>２t車</v>
          </cell>
          <cell r="G239" t="str">
            <v>日</v>
          </cell>
          <cell r="H239">
            <v>0.129</v>
          </cell>
          <cell r="I239">
            <v>3220</v>
          </cell>
          <cell r="J239">
            <v>415</v>
          </cell>
          <cell r="K239">
            <v>2540</v>
          </cell>
          <cell r="L239" t="str">
            <v>ダンプトラック損料</v>
          </cell>
        </row>
        <row r="240">
          <cell r="B240" t="str">
            <v>（２t車，ＤＩＤ区間　無し</v>
          </cell>
          <cell r="L240" t="str">
            <v>はタイヤ損耗費及び</v>
          </cell>
        </row>
        <row r="241">
          <cell r="B241" t="str">
            <v>ﾊﾞｯｸﾎｳ　油圧式ｸﾛｰﾗ型</v>
          </cell>
          <cell r="D241" t="str">
            <v>燃料</v>
          </cell>
          <cell r="E241" t="str">
            <v>軽油，油脂類共</v>
          </cell>
          <cell r="G241" t="str">
            <v>㍑</v>
          </cell>
          <cell r="H241">
            <v>2.94</v>
          </cell>
          <cell r="I241">
            <v>68</v>
          </cell>
          <cell r="J241">
            <v>200</v>
          </cell>
          <cell r="L241" t="str">
            <v>補修費を含む。</v>
          </cell>
        </row>
        <row r="242">
          <cell r="B242" t="str">
            <v>0.13ｍ3）4.5km以下</v>
          </cell>
        </row>
        <row r="243">
          <cell r="D243" t="str">
            <v>運転手（一般）</v>
          </cell>
          <cell r="G243" t="str">
            <v>人</v>
          </cell>
          <cell r="H243">
            <v>0.1</v>
          </cell>
          <cell r="I243">
            <v>17000</v>
          </cell>
          <cell r="J243">
            <v>1700</v>
          </cell>
        </row>
        <row r="245">
          <cell r="D245" t="str">
            <v>その他</v>
          </cell>
          <cell r="E245" t="str">
            <v>（労＋雑）×12%</v>
          </cell>
          <cell r="J245">
            <v>228</v>
          </cell>
        </row>
        <row r="247">
          <cell r="D247" t="str">
            <v>計</v>
          </cell>
          <cell r="J247">
            <v>2543</v>
          </cell>
        </row>
        <row r="250">
          <cell r="G250" t="str">
            <v>共用</v>
          </cell>
        </row>
        <row r="251">
          <cell r="A251" t="str">
            <v>T032108</v>
          </cell>
          <cell r="B251" t="str">
            <v>土砂運搬</v>
          </cell>
          <cell r="C251" t="str">
            <v>ｍ3</v>
          </cell>
          <cell r="D251" t="str">
            <v>ダンプトラック損料</v>
          </cell>
          <cell r="E251" t="str">
            <v>２t車</v>
          </cell>
          <cell r="G251" t="str">
            <v>日</v>
          </cell>
          <cell r="H251">
            <v>0.14199999999999999</v>
          </cell>
          <cell r="I251">
            <v>3220</v>
          </cell>
          <cell r="J251">
            <v>457</v>
          </cell>
          <cell r="K251">
            <v>2800</v>
          </cell>
          <cell r="L251" t="str">
            <v>ダンプトラック損料</v>
          </cell>
        </row>
        <row r="252">
          <cell r="B252" t="str">
            <v>（２t車，ＤＩＤ区間　無し</v>
          </cell>
          <cell r="L252" t="str">
            <v>はタイヤ損耗費及び</v>
          </cell>
        </row>
        <row r="253">
          <cell r="B253" t="str">
            <v>ﾊﾞｯｸﾎｳ　油圧式ｸﾛｰﾗ型</v>
          </cell>
          <cell r="D253" t="str">
            <v>燃料</v>
          </cell>
          <cell r="E253" t="str">
            <v>軽油，油脂類共</v>
          </cell>
          <cell r="G253" t="str">
            <v>㍑</v>
          </cell>
          <cell r="H253">
            <v>3.23</v>
          </cell>
          <cell r="I253">
            <v>68</v>
          </cell>
          <cell r="J253">
            <v>220</v>
          </cell>
          <cell r="L253" t="str">
            <v>補修費を含む。</v>
          </cell>
        </row>
        <row r="254">
          <cell r="B254" t="str">
            <v>0.13ｍ3）5.5km以下</v>
          </cell>
        </row>
        <row r="255">
          <cell r="D255" t="str">
            <v>運転手（一般）</v>
          </cell>
          <cell r="G255" t="str">
            <v>人</v>
          </cell>
          <cell r="H255">
            <v>0.11</v>
          </cell>
          <cell r="I255">
            <v>17000</v>
          </cell>
          <cell r="J255">
            <v>1870</v>
          </cell>
        </row>
        <row r="257">
          <cell r="D257" t="str">
            <v>その他</v>
          </cell>
          <cell r="E257" t="str">
            <v>（労＋雑）×12%</v>
          </cell>
          <cell r="J257">
            <v>251</v>
          </cell>
        </row>
        <row r="259">
          <cell r="D259" t="str">
            <v>計</v>
          </cell>
          <cell r="J259">
            <v>2798</v>
          </cell>
        </row>
        <row r="262">
          <cell r="G262" t="str">
            <v>共用</v>
          </cell>
        </row>
        <row r="263">
          <cell r="A263" t="str">
            <v>T032109</v>
          </cell>
          <cell r="B263" t="str">
            <v>土砂運搬</v>
          </cell>
          <cell r="C263" t="str">
            <v>ｍ3</v>
          </cell>
          <cell r="D263" t="str">
            <v>ダンプトラック損料</v>
          </cell>
          <cell r="E263" t="str">
            <v>２t車</v>
          </cell>
          <cell r="G263" t="str">
            <v>日</v>
          </cell>
          <cell r="H263">
            <v>0.16800000000000001</v>
          </cell>
          <cell r="I263">
            <v>3220</v>
          </cell>
          <cell r="J263">
            <v>541</v>
          </cell>
          <cell r="K263">
            <v>3310</v>
          </cell>
          <cell r="L263" t="str">
            <v>ダンプトラック損料</v>
          </cell>
        </row>
        <row r="264">
          <cell r="B264" t="str">
            <v>（２t車，ＤＩＤ区間　無し</v>
          </cell>
          <cell r="L264" t="str">
            <v>はタイヤ損耗費及び</v>
          </cell>
        </row>
        <row r="265">
          <cell r="B265" t="str">
            <v>ﾊﾞｯｸﾎｳ　油圧式ｸﾛｰﾗ型</v>
          </cell>
          <cell r="D265" t="str">
            <v>燃料</v>
          </cell>
          <cell r="E265" t="str">
            <v>軽油，油脂類共</v>
          </cell>
          <cell r="G265" t="str">
            <v>㍑</v>
          </cell>
          <cell r="H265">
            <v>3.82</v>
          </cell>
          <cell r="I265">
            <v>68</v>
          </cell>
          <cell r="J265">
            <v>260</v>
          </cell>
          <cell r="L265" t="str">
            <v>補修費を含む。</v>
          </cell>
        </row>
        <row r="266">
          <cell r="B266" t="str">
            <v>0.13ｍ3）7.0km以下</v>
          </cell>
        </row>
        <row r="267">
          <cell r="D267" t="str">
            <v>運転手（一般）</v>
          </cell>
          <cell r="G267" t="str">
            <v>人</v>
          </cell>
          <cell r="H267">
            <v>0.13</v>
          </cell>
          <cell r="I267">
            <v>17000</v>
          </cell>
          <cell r="J267">
            <v>2210</v>
          </cell>
        </row>
        <row r="269">
          <cell r="D269" t="str">
            <v>その他</v>
          </cell>
          <cell r="E269" t="str">
            <v>（労＋雑）×12%</v>
          </cell>
          <cell r="J269">
            <v>296</v>
          </cell>
        </row>
        <row r="271">
          <cell r="D271" t="str">
            <v>計</v>
          </cell>
          <cell r="J271">
            <v>3307</v>
          </cell>
        </row>
        <row r="274">
          <cell r="G274" t="str">
            <v>共用</v>
          </cell>
        </row>
        <row r="275">
          <cell r="A275" t="str">
            <v>T032112</v>
          </cell>
          <cell r="B275" t="str">
            <v>土砂運搬</v>
          </cell>
          <cell r="C275" t="str">
            <v>ｍ3</v>
          </cell>
          <cell r="D275" t="str">
            <v>ダンプトラック損料</v>
          </cell>
          <cell r="E275" t="str">
            <v>２t車</v>
          </cell>
          <cell r="G275" t="str">
            <v>日</v>
          </cell>
          <cell r="H275">
            <v>0.19400000000000001</v>
          </cell>
          <cell r="I275">
            <v>3220</v>
          </cell>
          <cell r="J275">
            <v>625</v>
          </cell>
          <cell r="K275">
            <v>3820</v>
          </cell>
          <cell r="L275" t="str">
            <v>ダンプトラック損料</v>
          </cell>
        </row>
        <row r="276">
          <cell r="B276" t="str">
            <v>（２t車，ＤＩＤ区間　無し</v>
          </cell>
          <cell r="L276" t="str">
            <v>はタイヤ損耗費及び</v>
          </cell>
        </row>
        <row r="277">
          <cell r="B277" t="str">
            <v>ﾊﾞｯｸﾎｳ　油圧式ｸﾛｰﾗ型</v>
          </cell>
          <cell r="D277" t="str">
            <v>燃料</v>
          </cell>
          <cell r="E277" t="str">
            <v>軽油，油脂類共</v>
          </cell>
          <cell r="G277" t="str">
            <v>㍑</v>
          </cell>
          <cell r="H277">
            <v>4.41</v>
          </cell>
          <cell r="I277">
            <v>68</v>
          </cell>
          <cell r="J277">
            <v>300</v>
          </cell>
          <cell r="L277" t="str">
            <v>補修費を含む。</v>
          </cell>
        </row>
        <row r="278">
          <cell r="B278" t="str">
            <v>0.13ｍ3）9.0km以下</v>
          </cell>
        </row>
        <row r="279">
          <cell r="D279" t="str">
            <v>運転手（一般）</v>
          </cell>
          <cell r="G279" t="str">
            <v>人</v>
          </cell>
          <cell r="H279">
            <v>0.15</v>
          </cell>
          <cell r="I279">
            <v>17000</v>
          </cell>
          <cell r="J279">
            <v>2550</v>
          </cell>
        </row>
        <row r="281">
          <cell r="D281" t="str">
            <v>その他</v>
          </cell>
          <cell r="E281" t="str">
            <v>（労＋雑）×12%</v>
          </cell>
          <cell r="J281">
            <v>342</v>
          </cell>
        </row>
        <row r="283">
          <cell r="D283" t="str">
            <v>計</v>
          </cell>
          <cell r="J283">
            <v>3817</v>
          </cell>
        </row>
        <row r="285">
          <cell r="A285" t="str">
            <v>T032116</v>
          </cell>
          <cell r="B285" t="str">
            <v>土砂運搬</v>
          </cell>
          <cell r="C285" t="str">
            <v>ｍ3</v>
          </cell>
          <cell r="D285" t="str">
            <v>ダンプトラック損料</v>
          </cell>
          <cell r="E285" t="str">
            <v>２t車</v>
          </cell>
          <cell r="G285" t="str">
            <v>日</v>
          </cell>
          <cell r="H285">
            <v>0.23200000000000001</v>
          </cell>
          <cell r="I285">
            <v>3220</v>
          </cell>
          <cell r="J285">
            <v>747</v>
          </cell>
          <cell r="K285">
            <v>4580</v>
          </cell>
          <cell r="L285" t="str">
            <v>ダンプトラック損料</v>
          </cell>
        </row>
        <row r="286">
          <cell r="B286" t="str">
            <v>（２t車，ＤＩＤ区間　無し</v>
          </cell>
          <cell r="L286" t="str">
            <v>はタイヤ損耗費及び</v>
          </cell>
        </row>
        <row r="287">
          <cell r="B287" t="str">
            <v>ﾊﾞｯｸﾎｳ　油圧式ｸﾛｰﾗ型</v>
          </cell>
          <cell r="D287" t="str">
            <v>燃料</v>
          </cell>
          <cell r="E287" t="str">
            <v>軽油，油脂類共</v>
          </cell>
          <cell r="G287" t="str">
            <v>㍑</v>
          </cell>
          <cell r="H287">
            <v>5.29</v>
          </cell>
          <cell r="I287">
            <v>68</v>
          </cell>
          <cell r="J287">
            <v>360</v>
          </cell>
          <cell r="L287" t="str">
            <v>補修費を含む。</v>
          </cell>
        </row>
        <row r="288">
          <cell r="B288" t="str">
            <v>0.13ｍ3）12.0km以下</v>
          </cell>
        </row>
        <row r="289">
          <cell r="D289" t="str">
            <v>運転手（一般）</v>
          </cell>
          <cell r="G289" t="str">
            <v>人</v>
          </cell>
          <cell r="H289">
            <v>0.18</v>
          </cell>
          <cell r="I289">
            <v>17000</v>
          </cell>
          <cell r="J289">
            <v>3060</v>
          </cell>
        </row>
        <row r="291">
          <cell r="D291" t="str">
            <v>その他</v>
          </cell>
          <cell r="E291" t="str">
            <v>（労＋雑）×12%</v>
          </cell>
          <cell r="J291">
            <v>410</v>
          </cell>
        </row>
        <row r="293">
          <cell r="D293" t="str">
            <v>計</v>
          </cell>
          <cell r="J293">
            <v>4577</v>
          </cell>
        </row>
        <row r="296">
          <cell r="G296" t="str">
            <v>共用</v>
          </cell>
        </row>
        <row r="297">
          <cell r="A297" t="str">
            <v>T032120</v>
          </cell>
          <cell r="B297" t="str">
            <v>土砂運搬</v>
          </cell>
          <cell r="C297" t="str">
            <v>ｍ3</v>
          </cell>
          <cell r="D297" t="str">
            <v>ダンプトラック損料</v>
          </cell>
          <cell r="E297" t="str">
            <v>２t車</v>
          </cell>
          <cell r="G297" t="str">
            <v>日</v>
          </cell>
          <cell r="H297">
            <v>0.29699999999999999</v>
          </cell>
          <cell r="I297">
            <v>3220</v>
          </cell>
          <cell r="J297">
            <v>956</v>
          </cell>
          <cell r="K297">
            <v>5850</v>
          </cell>
          <cell r="L297" t="str">
            <v>ダンプトラック損料</v>
          </cell>
        </row>
        <row r="298">
          <cell r="B298" t="str">
            <v>（２t車，ＤＩＤ区間　無し</v>
          </cell>
          <cell r="L298" t="str">
            <v>はタイヤ損耗費及び</v>
          </cell>
        </row>
        <row r="299">
          <cell r="B299" t="str">
            <v>ﾊﾞｯｸﾎｳ　油圧式ｸﾛｰﾗ型</v>
          </cell>
          <cell r="D299" t="str">
            <v>燃料</v>
          </cell>
          <cell r="E299" t="str">
            <v>軽油，油脂類共</v>
          </cell>
          <cell r="G299" t="str">
            <v>㍑</v>
          </cell>
          <cell r="H299">
            <v>6.76</v>
          </cell>
          <cell r="I299">
            <v>68</v>
          </cell>
          <cell r="J299">
            <v>460</v>
          </cell>
          <cell r="L299" t="str">
            <v>補修費を含む。</v>
          </cell>
        </row>
        <row r="300">
          <cell r="B300" t="str">
            <v>0.13ｍ3）17.0km以下</v>
          </cell>
        </row>
        <row r="301">
          <cell r="D301" t="str">
            <v>運転手（一般）</v>
          </cell>
          <cell r="G301" t="str">
            <v>人</v>
          </cell>
          <cell r="H301">
            <v>0.23</v>
          </cell>
          <cell r="I301">
            <v>17000</v>
          </cell>
          <cell r="J301">
            <v>3910</v>
          </cell>
        </row>
        <row r="303">
          <cell r="D303" t="str">
            <v>その他</v>
          </cell>
          <cell r="E303" t="str">
            <v>（労＋雑）×12%</v>
          </cell>
          <cell r="J303">
            <v>524</v>
          </cell>
        </row>
        <row r="305">
          <cell r="D305" t="str">
            <v>計</v>
          </cell>
          <cell r="J305">
            <v>5850</v>
          </cell>
        </row>
        <row r="308">
          <cell r="G308" t="str">
            <v>共用</v>
          </cell>
        </row>
        <row r="309">
          <cell r="A309" t="str">
            <v>T032130</v>
          </cell>
          <cell r="B309" t="str">
            <v>土砂運搬</v>
          </cell>
          <cell r="C309" t="str">
            <v>ｍ3</v>
          </cell>
          <cell r="D309" t="str">
            <v>ダンプトラック損料</v>
          </cell>
          <cell r="E309" t="str">
            <v>２t車</v>
          </cell>
          <cell r="G309" t="str">
            <v>日</v>
          </cell>
          <cell r="H309">
            <v>0.38700000000000001</v>
          </cell>
          <cell r="I309">
            <v>3220</v>
          </cell>
          <cell r="J309">
            <v>1246</v>
          </cell>
          <cell r="K309">
            <v>7630</v>
          </cell>
          <cell r="L309" t="str">
            <v>ダンプトラック損料</v>
          </cell>
        </row>
        <row r="310">
          <cell r="B310" t="str">
            <v>（２t車，ＤＩＤ区間　無し</v>
          </cell>
          <cell r="L310" t="str">
            <v>はタイヤ損耗費及び</v>
          </cell>
        </row>
        <row r="311">
          <cell r="B311" t="str">
            <v>ﾊﾞｯｸﾎｳ　油圧式ｸﾛｰﾗ型</v>
          </cell>
          <cell r="D311" t="str">
            <v>燃料</v>
          </cell>
          <cell r="E311" t="str">
            <v>軽油，油脂類共</v>
          </cell>
          <cell r="G311" t="str">
            <v>㍑</v>
          </cell>
          <cell r="H311">
            <v>8.82</v>
          </cell>
          <cell r="I311">
            <v>68</v>
          </cell>
          <cell r="J311">
            <v>600</v>
          </cell>
          <cell r="L311" t="str">
            <v>補修費を含む。</v>
          </cell>
        </row>
        <row r="312">
          <cell r="B312" t="str">
            <v>0.13ｍ3）28.5km以下</v>
          </cell>
        </row>
        <row r="313">
          <cell r="D313" t="str">
            <v>運転手（一般）</v>
          </cell>
          <cell r="G313" t="str">
            <v>人</v>
          </cell>
          <cell r="H313">
            <v>0.3</v>
          </cell>
          <cell r="I313">
            <v>17000</v>
          </cell>
          <cell r="J313">
            <v>5100</v>
          </cell>
        </row>
        <row r="315">
          <cell r="D315" t="str">
            <v>その他</v>
          </cell>
          <cell r="E315" t="str">
            <v>（労＋雑）×12%</v>
          </cell>
          <cell r="J315">
            <v>684</v>
          </cell>
        </row>
        <row r="317">
          <cell r="D317" t="str">
            <v>計</v>
          </cell>
          <cell r="J317">
            <v>7630</v>
          </cell>
        </row>
        <row r="320">
          <cell r="G320" t="str">
            <v>共用</v>
          </cell>
        </row>
        <row r="321">
          <cell r="A321" t="str">
            <v>T032140</v>
          </cell>
          <cell r="B321" t="str">
            <v>土砂運搬</v>
          </cell>
          <cell r="C321" t="str">
            <v>ｍ3</v>
          </cell>
          <cell r="D321" t="str">
            <v>ダンプトラック損料</v>
          </cell>
          <cell r="E321" t="str">
            <v>２t車</v>
          </cell>
          <cell r="G321" t="str">
            <v>日</v>
          </cell>
          <cell r="H321">
            <v>0.58099999999999996</v>
          </cell>
          <cell r="I321">
            <v>3220</v>
          </cell>
          <cell r="J321">
            <v>1871</v>
          </cell>
          <cell r="K321">
            <v>11450</v>
          </cell>
          <cell r="L321" t="str">
            <v>ダンプトラック損料</v>
          </cell>
        </row>
        <row r="322">
          <cell r="B322" t="str">
            <v>（２t車，ＤＩＤ区間　無し</v>
          </cell>
          <cell r="L322" t="str">
            <v>はタイヤ損耗費及び</v>
          </cell>
        </row>
        <row r="323">
          <cell r="B323" t="str">
            <v>ﾊﾞｯｸﾎｳ　油圧式ｸﾛｰﾗ型</v>
          </cell>
          <cell r="D323" t="str">
            <v>燃料</v>
          </cell>
          <cell r="E323" t="str">
            <v>軽油，油脂類共</v>
          </cell>
          <cell r="G323" t="str">
            <v>㍑</v>
          </cell>
          <cell r="H323">
            <v>13.23</v>
          </cell>
          <cell r="I323">
            <v>68</v>
          </cell>
          <cell r="J323">
            <v>900</v>
          </cell>
          <cell r="L323" t="str">
            <v>補修費を含む。</v>
          </cell>
        </row>
        <row r="324">
          <cell r="B324" t="str">
            <v>0.13ｍ3）60.0km以下</v>
          </cell>
        </row>
        <row r="325">
          <cell r="D325" t="str">
            <v>運転手（一般）</v>
          </cell>
          <cell r="G325" t="str">
            <v>人</v>
          </cell>
          <cell r="H325">
            <v>0.45</v>
          </cell>
          <cell r="I325">
            <v>17000</v>
          </cell>
          <cell r="J325">
            <v>7650</v>
          </cell>
        </row>
        <row r="327">
          <cell r="D327" t="str">
            <v>その他</v>
          </cell>
          <cell r="E327" t="str">
            <v>（労＋雑）×12%</v>
          </cell>
          <cell r="J327">
            <v>1026</v>
          </cell>
        </row>
        <row r="329">
          <cell r="D329" t="str">
            <v>計</v>
          </cell>
          <cell r="J329">
            <v>11447</v>
          </cell>
        </row>
        <row r="332">
          <cell r="G332" t="str">
            <v>共用</v>
          </cell>
        </row>
        <row r="333">
          <cell r="A333" t="str">
            <v>T032200</v>
          </cell>
          <cell r="B333" t="str">
            <v>土砂運搬</v>
          </cell>
          <cell r="C333" t="str">
            <v>ｍ3</v>
          </cell>
          <cell r="D333" t="str">
            <v>ダンプトラック損料</v>
          </cell>
          <cell r="E333" t="str">
            <v>４t車</v>
          </cell>
          <cell r="G333" t="str">
            <v>日</v>
          </cell>
          <cell r="H333">
            <v>2.5999999999999999E-2</v>
          </cell>
          <cell r="I333">
            <v>4890</v>
          </cell>
          <cell r="J333">
            <v>127</v>
          </cell>
          <cell r="K333">
            <v>580</v>
          </cell>
          <cell r="L333" t="str">
            <v>ダンプトラック損料</v>
          </cell>
        </row>
        <row r="334">
          <cell r="B334" t="str">
            <v>（４t車，ＤＩＤ区間　有り</v>
          </cell>
          <cell r="L334" t="str">
            <v>はタイヤ損耗費及び</v>
          </cell>
        </row>
        <row r="335">
          <cell r="B335" t="str">
            <v>ﾊﾞｯｸﾎｳ　油圧式ｸﾛｰﾗ型</v>
          </cell>
          <cell r="D335" t="str">
            <v>燃料</v>
          </cell>
          <cell r="E335" t="str">
            <v>軽油，油脂類共</v>
          </cell>
          <cell r="G335" t="str">
            <v>㍑</v>
          </cell>
          <cell r="H335">
            <v>0.89</v>
          </cell>
          <cell r="I335">
            <v>68</v>
          </cell>
          <cell r="J335">
            <v>61</v>
          </cell>
          <cell r="L335" t="str">
            <v>補修費を含む。</v>
          </cell>
        </row>
        <row r="336">
          <cell r="B336" t="str">
            <v>0.28ｍ3）0.2km以下</v>
          </cell>
        </row>
        <row r="337">
          <cell r="D337" t="str">
            <v>運転手（一般）</v>
          </cell>
          <cell r="G337" t="str">
            <v>人</v>
          </cell>
          <cell r="H337">
            <v>0.02</v>
          </cell>
          <cell r="I337">
            <v>17000</v>
          </cell>
          <cell r="J337">
            <v>340</v>
          </cell>
        </row>
        <row r="339">
          <cell r="D339" t="str">
            <v>その他</v>
          </cell>
          <cell r="E339" t="str">
            <v>（労＋雑）×12%</v>
          </cell>
          <cell r="J339">
            <v>48</v>
          </cell>
        </row>
        <row r="341">
          <cell r="D341" t="str">
            <v>計</v>
          </cell>
          <cell r="J341">
            <v>576</v>
          </cell>
        </row>
        <row r="344">
          <cell r="G344" t="str">
            <v>共用</v>
          </cell>
        </row>
        <row r="345">
          <cell r="A345" t="str">
            <v>T032201</v>
          </cell>
          <cell r="B345" t="str">
            <v>土砂運搬</v>
          </cell>
          <cell r="C345" t="str">
            <v>ｍ3</v>
          </cell>
          <cell r="D345" t="str">
            <v>ダンプトラック損料</v>
          </cell>
          <cell r="E345" t="str">
            <v>４t車</v>
          </cell>
          <cell r="G345" t="str">
            <v>日</v>
          </cell>
          <cell r="H345">
            <v>3.2000000000000001E-2</v>
          </cell>
          <cell r="I345">
            <v>4890</v>
          </cell>
          <cell r="J345">
            <v>156</v>
          </cell>
          <cell r="K345">
            <v>720</v>
          </cell>
          <cell r="L345" t="str">
            <v>ダンプトラック損料</v>
          </cell>
        </row>
        <row r="346">
          <cell r="B346" t="str">
            <v>（４t車，ＤＩＤ区間　有り</v>
          </cell>
          <cell r="L346" t="str">
            <v>はタイヤ損耗費及び</v>
          </cell>
        </row>
        <row r="347">
          <cell r="B347" t="str">
            <v>ﾊﾞｯｸﾎｳ　油圧式ｸﾛｰﾗ型</v>
          </cell>
          <cell r="D347" t="str">
            <v>燃料</v>
          </cell>
          <cell r="E347" t="str">
            <v>軽油，油脂類共</v>
          </cell>
          <cell r="G347" t="str">
            <v>㍑</v>
          </cell>
          <cell r="H347">
            <v>1.1200000000000001</v>
          </cell>
          <cell r="I347">
            <v>68</v>
          </cell>
          <cell r="J347">
            <v>76</v>
          </cell>
          <cell r="L347" t="str">
            <v>補修費を含む。</v>
          </cell>
        </row>
        <row r="348">
          <cell r="B348" t="str">
            <v>0.28ｍ3）1.0km以下</v>
          </cell>
        </row>
        <row r="349">
          <cell r="D349" t="str">
            <v>運転手（一般）</v>
          </cell>
          <cell r="G349" t="str">
            <v>人</v>
          </cell>
          <cell r="H349">
            <v>2.5000000000000001E-2</v>
          </cell>
          <cell r="I349">
            <v>17000</v>
          </cell>
          <cell r="J349">
            <v>425</v>
          </cell>
        </row>
        <row r="351">
          <cell r="D351" t="str">
            <v>その他</v>
          </cell>
          <cell r="E351" t="str">
            <v>（労＋雑）×12%</v>
          </cell>
          <cell r="J351">
            <v>60</v>
          </cell>
        </row>
        <row r="353">
          <cell r="D353" t="str">
            <v>計</v>
          </cell>
          <cell r="J353">
            <v>717</v>
          </cell>
        </row>
        <row r="354">
          <cell r="G354" t="str">
            <v>共用</v>
          </cell>
        </row>
        <row r="355">
          <cell r="A355" t="str">
            <v>T032202</v>
          </cell>
          <cell r="B355" t="str">
            <v>土砂運搬</v>
          </cell>
          <cell r="C355" t="str">
            <v>ｍ3</v>
          </cell>
          <cell r="D355" t="str">
            <v>ダンプトラック損料</v>
          </cell>
          <cell r="E355" t="str">
            <v>４t車</v>
          </cell>
          <cell r="G355" t="str">
            <v>日</v>
          </cell>
          <cell r="H355">
            <v>3.9E-2</v>
          </cell>
          <cell r="I355">
            <v>4890</v>
          </cell>
          <cell r="J355">
            <v>191</v>
          </cell>
          <cell r="K355">
            <v>860</v>
          </cell>
          <cell r="L355" t="str">
            <v>ダンプトラック損料</v>
          </cell>
        </row>
        <row r="356">
          <cell r="B356" t="str">
            <v>（４t車，ＤＩＤ区間　有り</v>
          </cell>
          <cell r="L356" t="str">
            <v>はタイヤ損耗費及び</v>
          </cell>
        </row>
        <row r="357">
          <cell r="B357" t="str">
            <v>ﾊﾞｯｸﾎｳ　油圧式ｸﾛｰﾗ型</v>
          </cell>
          <cell r="D357" t="str">
            <v>燃料</v>
          </cell>
          <cell r="E357" t="str">
            <v>軽油，油脂類共</v>
          </cell>
          <cell r="G357" t="str">
            <v>㍑</v>
          </cell>
          <cell r="H357">
            <v>1.34</v>
          </cell>
          <cell r="I357">
            <v>68</v>
          </cell>
          <cell r="J357">
            <v>91</v>
          </cell>
          <cell r="L357" t="str">
            <v>補修費を含む。</v>
          </cell>
        </row>
        <row r="358">
          <cell r="B358" t="str">
            <v>0.28ｍ3）1.5km以下</v>
          </cell>
        </row>
        <row r="359">
          <cell r="D359" t="str">
            <v>運転手（一般）</v>
          </cell>
          <cell r="G359" t="str">
            <v>人</v>
          </cell>
          <cell r="H359">
            <v>0.03</v>
          </cell>
          <cell r="I359">
            <v>17000</v>
          </cell>
          <cell r="J359">
            <v>510</v>
          </cell>
        </row>
        <row r="361">
          <cell r="D361" t="str">
            <v>その他</v>
          </cell>
          <cell r="E361" t="str">
            <v>（労＋雑）×12%</v>
          </cell>
          <cell r="J361">
            <v>72</v>
          </cell>
        </row>
        <row r="363">
          <cell r="D363" t="str">
            <v>計</v>
          </cell>
          <cell r="J363">
            <v>864</v>
          </cell>
        </row>
        <row r="366">
          <cell r="G366" t="str">
            <v>共用</v>
          </cell>
        </row>
        <row r="367">
          <cell r="A367" t="str">
            <v>T032204</v>
          </cell>
          <cell r="B367" t="str">
            <v>土砂運搬</v>
          </cell>
          <cell r="C367" t="str">
            <v>ｍ3</v>
          </cell>
          <cell r="D367" t="str">
            <v>ダンプトラック損料</v>
          </cell>
          <cell r="E367" t="str">
            <v>４t車</v>
          </cell>
          <cell r="G367" t="str">
            <v>日</v>
          </cell>
          <cell r="H367">
            <v>4.4999999999999998E-2</v>
          </cell>
          <cell r="I367">
            <v>4890</v>
          </cell>
          <cell r="J367">
            <v>220</v>
          </cell>
          <cell r="K367">
            <v>1010</v>
          </cell>
          <cell r="L367" t="str">
            <v>ダンプトラック損料</v>
          </cell>
        </row>
        <row r="368">
          <cell r="B368" t="str">
            <v>（４t車，ＤＩＤ区間　有り</v>
          </cell>
          <cell r="L368" t="str">
            <v>はタイヤ損耗費及び</v>
          </cell>
        </row>
        <row r="369">
          <cell r="B369" t="str">
            <v>ﾊﾞｯｸﾎｳ　油圧式ｸﾛｰﾗ型</v>
          </cell>
          <cell r="D369" t="str">
            <v>燃料</v>
          </cell>
          <cell r="E369" t="str">
            <v>軽油，油脂類共</v>
          </cell>
          <cell r="G369" t="str">
            <v>㍑</v>
          </cell>
          <cell r="H369">
            <v>1.56</v>
          </cell>
          <cell r="I369">
            <v>68</v>
          </cell>
          <cell r="J369">
            <v>106</v>
          </cell>
          <cell r="L369" t="str">
            <v>補修費を含む。</v>
          </cell>
        </row>
        <row r="370">
          <cell r="B370" t="str">
            <v>0.28ｍ3）2.0km以下</v>
          </cell>
        </row>
        <row r="371">
          <cell r="D371" t="str">
            <v>運転手（一般）</v>
          </cell>
          <cell r="G371" t="str">
            <v>人</v>
          </cell>
          <cell r="H371">
            <v>3.5000000000000003E-2</v>
          </cell>
          <cell r="I371">
            <v>17000</v>
          </cell>
          <cell r="J371">
            <v>595</v>
          </cell>
        </row>
        <row r="373">
          <cell r="D373" t="str">
            <v>その他</v>
          </cell>
          <cell r="E373" t="str">
            <v>（労＋雑）×12%</v>
          </cell>
          <cell r="J373">
            <v>84</v>
          </cell>
        </row>
        <row r="375">
          <cell r="D375" t="str">
            <v>計</v>
          </cell>
          <cell r="J375">
            <v>1005</v>
          </cell>
        </row>
        <row r="378">
          <cell r="G378" t="str">
            <v>共用</v>
          </cell>
        </row>
        <row r="379">
          <cell r="A379" t="str">
            <v>T032205</v>
          </cell>
          <cell r="B379" t="str">
            <v>土砂運搬</v>
          </cell>
          <cell r="C379" t="str">
            <v>ｍ3</v>
          </cell>
          <cell r="D379" t="str">
            <v>ダンプトラック損料</v>
          </cell>
          <cell r="E379" t="str">
            <v>４t車</v>
          </cell>
          <cell r="G379" t="str">
            <v>日</v>
          </cell>
          <cell r="H379">
            <v>5.1999999999999998E-2</v>
          </cell>
          <cell r="I379">
            <v>4890</v>
          </cell>
          <cell r="J379">
            <v>254</v>
          </cell>
          <cell r="K379">
            <v>1150</v>
          </cell>
          <cell r="L379" t="str">
            <v>ダンプトラック損料</v>
          </cell>
        </row>
        <row r="380">
          <cell r="B380" t="str">
            <v>（４t車，ＤＩＤ区間　有り</v>
          </cell>
          <cell r="L380" t="str">
            <v>はタイヤ損耗費及び</v>
          </cell>
        </row>
        <row r="381">
          <cell r="B381" t="str">
            <v>ﾊﾞｯｸﾎｳ　油圧式ｸﾛｰﾗ型</v>
          </cell>
          <cell r="D381" t="str">
            <v>燃料</v>
          </cell>
          <cell r="E381" t="str">
            <v>軽油，油脂類共</v>
          </cell>
          <cell r="G381" t="str">
            <v>㍑</v>
          </cell>
          <cell r="H381">
            <v>1.79</v>
          </cell>
          <cell r="I381">
            <v>68</v>
          </cell>
          <cell r="J381">
            <v>122</v>
          </cell>
          <cell r="L381" t="str">
            <v>補修費を含む。</v>
          </cell>
        </row>
        <row r="382">
          <cell r="B382" t="str">
            <v>0.28ｍ3）3.0km以下</v>
          </cell>
        </row>
        <row r="383">
          <cell r="D383" t="str">
            <v>運転手（一般）</v>
          </cell>
          <cell r="G383" t="str">
            <v>人</v>
          </cell>
          <cell r="H383">
            <v>0.04</v>
          </cell>
          <cell r="I383">
            <v>17000</v>
          </cell>
          <cell r="J383">
            <v>680</v>
          </cell>
        </row>
        <row r="385">
          <cell r="D385" t="str">
            <v>その他</v>
          </cell>
          <cell r="E385" t="str">
            <v>（労＋雑）×12%</v>
          </cell>
          <cell r="J385">
            <v>96</v>
          </cell>
        </row>
        <row r="387">
          <cell r="D387" t="str">
            <v>計</v>
          </cell>
          <cell r="J387">
            <v>1152</v>
          </cell>
        </row>
        <row r="390">
          <cell r="G390" t="str">
            <v>共用</v>
          </cell>
        </row>
        <row r="391">
          <cell r="A391" t="str">
            <v>T032206</v>
          </cell>
          <cell r="B391" t="str">
            <v>土砂運搬</v>
          </cell>
          <cell r="C391" t="str">
            <v>ｍ3</v>
          </cell>
          <cell r="D391" t="str">
            <v>ダンプトラック損料</v>
          </cell>
          <cell r="E391" t="str">
            <v>４t車</v>
          </cell>
          <cell r="G391" t="str">
            <v>日</v>
          </cell>
          <cell r="H391">
            <v>5.8000000000000003E-2</v>
          </cell>
          <cell r="I391">
            <v>4890</v>
          </cell>
          <cell r="J391">
            <v>284</v>
          </cell>
          <cell r="K391">
            <v>1290</v>
          </cell>
          <cell r="L391" t="str">
            <v>ダンプトラック損料</v>
          </cell>
        </row>
        <row r="392">
          <cell r="B392" t="str">
            <v>（４t車，ＤＩＤ区間　有り</v>
          </cell>
          <cell r="L392" t="str">
            <v>はタイヤ損耗費及び</v>
          </cell>
        </row>
        <row r="393">
          <cell r="B393" t="str">
            <v>ﾊﾞｯｸﾎｳ　油圧式ｸﾛｰﾗ型</v>
          </cell>
          <cell r="D393" t="str">
            <v>燃料</v>
          </cell>
          <cell r="E393" t="str">
            <v>軽油，油脂類共</v>
          </cell>
          <cell r="G393" t="str">
            <v>㍑</v>
          </cell>
          <cell r="H393">
            <v>2.0099999999999998</v>
          </cell>
          <cell r="I393">
            <v>68</v>
          </cell>
          <cell r="J393">
            <v>137</v>
          </cell>
          <cell r="L393" t="str">
            <v>補修費を含む。</v>
          </cell>
        </row>
        <row r="394">
          <cell r="B394" t="str">
            <v>0.28ｍ3）3.5km以下</v>
          </cell>
        </row>
        <row r="395">
          <cell r="D395" t="str">
            <v>運転手（一般）</v>
          </cell>
          <cell r="G395" t="str">
            <v>人</v>
          </cell>
          <cell r="H395">
            <v>4.4999999999999998E-2</v>
          </cell>
          <cell r="I395">
            <v>17000</v>
          </cell>
          <cell r="J395">
            <v>765</v>
          </cell>
        </row>
        <row r="397">
          <cell r="D397" t="str">
            <v>その他</v>
          </cell>
          <cell r="E397" t="str">
            <v>（労＋雑）×12%</v>
          </cell>
          <cell r="J397">
            <v>108</v>
          </cell>
        </row>
        <row r="399">
          <cell r="D399" t="str">
            <v>計</v>
          </cell>
          <cell r="J399">
            <v>1294</v>
          </cell>
        </row>
        <row r="402">
          <cell r="G402" t="str">
            <v>共用</v>
          </cell>
        </row>
        <row r="403">
          <cell r="A403" t="str">
            <v>T032207</v>
          </cell>
          <cell r="B403" t="str">
            <v>土砂運搬</v>
          </cell>
          <cell r="C403" t="str">
            <v>ｍ3</v>
          </cell>
          <cell r="D403" t="str">
            <v>ダンプトラック損料</v>
          </cell>
          <cell r="E403" t="str">
            <v>４t車</v>
          </cell>
          <cell r="G403" t="str">
            <v>日</v>
          </cell>
          <cell r="H403">
            <v>6.5000000000000002E-2</v>
          </cell>
          <cell r="I403">
            <v>4890</v>
          </cell>
          <cell r="J403">
            <v>318</v>
          </cell>
          <cell r="K403">
            <v>1440</v>
          </cell>
          <cell r="L403" t="str">
            <v>ダンプトラック損料</v>
          </cell>
        </row>
        <row r="404">
          <cell r="B404" t="str">
            <v>（４t車，ＤＩＤ区間　有り</v>
          </cell>
          <cell r="L404" t="str">
            <v>はタイヤ損耗費及び</v>
          </cell>
        </row>
        <row r="405">
          <cell r="B405" t="str">
            <v>ﾊﾞｯｸﾎｳ　油圧式ｸﾛｰﾗ型</v>
          </cell>
          <cell r="D405" t="str">
            <v>燃料</v>
          </cell>
          <cell r="E405" t="str">
            <v>軽油，油脂類共</v>
          </cell>
          <cell r="G405" t="str">
            <v>㍑</v>
          </cell>
          <cell r="H405">
            <v>2.2400000000000002</v>
          </cell>
          <cell r="I405">
            <v>68</v>
          </cell>
          <cell r="J405">
            <v>152</v>
          </cell>
          <cell r="L405" t="str">
            <v>補修費を含む。</v>
          </cell>
        </row>
        <row r="406">
          <cell r="B406" t="str">
            <v>0.28ｍ3）4.5km以下</v>
          </cell>
        </row>
        <row r="407">
          <cell r="D407" t="str">
            <v>運転手（一般）</v>
          </cell>
          <cell r="G407" t="str">
            <v>人</v>
          </cell>
          <cell r="H407">
            <v>0.05</v>
          </cell>
          <cell r="I407">
            <v>17000</v>
          </cell>
          <cell r="J407">
            <v>850</v>
          </cell>
        </row>
        <row r="409">
          <cell r="D409" t="str">
            <v>その他</v>
          </cell>
          <cell r="E409" t="str">
            <v>（労＋雑）×12%</v>
          </cell>
          <cell r="J409">
            <v>120</v>
          </cell>
        </row>
        <row r="411">
          <cell r="D411" t="str">
            <v>計</v>
          </cell>
          <cell r="J411">
            <v>1440</v>
          </cell>
        </row>
        <row r="414">
          <cell r="G414" t="str">
            <v>共用</v>
          </cell>
        </row>
        <row r="415">
          <cell r="A415" t="str">
            <v>T032208</v>
          </cell>
          <cell r="B415" t="str">
            <v>土砂運搬</v>
          </cell>
          <cell r="C415" t="str">
            <v>ｍ3</v>
          </cell>
          <cell r="D415" t="str">
            <v>ダンプトラック損料</v>
          </cell>
          <cell r="E415" t="str">
            <v>４t車</v>
          </cell>
          <cell r="G415" t="str">
            <v>日</v>
          </cell>
          <cell r="H415">
            <v>7.0999999999999994E-2</v>
          </cell>
          <cell r="I415">
            <v>4890</v>
          </cell>
          <cell r="J415">
            <v>347</v>
          </cell>
          <cell r="K415">
            <v>1580</v>
          </cell>
          <cell r="L415" t="str">
            <v>ダンプトラック損料</v>
          </cell>
        </row>
        <row r="416">
          <cell r="B416" t="str">
            <v>（４t車，ＤＩＤ区間　有り</v>
          </cell>
          <cell r="L416" t="str">
            <v>はタイヤ損耗費及び</v>
          </cell>
        </row>
        <row r="417">
          <cell r="B417" t="str">
            <v>ﾊﾞｯｸﾎｳ　油圧式ｸﾛｰﾗ型</v>
          </cell>
          <cell r="D417" t="str">
            <v>燃料</v>
          </cell>
          <cell r="E417" t="str">
            <v>軽油，油脂類共</v>
          </cell>
          <cell r="G417" t="str">
            <v>㍑</v>
          </cell>
          <cell r="H417">
            <v>2.46</v>
          </cell>
          <cell r="I417">
            <v>68</v>
          </cell>
          <cell r="J417">
            <v>167</v>
          </cell>
          <cell r="L417" t="str">
            <v>補修費を含む。</v>
          </cell>
        </row>
        <row r="418">
          <cell r="B418" t="str">
            <v>0.28ｍ3）5.5km以下</v>
          </cell>
        </row>
        <row r="419">
          <cell r="D419" t="str">
            <v>運転手（一般）</v>
          </cell>
          <cell r="G419" t="str">
            <v>人</v>
          </cell>
          <cell r="H419">
            <v>5.5E-2</v>
          </cell>
          <cell r="I419">
            <v>17000</v>
          </cell>
          <cell r="J419">
            <v>935</v>
          </cell>
        </row>
        <row r="421">
          <cell r="D421" t="str">
            <v>その他</v>
          </cell>
          <cell r="E421" t="str">
            <v>（労＋雑）×12%</v>
          </cell>
          <cell r="J421">
            <v>132</v>
          </cell>
        </row>
        <row r="423">
          <cell r="D423" t="str">
            <v>計</v>
          </cell>
          <cell r="J423">
            <v>1581</v>
          </cell>
        </row>
        <row r="424">
          <cell r="G424" t="str">
            <v>共用</v>
          </cell>
        </row>
        <row r="425">
          <cell r="A425" t="str">
            <v>T032209</v>
          </cell>
          <cell r="B425" t="str">
            <v>土砂運搬</v>
          </cell>
          <cell r="C425" t="str">
            <v>ｍ3</v>
          </cell>
          <cell r="D425" t="str">
            <v>ダンプトラック損料</v>
          </cell>
          <cell r="E425" t="str">
            <v>４t車</v>
          </cell>
          <cell r="G425" t="str">
            <v>日</v>
          </cell>
          <cell r="H425">
            <v>7.6999999999999999E-2</v>
          </cell>
          <cell r="I425">
            <v>4890</v>
          </cell>
          <cell r="J425">
            <v>377</v>
          </cell>
          <cell r="K425">
            <v>1720</v>
          </cell>
          <cell r="L425" t="str">
            <v>ダンプトラック損料</v>
          </cell>
        </row>
        <row r="426">
          <cell r="B426" t="str">
            <v>（２t車，ＤＩＤ区間　有り</v>
          </cell>
          <cell r="L426" t="str">
            <v>はタイヤ損耗費及び</v>
          </cell>
        </row>
        <row r="427">
          <cell r="B427" t="str">
            <v>ﾊﾞｯｸﾎｳ　油圧式ｸﾛｰﾗ型</v>
          </cell>
          <cell r="D427" t="str">
            <v>燃料</v>
          </cell>
          <cell r="E427" t="str">
            <v>軽油，油脂類共</v>
          </cell>
          <cell r="G427" t="str">
            <v>㍑</v>
          </cell>
          <cell r="H427">
            <v>2.68</v>
          </cell>
          <cell r="I427">
            <v>68</v>
          </cell>
          <cell r="J427">
            <v>182</v>
          </cell>
          <cell r="L427" t="str">
            <v>補修費を含む。</v>
          </cell>
        </row>
        <row r="428">
          <cell r="B428" t="str">
            <v>0.28ｍ3）7.0km以下</v>
          </cell>
        </row>
        <row r="429">
          <cell r="D429" t="str">
            <v>運転手（一般）</v>
          </cell>
          <cell r="G429" t="str">
            <v>人</v>
          </cell>
          <cell r="H429">
            <v>0.06</v>
          </cell>
          <cell r="I429">
            <v>17000</v>
          </cell>
          <cell r="J429">
            <v>1020</v>
          </cell>
        </row>
        <row r="431">
          <cell r="D431" t="str">
            <v>その他</v>
          </cell>
          <cell r="E431" t="str">
            <v>（労＋雑）×12%</v>
          </cell>
          <cell r="J431">
            <v>144</v>
          </cell>
        </row>
        <row r="433">
          <cell r="D433" t="str">
            <v>計</v>
          </cell>
          <cell r="J433">
            <v>1723</v>
          </cell>
        </row>
        <row r="436">
          <cell r="G436" t="str">
            <v>共用</v>
          </cell>
        </row>
        <row r="437">
          <cell r="A437" t="str">
            <v>T032212</v>
          </cell>
          <cell r="B437" t="str">
            <v>土砂運搬</v>
          </cell>
          <cell r="C437" t="str">
            <v>ｍ3</v>
          </cell>
          <cell r="D437" t="str">
            <v>ダンプトラック損料</v>
          </cell>
          <cell r="E437" t="str">
            <v>４t車</v>
          </cell>
          <cell r="G437" t="str">
            <v>日</v>
          </cell>
          <cell r="H437">
            <v>0.10299999999999999</v>
          </cell>
          <cell r="I437">
            <v>4890</v>
          </cell>
          <cell r="J437">
            <v>504</v>
          </cell>
          <cell r="K437">
            <v>2300</v>
          </cell>
          <cell r="L437" t="str">
            <v>ダンプトラック損料</v>
          </cell>
        </row>
        <row r="438">
          <cell r="B438" t="str">
            <v>（４t車，ＤＩＤ区間　有り</v>
          </cell>
          <cell r="L438" t="str">
            <v>はタイヤ損耗費及び</v>
          </cell>
        </row>
        <row r="439">
          <cell r="B439" t="str">
            <v>ﾊﾞｯｸﾎｳ　油圧式ｸﾛｰﾗ型</v>
          </cell>
          <cell r="D439" t="str">
            <v>燃料</v>
          </cell>
          <cell r="E439" t="str">
            <v>軽油，油脂類共</v>
          </cell>
          <cell r="G439" t="str">
            <v>㍑</v>
          </cell>
          <cell r="H439">
            <v>3.58</v>
          </cell>
          <cell r="I439">
            <v>68</v>
          </cell>
          <cell r="J439">
            <v>243</v>
          </cell>
          <cell r="L439" t="str">
            <v>補修費を含む。</v>
          </cell>
        </row>
        <row r="440">
          <cell r="B440" t="str">
            <v>0.28ｍ3）9.0km以下</v>
          </cell>
        </row>
        <row r="441">
          <cell r="D441" t="str">
            <v>運転手（一般）</v>
          </cell>
          <cell r="G441" t="str">
            <v>人</v>
          </cell>
          <cell r="H441">
            <v>0.08</v>
          </cell>
          <cell r="I441">
            <v>17000</v>
          </cell>
          <cell r="J441">
            <v>1360</v>
          </cell>
        </row>
        <row r="443">
          <cell r="D443" t="str">
            <v>その他</v>
          </cell>
          <cell r="E443" t="str">
            <v>（労＋雑）×12%</v>
          </cell>
          <cell r="J443">
            <v>192</v>
          </cell>
        </row>
        <row r="445">
          <cell r="D445" t="str">
            <v>計</v>
          </cell>
          <cell r="J445">
            <v>2299</v>
          </cell>
        </row>
        <row r="449">
          <cell r="A449" t="str">
            <v>T032213</v>
          </cell>
          <cell r="B449" t="str">
            <v>土砂運搬</v>
          </cell>
          <cell r="C449" t="str">
            <v>ｍ3</v>
          </cell>
          <cell r="D449" t="str">
            <v>ダンプトラック損料</v>
          </cell>
          <cell r="E449" t="str">
            <v>４t車</v>
          </cell>
          <cell r="G449" t="str">
            <v>日</v>
          </cell>
          <cell r="H449">
            <v>0.11600000000000001</v>
          </cell>
          <cell r="I449">
            <v>4890</v>
          </cell>
          <cell r="J449">
            <v>567</v>
          </cell>
          <cell r="K449">
            <v>2590</v>
          </cell>
          <cell r="L449" t="str">
            <v>ダンプトラック損料</v>
          </cell>
        </row>
        <row r="450">
          <cell r="B450" t="str">
            <v>（４t車，ＤＩＤ区間　有り</v>
          </cell>
          <cell r="L450" t="str">
            <v>はタイヤ損耗費及び</v>
          </cell>
        </row>
        <row r="451">
          <cell r="B451" t="str">
            <v>ﾊﾞｯｸﾎｳ　油圧式ｸﾛｰﾗ型</v>
          </cell>
          <cell r="D451" t="str">
            <v>燃料</v>
          </cell>
          <cell r="E451" t="str">
            <v>軽油，油脂類共</v>
          </cell>
          <cell r="G451" t="str">
            <v>㍑</v>
          </cell>
          <cell r="H451">
            <v>4.0199999999999996</v>
          </cell>
          <cell r="I451">
            <v>68</v>
          </cell>
          <cell r="J451">
            <v>273</v>
          </cell>
          <cell r="L451" t="str">
            <v>補修費を含む。</v>
          </cell>
        </row>
        <row r="452">
          <cell r="B452" t="str">
            <v>0.28ｍ3）12.0km以下</v>
          </cell>
        </row>
        <row r="453">
          <cell r="D453" t="str">
            <v>運転手（一般）</v>
          </cell>
          <cell r="G453" t="str">
            <v>人</v>
          </cell>
          <cell r="H453">
            <v>0.09</v>
          </cell>
          <cell r="I453">
            <v>17000</v>
          </cell>
          <cell r="J453">
            <v>1530</v>
          </cell>
        </row>
        <row r="455">
          <cell r="D455" t="str">
            <v>その他</v>
          </cell>
          <cell r="E455" t="str">
            <v>（労＋雑）×12%</v>
          </cell>
          <cell r="J455">
            <v>216</v>
          </cell>
        </row>
        <row r="457">
          <cell r="D457" t="str">
            <v>計</v>
          </cell>
          <cell r="J457">
            <v>2586</v>
          </cell>
        </row>
        <row r="460">
          <cell r="G460" t="str">
            <v>共用</v>
          </cell>
        </row>
        <row r="461">
          <cell r="A461" t="str">
            <v>T032220</v>
          </cell>
          <cell r="B461" t="str">
            <v>土砂運搬</v>
          </cell>
          <cell r="C461" t="str">
            <v>ｍ3</v>
          </cell>
          <cell r="D461" t="str">
            <v>ダンプトラック損料</v>
          </cell>
          <cell r="E461" t="str">
            <v>４t車</v>
          </cell>
          <cell r="G461" t="str">
            <v>日</v>
          </cell>
          <cell r="H461">
            <v>0.14199999999999999</v>
          </cell>
          <cell r="I461">
            <v>4890</v>
          </cell>
          <cell r="J461">
            <v>694</v>
          </cell>
          <cell r="K461">
            <v>3160</v>
          </cell>
          <cell r="L461" t="str">
            <v>ダンプトラック損料</v>
          </cell>
        </row>
        <row r="462">
          <cell r="B462" t="str">
            <v>（４t車，ＤＩＤ区間　有り</v>
          </cell>
          <cell r="L462" t="str">
            <v>はタイヤ損耗費及び</v>
          </cell>
        </row>
        <row r="463">
          <cell r="B463" t="str">
            <v>ﾊﾞｯｸﾎｳ　油圧式ｸﾛｰﾗ型</v>
          </cell>
          <cell r="D463" t="str">
            <v>燃料</v>
          </cell>
          <cell r="E463" t="str">
            <v>軽油，油脂類共</v>
          </cell>
          <cell r="G463" t="str">
            <v>㍑</v>
          </cell>
          <cell r="H463">
            <v>4.92</v>
          </cell>
          <cell r="I463">
            <v>68</v>
          </cell>
          <cell r="J463">
            <v>335</v>
          </cell>
          <cell r="L463" t="str">
            <v>補修費を含む。</v>
          </cell>
        </row>
        <row r="464">
          <cell r="B464" t="str">
            <v>0.28ｍ3）17.0km以下</v>
          </cell>
        </row>
        <row r="465">
          <cell r="D465" t="str">
            <v>運転手（一般）</v>
          </cell>
          <cell r="G465" t="str">
            <v>人</v>
          </cell>
          <cell r="H465">
            <v>0.11</v>
          </cell>
          <cell r="I465">
            <v>17000</v>
          </cell>
          <cell r="J465">
            <v>1870</v>
          </cell>
        </row>
        <row r="467">
          <cell r="D467" t="str">
            <v>その他</v>
          </cell>
          <cell r="E467" t="str">
            <v>（労＋雑）×12%</v>
          </cell>
          <cell r="J467">
            <v>265</v>
          </cell>
        </row>
        <row r="469">
          <cell r="D469" t="str">
            <v>計</v>
          </cell>
          <cell r="J469">
            <v>3164</v>
          </cell>
        </row>
        <row r="472">
          <cell r="G472" t="str">
            <v>共用</v>
          </cell>
        </row>
        <row r="473">
          <cell r="A473" t="str">
            <v>T032230</v>
          </cell>
          <cell r="B473" t="str">
            <v>土砂運搬</v>
          </cell>
          <cell r="C473" t="str">
            <v>ｍ3</v>
          </cell>
          <cell r="D473" t="str">
            <v>ダンプトラック損料</v>
          </cell>
          <cell r="E473" t="str">
            <v>４t車</v>
          </cell>
          <cell r="G473" t="str">
            <v>日</v>
          </cell>
          <cell r="H473">
            <v>0.19400000000000001</v>
          </cell>
          <cell r="I473">
            <v>4890</v>
          </cell>
          <cell r="J473">
            <v>949</v>
          </cell>
          <cell r="K473">
            <v>4320</v>
          </cell>
          <cell r="L473" t="str">
            <v>ダンプトラック損料</v>
          </cell>
        </row>
        <row r="474">
          <cell r="B474" t="str">
            <v>（４t車，ＤＩＤ区間　有り</v>
          </cell>
          <cell r="L474" t="str">
            <v>はタイヤ損耗費及び</v>
          </cell>
        </row>
        <row r="475">
          <cell r="B475" t="str">
            <v>ﾊﾞｯｸﾎｳ　油圧式ｸﾛｰﾗ型</v>
          </cell>
          <cell r="D475" t="str">
            <v>燃料</v>
          </cell>
          <cell r="E475" t="str">
            <v>軽油，油脂類共</v>
          </cell>
          <cell r="G475" t="str">
            <v>㍑</v>
          </cell>
          <cell r="H475">
            <v>6.71</v>
          </cell>
          <cell r="I475">
            <v>68</v>
          </cell>
          <cell r="J475">
            <v>456</v>
          </cell>
          <cell r="L475" t="str">
            <v>補修費を含む。</v>
          </cell>
        </row>
        <row r="476">
          <cell r="B476" t="str">
            <v>0.28ｍ3）27.0km以下</v>
          </cell>
        </row>
        <row r="477">
          <cell r="D477" t="str">
            <v>運転手（一般）</v>
          </cell>
          <cell r="G477" t="str">
            <v>人</v>
          </cell>
          <cell r="H477">
            <v>0.15</v>
          </cell>
          <cell r="I477">
            <v>17000</v>
          </cell>
          <cell r="J477">
            <v>2550</v>
          </cell>
        </row>
        <row r="479">
          <cell r="D479" t="str">
            <v>その他</v>
          </cell>
          <cell r="E479" t="str">
            <v>（労＋雑）×12%</v>
          </cell>
          <cell r="J479">
            <v>361</v>
          </cell>
        </row>
        <row r="481">
          <cell r="D481" t="str">
            <v>計</v>
          </cell>
          <cell r="J481">
            <v>4316</v>
          </cell>
        </row>
        <row r="484">
          <cell r="G484" t="str">
            <v>共用</v>
          </cell>
        </row>
        <row r="485">
          <cell r="A485" t="str">
            <v>T032240</v>
          </cell>
          <cell r="B485" t="str">
            <v>土砂運搬</v>
          </cell>
          <cell r="C485" t="str">
            <v>ｍ3</v>
          </cell>
          <cell r="D485" t="str">
            <v>ダンプトラック損料</v>
          </cell>
          <cell r="E485" t="str">
            <v>４t車</v>
          </cell>
          <cell r="G485" t="str">
            <v>日</v>
          </cell>
          <cell r="H485">
            <v>0.29699999999999999</v>
          </cell>
          <cell r="I485">
            <v>4890</v>
          </cell>
          <cell r="J485">
            <v>1452</v>
          </cell>
          <cell r="K485">
            <v>6610</v>
          </cell>
          <cell r="L485" t="str">
            <v>ダンプトラック損料</v>
          </cell>
        </row>
        <row r="486">
          <cell r="B486" t="str">
            <v>（４t車，ＤＩＤ区間　有り</v>
          </cell>
          <cell r="L486" t="str">
            <v>はタイヤ損耗費及び</v>
          </cell>
        </row>
        <row r="487">
          <cell r="B487" t="str">
            <v>ﾊﾞｯｸﾎｳ　油圧式ｸﾛｰﾗ型</v>
          </cell>
          <cell r="D487" t="str">
            <v>燃料</v>
          </cell>
          <cell r="E487" t="str">
            <v>軽油，油脂類共</v>
          </cell>
          <cell r="G487" t="str">
            <v>㍑</v>
          </cell>
          <cell r="H487">
            <v>10.28</v>
          </cell>
          <cell r="I487">
            <v>68</v>
          </cell>
          <cell r="J487">
            <v>699</v>
          </cell>
          <cell r="L487" t="str">
            <v>補修費を含む。</v>
          </cell>
        </row>
        <row r="488">
          <cell r="B488" t="str">
            <v>0.28ｍ3）60.0km以下</v>
          </cell>
        </row>
        <row r="489">
          <cell r="D489" t="str">
            <v>運転手（一般）</v>
          </cell>
          <cell r="G489" t="str">
            <v>人</v>
          </cell>
          <cell r="H489">
            <v>0.23</v>
          </cell>
          <cell r="I489">
            <v>17000</v>
          </cell>
          <cell r="J489">
            <v>3910</v>
          </cell>
        </row>
        <row r="491">
          <cell r="D491" t="str">
            <v>その他</v>
          </cell>
          <cell r="E491" t="str">
            <v>（労＋雑）×12%</v>
          </cell>
          <cell r="J491">
            <v>553</v>
          </cell>
        </row>
        <row r="493">
          <cell r="D493" t="str">
            <v>計</v>
          </cell>
          <cell r="J493">
            <v>6614</v>
          </cell>
        </row>
        <row r="494">
          <cell r="G494" t="str">
            <v>共用</v>
          </cell>
        </row>
        <row r="495">
          <cell r="A495" t="str">
            <v>T032300</v>
          </cell>
          <cell r="B495" t="str">
            <v>土砂運搬</v>
          </cell>
          <cell r="C495" t="str">
            <v>ｍ3</v>
          </cell>
          <cell r="D495" t="str">
            <v>ダンプトラック損料</v>
          </cell>
          <cell r="E495" t="str">
            <v>４t車</v>
          </cell>
          <cell r="G495" t="str">
            <v>日</v>
          </cell>
          <cell r="H495">
            <v>2.5999999999999999E-2</v>
          </cell>
          <cell r="I495">
            <v>4890</v>
          </cell>
          <cell r="J495">
            <v>127</v>
          </cell>
          <cell r="K495">
            <v>580</v>
          </cell>
          <cell r="L495" t="str">
            <v>ダンプトラック損料</v>
          </cell>
        </row>
        <row r="496">
          <cell r="B496" t="str">
            <v>（４t車，ＤＩＤ区間　無し</v>
          </cell>
          <cell r="L496" t="str">
            <v>はタイヤ損耗費及び</v>
          </cell>
        </row>
        <row r="497">
          <cell r="B497" t="str">
            <v>ﾊﾞｯｸﾎｳ　油圧式ｸﾛｰﾗ型</v>
          </cell>
          <cell r="D497" t="str">
            <v>燃料</v>
          </cell>
          <cell r="E497" t="str">
            <v>軽油，油脂類共</v>
          </cell>
          <cell r="G497" t="str">
            <v>㍑</v>
          </cell>
          <cell r="H497">
            <v>0.89</v>
          </cell>
          <cell r="I497">
            <v>68</v>
          </cell>
          <cell r="J497">
            <v>61</v>
          </cell>
          <cell r="L497" t="str">
            <v>補修費を含む。</v>
          </cell>
        </row>
        <row r="498">
          <cell r="B498" t="str">
            <v>0.28ｍ3）0.2km以下</v>
          </cell>
        </row>
        <row r="499">
          <cell r="D499" t="str">
            <v>運転手（一般）</v>
          </cell>
          <cell r="G499" t="str">
            <v>人</v>
          </cell>
          <cell r="H499">
            <v>0.02</v>
          </cell>
          <cell r="I499">
            <v>17000</v>
          </cell>
          <cell r="J499">
            <v>340</v>
          </cell>
        </row>
        <row r="501">
          <cell r="D501" t="str">
            <v>その他</v>
          </cell>
          <cell r="E501" t="str">
            <v>（労＋雑）×12%</v>
          </cell>
          <cell r="J501">
            <v>48</v>
          </cell>
        </row>
        <row r="503">
          <cell r="D503" t="str">
            <v>計</v>
          </cell>
          <cell r="J503">
            <v>576</v>
          </cell>
        </row>
        <row r="506">
          <cell r="G506" t="str">
            <v>共用</v>
          </cell>
        </row>
        <row r="507">
          <cell r="A507" t="str">
            <v>T032301</v>
          </cell>
          <cell r="B507" t="str">
            <v>土砂運搬</v>
          </cell>
          <cell r="C507" t="str">
            <v>ｍ3</v>
          </cell>
          <cell r="D507" t="str">
            <v>ダンプトラック損料</v>
          </cell>
          <cell r="E507" t="str">
            <v>４t車</v>
          </cell>
          <cell r="G507" t="str">
            <v>日</v>
          </cell>
          <cell r="H507">
            <v>3.2000000000000001E-2</v>
          </cell>
          <cell r="I507">
            <v>4890</v>
          </cell>
          <cell r="J507">
            <v>156</v>
          </cell>
          <cell r="K507">
            <v>720</v>
          </cell>
          <cell r="L507" t="str">
            <v>ダンプトラック損料</v>
          </cell>
        </row>
        <row r="508">
          <cell r="B508" t="str">
            <v>（４t車，ＤＩＤ区間　無し</v>
          </cell>
          <cell r="L508" t="str">
            <v>はタイヤ損耗費及び</v>
          </cell>
        </row>
        <row r="509">
          <cell r="B509" t="str">
            <v>ﾊﾞｯｸﾎｳ　油圧式ｸﾛｰﾗ型</v>
          </cell>
          <cell r="D509" t="str">
            <v>燃料</v>
          </cell>
          <cell r="E509" t="str">
            <v>軽油，油脂類共</v>
          </cell>
          <cell r="G509" t="str">
            <v>㍑</v>
          </cell>
          <cell r="H509">
            <v>1.1200000000000001</v>
          </cell>
          <cell r="I509">
            <v>68</v>
          </cell>
          <cell r="J509">
            <v>76</v>
          </cell>
          <cell r="L509" t="str">
            <v>補修費を含む。</v>
          </cell>
        </row>
        <row r="510">
          <cell r="B510" t="str">
            <v>0.28ｍ3）1.0km以下</v>
          </cell>
        </row>
        <row r="511">
          <cell r="D511" t="str">
            <v>運転手（一般）</v>
          </cell>
          <cell r="G511" t="str">
            <v>人</v>
          </cell>
          <cell r="H511">
            <v>2.5000000000000001E-2</v>
          </cell>
          <cell r="I511">
            <v>17000</v>
          </cell>
          <cell r="J511">
            <v>425</v>
          </cell>
        </row>
        <row r="513">
          <cell r="D513" t="str">
            <v>その他</v>
          </cell>
          <cell r="E513" t="str">
            <v>（労＋雑）×12%</v>
          </cell>
          <cell r="J513">
            <v>60</v>
          </cell>
        </row>
        <row r="515">
          <cell r="D515" t="str">
            <v>計</v>
          </cell>
          <cell r="J515">
            <v>717</v>
          </cell>
        </row>
        <row r="518">
          <cell r="G518" t="str">
            <v>共用</v>
          </cell>
        </row>
        <row r="519">
          <cell r="A519" t="str">
            <v>T032302</v>
          </cell>
          <cell r="B519" t="str">
            <v>土砂運搬</v>
          </cell>
          <cell r="C519" t="str">
            <v>ｍ3</v>
          </cell>
          <cell r="D519" t="str">
            <v>ダンプトラック損料</v>
          </cell>
          <cell r="E519" t="str">
            <v>４t車</v>
          </cell>
          <cell r="G519" t="str">
            <v>日</v>
          </cell>
          <cell r="H519">
            <v>3.9E-2</v>
          </cell>
          <cell r="I519">
            <v>4890</v>
          </cell>
          <cell r="J519">
            <v>191</v>
          </cell>
          <cell r="K519">
            <v>860</v>
          </cell>
          <cell r="L519" t="str">
            <v>ダンプトラック損料</v>
          </cell>
        </row>
        <row r="520">
          <cell r="B520" t="str">
            <v>（４t車，ＤＩＤ区間　無し</v>
          </cell>
          <cell r="L520" t="str">
            <v>はタイヤ損耗費及び</v>
          </cell>
        </row>
        <row r="521">
          <cell r="B521" t="str">
            <v>ﾊﾞｯｸﾎｳ　油圧式ｸﾛｰﾗ型</v>
          </cell>
          <cell r="D521" t="str">
            <v>燃料</v>
          </cell>
          <cell r="E521" t="str">
            <v>軽油，油脂類共</v>
          </cell>
          <cell r="G521" t="str">
            <v>㍑</v>
          </cell>
          <cell r="H521">
            <v>1.34</v>
          </cell>
          <cell r="I521">
            <v>68</v>
          </cell>
          <cell r="J521">
            <v>91</v>
          </cell>
          <cell r="L521" t="str">
            <v>補修費を含む。</v>
          </cell>
        </row>
        <row r="522">
          <cell r="B522" t="str">
            <v>0.28ｍ3）1.5km以下</v>
          </cell>
        </row>
        <row r="523">
          <cell r="D523" t="str">
            <v>運転手（一般）</v>
          </cell>
          <cell r="G523" t="str">
            <v>人</v>
          </cell>
          <cell r="H523">
            <v>0.03</v>
          </cell>
          <cell r="I523">
            <v>17000</v>
          </cell>
          <cell r="J523">
            <v>510</v>
          </cell>
        </row>
        <row r="525">
          <cell r="D525" t="str">
            <v>その他</v>
          </cell>
          <cell r="E525" t="str">
            <v>（労＋雑）×12%</v>
          </cell>
          <cell r="J525">
            <v>72</v>
          </cell>
        </row>
        <row r="527">
          <cell r="D527" t="str">
            <v>計</v>
          </cell>
          <cell r="J527">
            <v>864</v>
          </cell>
        </row>
        <row r="530">
          <cell r="G530" t="str">
            <v>共用</v>
          </cell>
        </row>
        <row r="531">
          <cell r="A531" t="str">
            <v>T032303</v>
          </cell>
          <cell r="B531" t="str">
            <v>土砂運搬</v>
          </cell>
          <cell r="C531" t="str">
            <v>ｍ3</v>
          </cell>
          <cell r="D531" t="str">
            <v>ダンプトラック損料</v>
          </cell>
          <cell r="E531" t="str">
            <v>４t車</v>
          </cell>
          <cell r="G531" t="str">
            <v>日</v>
          </cell>
          <cell r="H531">
            <v>4.4999999999999998E-2</v>
          </cell>
          <cell r="I531">
            <v>4890</v>
          </cell>
          <cell r="J531">
            <v>220</v>
          </cell>
          <cell r="K531">
            <v>1010</v>
          </cell>
          <cell r="L531" t="str">
            <v>ダンプトラック損料</v>
          </cell>
        </row>
        <row r="532">
          <cell r="B532" t="str">
            <v>（４t車，ＤＩＤ区間　無し</v>
          </cell>
          <cell r="L532" t="str">
            <v>はタイヤ損耗費及び</v>
          </cell>
        </row>
        <row r="533">
          <cell r="B533" t="str">
            <v>ﾊﾞｯｸﾎｳ　油圧式ｸﾛｰﾗ型</v>
          </cell>
          <cell r="D533" t="str">
            <v>燃料</v>
          </cell>
          <cell r="E533" t="str">
            <v>軽油，油脂類共</v>
          </cell>
          <cell r="G533" t="str">
            <v>㍑</v>
          </cell>
          <cell r="H533">
            <v>1.56</v>
          </cell>
          <cell r="I533">
            <v>68</v>
          </cell>
          <cell r="J533">
            <v>106</v>
          </cell>
          <cell r="L533" t="str">
            <v>補修費を含む。</v>
          </cell>
        </row>
        <row r="534">
          <cell r="B534" t="str">
            <v>0.28ｍ3）2.5km以下</v>
          </cell>
        </row>
        <row r="535">
          <cell r="D535" t="str">
            <v>運転手（一般）</v>
          </cell>
          <cell r="G535" t="str">
            <v>人</v>
          </cell>
          <cell r="H535">
            <v>3.5000000000000003E-2</v>
          </cell>
          <cell r="I535">
            <v>17000</v>
          </cell>
          <cell r="J535">
            <v>595</v>
          </cell>
        </row>
        <row r="537">
          <cell r="D537" t="str">
            <v>その他</v>
          </cell>
          <cell r="E537" t="str">
            <v>（労＋雑）×12%</v>
          </cell>
          <cell r="J537">
            <v>84</v>
          </cell>
        </row>
        <row r="539">
          <cell r="D539" t="str">
            <v>計</v>
          </cell>
          <cell r="J539">
            <v>1005</v>
          </cell>
        </row>
        <row r="542">
          <cell r="G542" t="str">
            <v>共用</v>
          </cell>
        </row>
        <row r="543">
          <cell r="A543" t="str">
            <v>T032304</v>
          </cell>
          <cell r="B543" t="str">
            <v>土砂運搬</v>
          </cell>
          <cell r="C543" t="str">
            <v>ｍ3</v>
          </cell>
          <cell r="D543" t="str">
            <v>ダンプトラック損料</v>
          </cell>
          <cell r="E543" t="str">
            <v>４t車</v>
          </cell>
          <cell r="G543" t="str">
            <v>日</v>
          </cell>
          <cell r="H543">
            <v>5.1999999999999998E-2</v>
          </cell>
          <cell r="I543">
            <v>4890</v>
          </cell>
          <cell r="J543">
            <v>254</v>
          </cell>
          <cell r="K543">
            <v>1150</v>
          </cell>
          <cell r="L543" t="str">
            <v>ダンプトラック損料</v>
          </cell>
        </row>
        <row r="544">
          <cell r="B544" t="str">
            <v>（４t車，ＤＩＤ区間　無し</v>
          </cell>
          <cell r="L544" t="str">
            <v>はタイヤ損耗費及び</v>
          </cell>
        </row>
        <row r="545">
          <cell r="B545" t="str">
            <v>ﾊﾞｯｸﾎｳ　油圧式ｸﾛｰﾗ型</v>
          </cell>
          <cell r="D545" t="str">
            <v>燃料</v>
          </cell>
          <cell r="E545" t="str">
            <v>軽油，油脂類共</v>
          </cell>
          <cell r="G545" t="str">
            <v>㍑</v>
          </cell>
          <cell r="H545">
            <v>1.79</v>
          </cell>
          <cell r="I545">
            <v>68</v>
          </cell>
          <cell r="J545">
            <v>122</v>
          </cell>
          <cell r="L545" t="str">
            <v>補修費を含む。</v>
          </cell>
        </row>
        <row r="546">
          <cell r="B546" t="str">
            <v>0.28ｍ3）3.5km以下</v>
          </cell>
        </row>
        <row r="547">
          <cell r="D547" t="str">
            <v>運転手（一般）</v>
          </cell>
          <cell r="G547" t="str">
            <v>人</v>
          </cell>
          <cell r="H547">
            <v>0.04</v>
          </cell>
          <cell r="I547">
            <v>17000</v>
          </cell>
          <cell r="J547">
            <v>680</v>
          </cell>
        </row>
        <row r="549">
          <cell r="D549" t="str">
            <v>その他</v>
          </cell>
          <cell r="E549" t="str">
            <v>（労＋雑）×12%</v>
          </cell>
          <cell r="J549">
            <v>96</v>
          </cell>
        </row>
        <row r="551">
          <cell r="D551" t="str">
            <v>計</v>
          </cell>
          <cell r="J551">
            <v>1152</v>
          </cell>
        </row>
        <row r="554">
          <cell r="G554" t="str">
            <v>共用</v>
          </cell>
        </row>
        <row r="555">
          <cell r="A555" t="str">
            <v>T032305</v>
          </cell>
          <cell r="B555" t="str">
            <v>土砂運搬</v>
          </cell>
          <cell r="C555" t="str">
            <v>ｍ3</v>
          </cell>
          <cell r="D555" t="str">
            <v>ダンプトラック損料</v>
          </cell>
          <cell r="E555" t="str">
            <v>４t車</v>
          </cell>
          <cell r="G555" t="str">
            <v>日</v>
          </cell>
          <cell r="H555">
            <v>5.8000000000000003E-2</v>
          </cell>
          <cell r="I555">
            <v>4890</v>
          </cell>
          <cell r="J555">
            <v>284</v>
          </cell>
          <cell r="K555">
            <v>1290</v>
          </cell>
          <cell r="L555" t="str">
            <v>ダンプトラック損料</v>
          </cell>
        </row>
        <row r="556">
          <cell r="B556" t="str">
            <v>（４t車，ＤＩＤ区間　無し</v>
          </cell>
          <cell r="L556" t="str">
            <v>はタイヤ損耗費及び</v>
          </cell>
        </row>
        <row r="557">
          <cell r="B557" t="str">
            <v>ﾊﾞｯｸﾎｳ　油圧式ｸﾛｰﾗ型</v>
          </cell>
          <cell r="D557" t="str">
            <v>燃料</v>
          </cell>
          <cell r="E557" t="str">
            <v>軽油，油脂類共</v>
          </cell>
          <cell r="G557" t="str">
            <v>㍑</v>
          </cell>
          <cell r="H557">
            <v>2.0099999999999998</v>
          </cell>
          <cell r="I557">
            <v>68</v>
          </cell>
          <cell r="J557">
            <v>137</v>
          </cell>
          <cell r="L557" t="str">
            <v>補修費を含む。</v>
          </cell>
        </row>
        <row r="558">
          <cell r="B558" t="str">
            <v>0.28ｍ3）4.0km以下</v>
          </cell>
        </row>
        <row r="559">
          <cell r="D559" t="str">
            <v>運転手（一般）</v>
          </cell>
          <cell r="G559" t="str">
            <v>人</v>
          </cell>
          <cell r="H559">
            <v>4.4999999999999998E-2</v>
          </cell>
          <cell r="I559">
            <v>17000</v>
          </cell>
          <cell r="J559">
            <v>765</v>
          </cell>
        </row>
        <row r="561">
          <cell r="D561" t="str">
            <v>その他</v>
          </cell>
          <cell r="E561" t="str">
            <v>（労＋雑）×12%</v>
          </cell>
          <cell r="J561">
            <v>108</v>
          </cell>
        </row>
        <row r="563">
          <cell r="D563" t="str">
            <v>計</v>
          </cell>
          <cell r="J563">
            <v>1294</v>
          </cell>
        </row>
        <row r="564">
          <cell r="G564" t="str">
            <v>共用</v>
          </cell>
        </row>
        <row r="565">
          <cell r="A565" t="str">
            <v>T032306</v>
          </cell>
          <cell r="B565" t="str">
            <v>土砂運搬</v>
          </cell>
          <cell r="C565" t="str">
            <v>ｍ3</v>
          </cell>
          <cell r="D565" t="str">
            <v>ダンプトラック損料</v>
          </cell>
          <cell r="E565" t="str">
            <v>４t車</v>
          </cell>
          <cell r="G565" t="str">
            <v>日</v>
          </cell>
          <cell r="H565">
            <v>6.5000000000000002E-2</v>
          </cell>
          <cell r="I565">
            <v>4890</v>
          </cell>
          <cell r="J565">
            <v>318</v>
          </cell>
          <cell r="K565">
            <v>1440</v>
          </cell>
          <cell r="L565" t="str">
            <v>ダンプトラック損料</v>
          </cell>
        </row>
        <row r="566">
          <cell r="B566" t="str">
            <v>（４t車，ＤＩＤ区間　無し</v>
          </cell>
          <cell r="L566" t="str">
            <v>はタイヤ損耗費及び</v>
          </cell>
        </row>
        <row r="567">
          <cell r="B567" t="str">
            <v>ﾊﾞｯｸﾎｳ　油圧式ｸﾛｰﾗ型</v>
          </cell>
          <cell r="D567" t="str">
            <v>燃料</v>
          </cell>
          <cell r="E567" t="str">
            <v>軽油，油脂類共</v>
          </cell>
          <cell r="G567" t="str">
            <v>㍑</v>
          </cell>
          <cell r="H567">
            <v>2.2400000000000002</v>
          </cell>
          <cell r="I567">
            <v>68</v>
          </cell>
          <cell r="J567">
            <v>152</v>
          </cell>
          <cell r="L567" t="str">
            <v>補修費を含む。</v>
          </cell>
        </row>
        <row r="568">
          <cell r="B568" t="str">
            <v>0.28ｍ3）5.0km以下</v>
          </cell>
        </row>
        <row r="569">
          <cell r="D569" t="str">
            <v>運転手（一般）</v>
          </cell>
          <cell r="G569" t="str">
            <v>人</v>
          </cell>
          <cell r="H569">
            <v>0.05</v>
          </cell>
          <cell r="I569">
            <v>17000</v>
          </cell>
          <cell r="J569">
            <v>850</v>
          </cell>
        </row>
        <row r="571">
          <cell r="D571" t="str">
            <v>その他</v>
          </cell>
          <cell r="E571" t="str">
            <v>（労＋雑）×12%</v>
          </cell>
          <cell r="J571">
            <v>120</v>
          </cell>
        </row>
        <row r="573">
          <cell r="D573" t="str">
            <v>計</v>
          </cell>
          <cell r="J573">
            <v>1440</v>
          </cell>
        </row>
        <row r="576">
          <cell r="G576" t="str">
            <v>共用</v>
          </cell>
        </row>
        <row r="577">
          <cell r="A577" t="str">
            <v>T032307</v>
          </cell>
          <cell r="B577" t="str">
            <v>土砂運搬</v>
          </cell>
          <cell r="C577" t="str">
            <v>ｍ3</v>
          </cell>
          <cell r="D577" t="str">
            <v>ダンプトラック損料</v>
          </cell>
          <cell r="E577" t="str">
            <v>４t車</v>
          </cell>
          <cell r="G577" t="str">
            <v>日</v>
          </cell>
          <cell r="H577">
            <v>7.0999999999999994E-2</v>
          </cell>
          <cell r="I577">
            <v>4890</v>
          </cell>
          <cell r="J577">
            <v>347</v>
          </cell>
          <cell r="K577">
            <v>1580</v>
          </cell>
          <cell r="L577" t="str">
            <v>ダンプトラック損料</v>
          </cell>
        </row>
        <row r="578">
          <cell r="B578" t="str">
            <v>（４t車，ＤＩＤ区間　無し</v>
          </cell>
          <cell r="L578" t="str">
            <v>はタイヤ損耗費及び</v>
          </cell>
        </row>
        <row r="579">
          <cell r="B579" t="str">
            <v>ﾊﾞｯｸﾎｳ　油圧式ｸﾛｰﾗ型</v>
          </cell>
          <cell r="D579" t="str">
            <v>燃料</v>
          </cell>
          <cell r="E579" t="str">
            <v>軽油，油脂類共</v>
          </cell>
          <cell r="G579" t="str">
            <v>㍑</v>
          </cell>
          <cell r="H579">
            <v>2.46</v>
          </cell>
          <cell r="I579">
            <v>68</v>
          </cell>
          <cell r="J579">
            <v>167</v>
          </cell>
          <cell r="L579" t="str">
            <v>補修費を含む。</v>
          </cell>
        </row>
        <row r="580">
          <cell r="B580" t="str">
            <v>0.28ｍ3）6.0km以下</v>
          </cell>
        </row>
        <row r="581">
          <cell r="D581" t="str">
            <v>運転手（一般）</v>
          </cell>
          <cell r="G581" t="str">
            <v>人</v>
          </cell>
          <cell r="H581">
            <v>5.5E-2</v>
          </cell>
          <cell r="I581">
            <v>17000</v>
          </cell>
          <cell r="J581">
            <v>935</v>
          </cell>
        </row>
        <row r="583">
          <cell r="D583" t="str">
            <v>その他</v>
          </cell>
          <cell r="E583" t="str">
            <v>（労＋雑）×12%</v>
          </cell>
          <cell r="J583">
            <v>132</v>
          </cell>
        </row>
        <row r="585">
          <cell r="D585" t="str">
            <v>計</v>
          </cell>
          <cell r="J585">
            <v>1581</v>
          </cell>
        </row>
        <row r="588">
          <cell r="G588" t="str">
            <v>共用</v>
          </cell>
        </row>
        <row r="589">
          <cell r="A589" t="str">
            <v>T032308</v>
          </cell>
          <cell r="B589" t="str">
            <v>土砂運搬</v>
          </cell>
          <cell r="C589" t="str">
            <v>ｍ3</v>
          </cell>
          <cell r="D589" t="str">
            <v>ダンプトラック損料</v>
          </cell>
          <cell r="E589" t="str">
            <v>４t車</v>
          </cell>
          <cell r="G589" t="str">
            <v>日</v>
          </cell>
          <cell r="H589">
            <v>7.6999999999999999E-2</v>
          </cell>
          <cell r="I589">
            <v>4890</v>
          </cell>
          <cell r="J589">
            <v>377</v>
          </cell>
          <cell r="K589">
            <v>1720</v>
          </cell>
          <cell r="L589" t="str">
            <v>ダンプトラック損料</v>
          </cell>
        </row>
        <row r="590">
          <cell r="B590" t="str">
            <v>（４t車，ＤＩＤ区間　無し</v>
          </cell>
          <cell r="L590" t="str">
            <v>はタイヤ損耗費及び</v>
          </cell>
        </row>
        <row r="591">
          <cell r="B591" t="str">
            <v>ﾊﾞｯｸﾎｳ　油圧式ｸﾛｰﾗ型</v>
          </cell>
          <cell r="D591" t="str">
            <v>燃料</v>
          </cell>
          <cell r="E591" t="str">
            <v>軽油，油脂類共</v>
          </cell>
          <cell r="G591" t="str">
            <v>㍑</v>
          </cell>
          <cell r="H591">
            <v>2.68</v>
          </cell>
          <cell r="I591">
            <v>68</v>
          </cell>
          <cell r="J591">
            <v>182</v>
          </cell>
          <cell r="L591" t="str">
            <v>補修費を含む。</v>
          </cell>
        </row>
        <row r="592">
          <cell r="B592" t="str">
            <v>0.28ｍ3）7.5km以下</v>
          </cell>
        </row>
        <row r="593">
          <cell r="D593" t="str">
            <v>運転手（一般）</v>
          </cell>
          <cell r="G593" t="str">
            <v>人</v>
          </cell>
          <cell r="H593">
            <v>0.06</v>
          </cell>
          <cell r="I593">
            <v>17000</v>
          </cell>
          <cell r="J593">
            <v>1020</v>
          </cell>
        </row>
        <row r="595">
          <cell r="D595" t="str">
            <v>その他</v>
          </cell>
          <cell r="E595" t="str">
            <v>（労＋雑）×12%</v>
          </cell>
          <cell r="J595">
            <v>144</v>
          </cell>
        </row>
        <row r="597">
          <cell r="D597" t="str">
            <v>計</v>
          </cell>
          <cell r="J597">
            <v>1723</v>
          </cell>
        </row>
        <row r="600">
          <cell r="G600" t="str">
            <v>共用</v>
          </cell>
        </row>
        <row r="601">
          <cell r="A601" t="str">
            <v>T032309</v>
          </cell>
          <cell r="B601" t="str">
            <v>土砂運搬</v>
          </cell>
          <cell r="C601" t="str">
            <v>ｍ3</v>
          </cell>
          <cell r="D601" t="str">
            <v>ダンプトラック損料</v>
          </cell>
          <cell r="E601" t="str">
            <v>４t車</v>
          </cell>
          <cell r="G601" t="str">
            <v>日</v>
          </cell>
          <cell r="H601">
            <v>0.10299999999999999</v>
          </cell>
          <cell r="I601">
            <v>4890</v>
          </cell>
          <cell r="J601">
            <v>504</v>
          </cell>
          <cell r="K601">
            <v>2300</v>
          </cell>
          <cell r="L601" t="str">
            <v>ダンプトラック損料</v>
          </cell>
        </row>
        <row r="602">
          <cell r="B602" t="str">
            <v>（４t車，ＤＩＤ区間　無し</v>
          </cell>
          <cell r="L602" t="str">
            <v>はタイヤ損耗費及び</v>
          </cell>
        </row>
        <row r="603">
          <cell r="B603" t="str">
            <v>ﾊﾞｯｸﾎｳ　油圧式ｸﾛｰﾗ型</v>
          </cell>
          <cell r="D603" t="str">
            <v>燃料</v>
          </cell>
          <cell r="E603" t="str">
            <v>軽油，油脂類共</v>
          </cell>
          <cell r="G603" t="str">
            <v>㍑</v>
          </cell>
          <cell r="H603">
            <v>3.58</v>
          </cell>
          <cell r="I603">
            <v>68</v>
          </cell>
          <cell r="J603">
            <v>243</v>
          </cell>
          <cell r="L603" t="str">
            <v>補修費を含む。</v>
          </cell>
        </row>
        <row r="604">
          <cell r="B604" t="str">
            <v>0.28ｍ3）10.0km以下</v>
          </cell>
        </row>
        <row r="605">
          <cell r="D605" t="str">
            <v>運転手（一般）</v>
          </cell>
          <cell r="G605" t="str">
            <v>人</v>
          </cell>
          <cell r="H605">
            <v>0.08</v>
          </cell>
          <cell r="I605">
            <v>17000</v>
          </cell>
          <cell r="J605">
            <v>1360</v>
          </cell>
        </row>
        <row r="607">
          <cell r="D607" t="str">
            <v>その他</v>
          </cell>
          <cell r="E607" t="str">
            <v>（労＋雑）×12%</v>
          </cell>
          <cell r="J607">
            <v>192</v>
          </cell>
        </row>
        <row r="609">
          <cell r="D609" t="str">
            <v>計</v>
          </cell>
          <cell r="J609">
            <v>2299</v>
          </cell>
        </row>
        <row r="613">
          <cell r="A613" t="str">
            <v>T032316</v>
          </cell>
          <cell r="B613" t="str">
            <v>土砂運搬</v>
          </cell>
          <cell r="C613" t="str">
            <v>ｍ3</v>
          </cell>
          <cell r="D613" t="str">
            <v>ダンプトラック損料</v>
          </cell>
          <cell r="E613" t="str">
            <v>４t車</v>
          </cell>
          <cell r="G613" t="str">
            <v>日</v>
          </cell>
          <cell r="H613">
            <v>0.11600000000000001</v>
          </cell>
          <cell r="I613">
            <v>4890</v>
          </cell>
          <cell r="J613">
            <v>567</v>
          </cell>
          <cell r="K613">
            <v>2590</v>
          </cell>
          <cell r="L613" t="str">
            <v>ダンプトラック損料</v>
          </cell>
        </row>
        <row r="614">
          <cell r="B614" t="str">
            <v>（４t車，ＤＩＤ区間　無し</v>
          </cell>
          <cell r="L614" t="str">
            <v>はタイヤ損耗費及び</v>
          </cell>
        </row>
        <row r="615">
          <cell r="B615" t="str">
            <v>ﾊﾞｯｸﾎｳ　油圧式ｸﾛｰﾗ型</v>
          </cell>
          <cell r="D615" t="str">
            <v>燃料</v>
          </cell>
          <cell r="E615" t="str">
            <v>軽油，油脂類共</v>
          </cell>
          <cell r="G615" t="str">
            <v>㍑</v>
          </cell>
          <cell r="H615">
            <v>4.0199999999999996</v>
          </cell>
          <cell r="I615">
            <v>68</v>
          </cell>
          <cell r="J615">
            <v>273</v>
          </cell>
          <cell r="L615" t="str">
            <v>補修費を含む。</v>
          </cell>
        </row>
        <row r="616">
          <cell r="B616" t="str">
            <v>0.28ｍ3）13.0km以下</v>
          </cell>
        </row>
        <row r="617">
          <cell r="D617" t="str">
            <v>運転手（一般）</v>
          </cell>
          <cell r="G617" t="str">
            <v>人</v>
          </cell>
          <cell r="H617">
            <v>0.09</v>
          </cell>
          <cell r="I617">
            <v>17000</v>
          </cell>
          <cell r="J617">
            <v>1530</v>
          </cell>
        </row>
        <row r="619">
          <cell r="D619" t="str">
            <v>その他</v>
          </cell>
          <cell r="E619" t="str">
            <v>（労＋雑）×12%</v>
          </cell>
          <cell r="J619">
            <v>216</v>
          </cell>
        </row>
        <row r="621">
          <cell r="D621" t="str">
            <v>計</v>
          </cell>
          <cell r="J621">
            <v>2586</v>
          </cell>
        </row>
        <row r="624">
          <cell r="G624" t="str">
            <v>共用</v>
          </cell>
        </row>
        <row r="625">
          <cell r="A625" t="str">
            <v>T032320</v>
          </cell>
          <cell r="B625" t="str">
            <v>土砂運搬</v>
          </cell>
          <cell r="C625" t="str">
            <v>ｍ3</v>
          </cell>
          <cell r="D625" t="str">
            <v>ダンプトラック損料</v>
          </cell>
          <cell r="E625" t="str">
            <v>４t車</v>
          </cell>
          <cell r="G625" t="str">
            <v>日</v>
          </cell>
          <cell r="H625">
            <v>0.14199999999999999</v>
          </cell>
          <cell r="I625">
            <v>4890</v>
          </cell>
          <cell r="J625">
            <v>694</v>
          </cell>
          <cell r="K625">
            <v>3160</v>
          </cell>
          <cell r="L625" t="str">
            <v>ダンプトラック損料</v>
          </cell>
        </row>
        <row r="626">
          <cell r="B626" t="str">
            <v>（４t車，ＤＩＤ区間　無し</v>
          </cell>
          <cell r="L626" t="str">
            <v>はタイヤ損耗費及び</v>
          </cell>
        </row>
        <row r="627">
          <cell r="B627" t="str">
            <v>ﾊﾞｯｸﾎｳ　油圧式ｸﾛｰﾗ型</v>
          </cell>
          <cell r="D627" t="str">
            <v>燃料</v>
          </cell>
          <cell r="E627" t="str">
            <v>軽油，油脂類共</v>
          </cell>
          <cell r="G627" t="str">
            <v>㍑</v>
          </cell>
          <cell r="H627">
            <v>4.92</v>
          </cell>
          <cell r="I627">
            <v>68</v>
          </cell>
          <cell r="J627">
            <v>335</v>
          </cell>
          <cell r="L627" t="str">
            <v>補修費を含む。</v>
          </cell>
        </row>
        <row r="628">
          <cell r="B628" t="str">
            <v>0.28ｍ3）19.0km以下</v>
          </cell>
        </row>
        <row r="629">
          <cell r="D629" t="str">
            <v>運転手（一般）</v>
          </cell>
          <cell r="G629" t="str">
            <v>人</v>
          </cell>
          <cell r="H629">
            <v>0.11</v>
          </cell>
          <cell r="I629">
            <v>17000</v>
          </cell>
          <cell r="J629">
            <v>1870</v>
          </cell>
        </row>
        <row r="631">
          <cell r="D631" t="str">
            <v>その他</v>
          </cell>
          <cell r="E631" t="str">
            <v>（労＋雑）×12%</v>
          </cell>
          <cell r="J631">
            <v>265</v>
          </cell>
        </row>
        <row r="633">
          <cell r="D633" t="str">
            <v>計</v>
          </cell>
          <cell r="J633">
            <v>3164</v>
          </cell>
        </row>
        <row r="634">
          <cell r="G634" t="str">
            <v>共用</v>
          </cell>
        </row>
        <row r="635">
          <cell r="A635" t="str">
            <v>T032330</v>
          </cell>
          <cell r="B635" t="str">
            <v>土砂運搬</v>
          </cell>
          <cell r="C635" t="str">
            <v>ｍ3</v>
          </cell>
          <cell r="D635" t="str">
            <v>ダンプトラック損料</v>
          </cell>
          <cell r="E635" t="str">
            <v>４t車</v>
          </cell>
          <cell r="G635" t="str">
            <v>日</v>
          </cell>
          <cell r="H635">
            <v>0.19400000000000001</v>
          </cell>
          <cell r="I635">
            <v>4890</v>
          </cell>
          <cell r="J635">
            <v>949</v>
          </cell>
          <cell r="K635">
            <v>4320</v>
          </cell>
          <cell r="L635" t="str">
            <v>ダンプトラック損料</v>
          </cell>
        </row>
        <row r="636">
          <cell r="B636" t="str">
            <v>（４t車，ＤＩＤ区間　無し</v>
          </cell>
          <cell r="L636" t="str">
            <v>はタイヤ損耗費及び</v>
          </cell>
        </row>
        <row r="637">
          <cell r="B637" t="str">
            <v>ﾊﾞｯｸﾎｳ　油圧式ｸﾛｰﾗ型</v>
          </cell>
          <cell r="D637" t="str">
            <v>燃料</v>
          </cell>
          <cell r="E637" t="str">
            <v>軽油，油脂類共</v>
          </cell>
          <cell r="G637" t="str">
            <v>㍑</v>
          </cell>
          <cell r="H637">
            <v>6.71</v>
          </cell>
          <cell r="I637">
            <v>68</v>
          </cell>
          <cell r="J637">
            <v>456</v>
          </cell>
          <cell r="L637" t="str">
            <v>補修費を含む。</v>
          </cell>
        </row>
        <row r="638">
          <cell r="B638" t="str">
            <v>0.28ｍ3）35.0km以下</v>
          </cell>
        </row>
        <row r="639">
          <cell r="D639" t="str">
            <v>運転手（一般）</v>
          </cell>
          <cell r="G639" t="str">
            <v>人</v>
          </cell>
          <cell r="H639">
            <v>0.15</v>
          </cell>
          <cell r="I639">
            <v>17000</v>
          </cell>
          <cell r="J639">
            <v>2550</v>
          </cell>
        </row>
        <row r="641">
          <cell r="D641" t="str">
            <v>その他</v>
          </cell>
          <cell r="E641" t="str">
            <v>（労＋雑）×12%</v>
          </cell>
          <cell r="J641">
            <v>361</v>
          </cell>
        </row>
        <row r="643">
          <cell r="D643" t="str">
            <v>計</v>
          </cell>
          <cell r="J643">
            <v>4316</v>
          </cell>
        </row>
        <row r="646">
          <cell r="G646" t="str">
            <v>共用</v>
          </cell>
        </row>
        <row r="647">
          <cell r="A647" t="str">
            <v>T032340</v>
          </cell>
          <cell r="B647" t="str">
            <v>土砂運搬</v>
          </cell>
          <cell r="C647" t="str">
            <v>ｍ3</v>
          </cell>
          <cell r="D647" t="str">
            <v>ダンプトラック損料</v>
          </cell>
          <cell r="E647" t="str">
            <v>４t車</v>
          </cell>
          <cell r="G647" t="str">
            <v>日</v>
          </cell>
          <cell r="H647">
            <v>0.29699999999999999</v>
          </cell>
          <cell r="I647">
            <v>4890</v>
          </cell>
          <cell r="J647">
            <v>1452</v>
          </cell>
          <cell r="K647">
            <v>6610</v>
          </cell>
          <cell r="L647" t="str">
            <v>ダンプトラック損料</v>
          </cell>
        </row>
        <row r="648">
          <cell r="B648" t="str">
            <v>（４t車，ＤＩＤ区間　無し</v>
          </cell>
          <cell r="L648" t="str">
            <v>はタイヤ損耗費及び</v>
          </cell>
        </row>
        <row r="649">
          <cell r="B649" t="str">
            <v>ﾊﾞｯｸﾎｳ　油圧式ｸﾛｰﾗ型</v>
          </cell>
          <cell r="D649" t="str">
            <v>燃料</v>
          </cell>
          <cell r="E649" t="str">
            <v>軽油，油脂類共</v>
          </cell>
          <cell r="G649" t="str">
            <v>㍑</v>
          </cell>
          <cell r="H649">
            <v>10.28</v>
          </cell>
          <cell r="I649">
            <v>68</v>
          </cell>
          <cell r="J649">
            <v>699</v>
          </cell>
          <cell r="L649" t="str">
            <v>補修費を含む。</v>
          </cell>
        </row>
        <row r="650">
          <cell r="B650" t="str">
            <v>0.28ｍ3）60.0km以下</v>
          </cell>
        </row>
        <row r="651">
          <cell r="D651" t="str">
            <v>運転手（一般）</v>
          </cell>
          <cell r="G651" t="str">
            <v>人</v>
          </cell>
          <cell r="H651">
            <v>0.23</v>
          </cell>
          <cell r="I651">
            <v>17000</v>
          </cell>
          <cell r="J651">
            <v>3910</v>
          </cell>
        </row>
        <row r="653">
          <cell r="D653" t="str">
            <v>その他</v>
          </cell>
          <cell r="E653" t="str">
            <v>（労＋雑）×12%</v>
          </cell>
          <cell r="J653">
            <v>553</v>
          </cell>
        </row>
        <row r="655">
          <cell r="D655" t="str">
            <v>計</v>
          </cell>
          <cell r="J655">
            <v>6614</v>
          </cell>
        </row>
        <row r="658">
          <cell r="G658" t="str">
            <v>共用</v>
          </cell>
        </row>
        <row r="659">
          <cell r="A659" t="str">
            <v>T032400</v>
          </cell>
          <cell r="B659" t="str">
            <v>土砂運搬</v>
          </cell>
          <cell r="C659" t="str">
            <v>ｍ3</v>
          </cell>
          <cell r="D659" t="str">
            <v>ダンプトラック損料</v>
          </cell>
          <cell r="E659" t="str">
            <v>１０t車</v>
          </cell>
          <cell r="G659" t="str">
            <v>日</v>
          </cell>
          <cell r="H659">
            <v>1.2999999999999999E-2</v>
          </cell>
          <cell r="I659">
            <v>12900</v>
          </cell>
          <cell r="J659">
            <v>168</v>
          </cell>
          <cell r="K659">
            <v>420</v>
          </cell>
          <cell r="L659" t="str">
            <v>ダンプトラック損料</v>
          </cell>
        </row>
        <row r="660">
          <cell r="B660" t="str">
            <v>（１０t車，ＤＩＤ区間　有り</v>
          </cell>
          <cell r="L660" t="str">
            <v>はタイヤ損耗費及び</v>
          </cell>
        </row>
        <row r="661">
          <cell r="B661" t="str">
            <v>ﾊﾞｯｸﾎｳ　油圧式ｸﾛｰﾗ型</v>
          </cell>
          <cell r="D661" t="str">
            <v>燃料</v>
          </cell>
          <cell r="E661" t="str">
            <v>軽油，油脂類共</v>
          </cell>
          <cell r="G661" t="str">
            <v>㍑</v>
          </cell>
          <cell r="H661">
            <v>0.8</v>
          </cell>
          <cell r="I661">
            <v>68</v>
          </cell>
          <cell r="J661">
            <v>54</v>
          </cell>
          <cell r="L661" t="str">
            <v>補修費を含む。</v>
          </cell>
        </row>
        <row r="662">
          <cell r="B662" t="str">
            <v>0.45ｍ3）0.5km以下</v>
          </cell>
        </row>
        <row r="663">
          <cell r="D663" t="str">
            <v>運転手（一般）</v>
          </cell>
          <cell r="G663" t="str">
            <v>人</v>
          </cell>
          <cell r="H663">
            <v>0.01</v>
          </cell>
          <cell r="I663">
            <v>17000</v>
          </cell>
          <cell r="J663">
            <v>170</v>
          </cell>
        </row>
        <row r="665">
          <cell r="D665" t="str">
            <v>その他</v>
          </cell>
          <cell r="E665" t="str">
            <v>（労＋雑）×12%</v>
          </cell>
          <cell r="J665">
            <v>27</v>
          </cell>
        </row>
        <row r="667">
          <cell r="D667" t="str">
            <v>計</v>
          </cell>
          <cell r="J667">
            <v>419</v>
          </cell>
        </row>
        <row r="670">
          <cell r="G670" t="str">
            <v>共用</v>
          </cell>
        </row>
        <row r="671">
          <cell r="A671" t="str">
            <v>T032401</v>
          </cell>
          <cell r="B671" t="str">
            <v>土砂運搬</v>
          </cell>
          <cell r="C671" t="str">
            <v>ｍ3</v>
          </cell>
          <cell r="D671" t="str">
            <v>ダンプトラック損料</v>
          </cell>
          <cell r="E671" t="str">
            <v>１０t車</v>
          </cell>
          <cell r="G671" t="str">
            <v>日</v>
          </cell>
          <cell r="H671">
            <v>1.4E-2</v>
          </cell>
          <cell r="I671">
            <v>12900</v>
          </cell>
          <cell r="J671">
            <v>181</v>
          </cell>
          <cell r="K671">
            <v>460</v>
          </cell>
          <cell r="L671" t="str">
            <v>ダンプトラック損料</v>
          </cell>
        </row>
        <row r="672">
          <cell r="B672" t="str">
            <v>（１０t車，ＤＩＤ区間　有り</v>
          </cell>
          <cell r="L672" t="str">
            <v>はタイヤ損耗費及び</v>
          </cell>
        </row>
        <row r="673">
          <cell r="B673" t="str">
            <v>ﾊﾞｯｸﾎｳ　油圧式ｸﾛｰﾗ型</v>
          </cell>
          <cell r="D673" t="str">
            <v>燃料</v>
          </cell>
          <cell r="E673" t="str">
            <v>軽油，油脂類共</v>
          </cell>
          <cell r="G673" t="str">
            <v>㍑</v>
          </cell>
          <cell r="H673">
            <v>0.88</v>
          </cell>
          <cell r="I673">
            <v>68</v>
          </cell>
          <cell r="J673">
            <v>60</v>
          </cell>
          <cell r="L673" t="str">
            <v>補修費を含む。</v>
          </cell>
        </row>
        <row r="674">
          <cell r="B674" t="str">
            <v>0.45ｍ3）1.0km以下</v>
          </cell>
        </row>
        <row r="675">
          <cell r="D675" t="str">
            <v>運転手（一般）</v>
          </cell>
          <cell r="G675" t="str">
            <v>人</v>
          </cell>
          <cell r="H675">
            <v>1.0999999999999999E-2</v>
          </cell>
          <cell r="I675">
            <v>17000</v>
          </cell>
          <cell r="J675">
            <v>187</v>
          </cell>
        </row>
        <row r="677">
          <cell r="D677" t="str">
            <v>その他</v>
          </cell>
          <cell r="E677" t="str">
            <v>（労＋雑）×12%</v>
          </cell>
          <cell r="J677">
            <v>30</v>
          </cell>
        </row>
        <row r="679">
          <cell r="D679" t="str">
            <v>計</v>
          </cell>
          <cell r="J679">
            <v>458</v>
          </cell>
        </row>
        <row r="680">
          <cell r="G680" t="str">
            <v>共用</v>
          </cell>
        </row>
        <row r="681">
          <cell r="A681" t="str">
            <v>T032402</v>
          </cell>
          <cell r="B681" t="str">
            <v>土砂運搬</v>
          </cell>
          <cell r="C681" t="str">
            <v>ｍ3</v>
          </cell>
          <cell r="D681" t="str">
            <v>ダンプトラック損料</v>
          </cell>
          <cell r="E681" t="str">
            <v>１０t車</v>
          </cell>
          <cell r="G681" t="str">
            <v>日</v>
          </cell>
          <cell r="H681">
            <v>1.7000000000000001E-2</v>
          </cell>
          <cell r="I681">
            <v>12900</v>
          </cell>
          <cell r="J681">
            <v>219</v>
          </cell>
          <cell r="K681">
            <v>550</v>
          </cell>
          <cell r="L681" t="str">
            <v>ダンプトラック損料</v>
          </cell>
        </row>
        <row r="682">
          <cell r="B682" t="str">
            <v>（１０t車，ＤＩＤ区間　有り</v>
          </cell>
          <cell r="L682" t="str">
            <v>はタイヤ損耗費及び</v>
          </cell>
        </row>
        <row r="683">
          <cell r="B683" t="str">
            <v>ﾊﾞｯｸﾎｳ　油圧式ｸﾛｰﾗ型</v>
          </cell>
          <cell r="D683" t="str">
            <v>燃料</v>
          </cell>
          <cell r="E683" t="str">
            <v>軽油，油脂類共</v>
          </cell>
          <cell r="G683" t="str">
            <v>㍑</v>
          </cell>
          <cell r="H683">
            <v>1.03</v>
          </cell>
          <cell r="I683">
            <v>68</v>
          </cell>
          <cell r="J683">
            <v>70</v>
          </cell>
          <cell r="L683" t="str">
            <v>補修費を含む。</v>
          </cell>
        </row>
        <row r="684">
          <cell r="B684" t="str">
            <v>0.45ｍ3）1.5km以下</v>
          </cell>
        </row>
        <row r="685">
          <cell r="D685" t="str">
            <v>運転手（一般）</v>
          </cell>
          <cell r="G685" t="str">
            <v>人</v>
          </cell>
          <cell r="H685">
            <v>1.2999999999999999E-2</v>
          </cell>
          <cell r="I685">
            <v>17000</v>
          </cell>
          <cell r="J685">
            <v>221</v>
          </cell>
        </row>
        <row r="687">
          <cell r="D687" t="str">
            <v>その他</v>
          </cell>
          <cell r="E687" t="str">
            <v>（労＋雑）×12%</v>
          </cell>
          <cell r="J687">
            <v>35</v>
          </cell>
        </row>
        <row r="689">
          <cell r="D689" t="str">
            <v>計</v>
          </cell>
          <cell r="J689">
            <v>545</v>
          </cell>
        </row>
        <row r="692">
          <cell r="G692" t="str">
            <v>共用</v>
          </cell>
        </row>
        <row r="693">
          <cell r="A693" t="str">
            <v>T032403</v>
          </cell>
          <cell r="B693" t="str">
            <v>土砂運搬</v>
          </cell>
          <cell r="C693" t="str">
            <v>ｍ3</v>
          </cell>
          <cell r="D693" t="str">
            <v>ダンプトラック損料</v>
          </cell>
          <cell r="E693" t="str">
            <v>１０t車</v>
          </cell>
          <cell r="G693" t="str">
            <v>日</v>
          </cell>
          <cell r="H693">
            <v>1.9E-2</v>
          </cell>
          <cell r="I693">
            <v>12900</v>
          </cell>
          <cell r="J693">
            <v>245</v>
          </cell>
          <cell r="K693">
            <v>620</v>
          </cell>
          <cell r="L693" t="str">
            <v>ダンプトラック損料</v>
          </cell>
        </row>
        <row r="694">
          <cell r="B694" t="str">
            <v>（１０t車，ＤＩＤ区間　有り</v>
          </cell>
          <cell r="L694" t="str">
            <v>はタイヤ損耗費及び</v>
          </cell>
        </row>
        <row r="695">
          <cell r="B695" t="str">
            <v>ﾊﾞｯｸﾎｳ　油圧式ｸﾛｰﾗ型</v>
          </cell>
          <cell r="D695" t="str">
            <v>燃料</v>
          </cell>
          <cell r="E695" t="str">
            <v>軽油，油脂類共</v>
          </cell>
          <cell r="G695" t="str">
            <v>㍑</v>
          </cell>
          <cell r="H695">
            <v>1.19</v>
          </cell>
          <cell r="I695">
            <v>68</v>
          </cell>
          <cell r="J695">
            <v>81</v>
          </cell>
          <cell r="L695" t="str">
            <v>補修費を含む。</v>
          </cell>
        </row>
        <row r="696">
          <cell r="B696" t="str">
            <v>0.45ｍ3）2.0km以下</v>
          </cell>
        </row>
        <row r="697">
          <cell r="D697" t="str">
            <v>運転手（一般）</v>
          </cell>
          <cell r="G697" t="str">
            <v>人</v>
          </cell>
          <cell r="H697">
            <v>1.4999999999999999E-2</v>
          </cell>
          <cell r="I697">
            <v>17000</v>
          </cell>
          <cell r="J697">
            <v>255</v>
          </cell>
        </row>
        <row r="699">
          <cell r="D699" t="str">
            <v>その他</v>
          </cell>
          <cell r="E699" t="str">
            <v>（労＋雑）×12%</v>
          </cell>
          <cell r="J699">
            <v>40</v>
          </cell>
        </row>
        <row r="701">
          <cell r="D701" t="str">
            <v>計</v>
          </cell>
          <cell r="J701">
            <v>621</v>
          </cell>
        </row>
        <row r="704">
          <cell r="G704" t="str">
            <v>共用</v>
          </cell>
        </row>
        <row r="705">
          <cell r="A705" t="str">
            <v>T032404</v>
          </cell>
          <cell r="B705" t="str">
            <v>土砂運搬</v>
          </cell>
          <cell r="C705" t="str">
            <v>ｍ3</v>
          </cell>
          <cell r="D705" t="str">
            <v>ダンプトラック損料</v>
          </cell>
          <cell r="E705" t="str">
            <v>１０t車</v>
          </cell>
          <cell r="G705" t="str">
            <v>日</v>
          </cell>
          <cell r="H705">
            <v>2.1999999999999999E-2</v>
          </cell>
          <cell r="I705">
            <v>12900</v>
          </cell>
          <cell r="J705">
            <v>284</v>
          </cell>
          <cell r="K705">
            <v>710</v>
          </cell>
          <cell r="L705" t="str">
            <v>ダンプトラック損料</v>
          </cell>
        </row>
        <row r="706">
          <cell r="B706" t="str">
            <v>（１０t車，ＤＩＤ区間　有り</v>
          </cell>
          <cell r="L706" t="str">
            <v>はタイヤ損耗費及び</v>
          </cell>
        </row>
        <row r="707">
          <cell r="B707" t="str">
            <v>ﾊﾞｯｸﾎｳ　油圧式ｸﾛｰﾗ型</v>
          </cell>
          <cell r="D707" t="str">
            <v>燃料</v>
          </cell>
          <cell r="E707" t="str">
            <v>軽油，油脂類共</v>
          </cell>
          <cell r="G707" t="str">
            <v>㍑</v>
          </cell>
          <cell r="H707">
            <v>1.35</v>
          </cell>
          <cell r="I707">
            <v>68</v>
          </cell>
          <cell r="J707">
            <v>92</v>
          </cell>
          <cell r="L707" t="str">
            <v>補修費を含む。</v>
          </cell>
        </row>
        <row r="708">
          <cell r="B708" t="str">
            <v>0.45ｍ3）3.0km以下</v>
          </cell>
        </row>
        <row r="709">
          <cell r="D709" t="str">
            <v>運転手（一般）</v>
          </cell>
          <cell r="G709" t="str">
            <v>人</v>
          </cell>
          <cell r="H709">
            <v>1.7000000000000001E-2</v>
          </cell>
          <cell r="I709">
            <v>17000</v>
          </cell>
          <cell r="J709">
            <v>289</v>
          </cell>
        </row>
        <row r="711">
          <cell r="D711" t="str">
            <v>その他</v>
          </cell>
          <cell r="E711" t="str">
            <v>（労＋雑）×12%</v>
          </cell>
          <cell r="J711">
            <v>46</v>
          </cell>
        </row>
        <row r="713">
          <cell r="D713" t="str">
            <v>計</v>
          </cell>
          <cell r="J713">
            <v>711</v>
          </cell>
        </row>
        <row r="716">
          <cell r="G716" t="str">
            <v>共用</v>
          </cell>
        </row>
        <row r="717">
          <cell r="A717" t="str">
            <v>T032405</v>
          </cell>
          <cell r="B717" t="str">
            <v>土砂運搬</v>
          </cell>
          <cell r="C717" t="str">
            <v>ｍ3</v>
          </cell>
          <cell r="D717" t="str">
            <v>ダンプトラック損料</v>
          </cell>
          <cell r="E717" t="str">
            <v>１０t車</v>
          </cell>
          <cell r="G717" t="str">
            <v>日</v>
          </cell>
          <cell r="H717">
            <v>2.5999999999999999E-2</v>
          </cell>
          <cell r="I717">
            <v>12900</v>
          </cell>
          <cell r="J717">
            <v>335</v>
          </cell>
          <cell r="K717">
            <v>840</v>
          </cell>
          <cell r="L717" t="str">
            <v>ダンプトラック損料</v>
          </cell>
        </row>
        <row r="718">
          <cell r="B718" t="str">
            <v>（１０t車，ＤＩＤ区間　有り</v>
          </cell>
          <cell r="L718" t="str">
            <v>はタイヤ損耗費及び</v>
          </cell>
        </row>
        <row r="719">
          <cell r="B719" t="str">
            <v>ﾊﾞｯｸﾎｳ　油圧式ｸﾛｰﾗ型</v>
          </cell>
          <cell r="D719" t="str">
            <v>燃料</v>
          </cell>
          <cell r="E719" t="str">
            <v>軽油，油脂類共</v>
          </cell>
          <cell r="G719" t="str">
            <v>㍑</v>
          </cell>
          <cell r="H719">
            <v>1.59</v>
          </cell>
          <cell r="I719">
            <v>68</v>
          </cell>
          <cell r="J719">
            <v>108</v>
          </cell>
          <cell r="L719" t="str">
            <v>補修費を含む。</v>
          </cell>
        </row>
        <row r="720">
          <cell r="B720" t="str">
            <v>0.45ｍ3）4.0km以下</v>
          </cell>
        </row>
        <row r="721">
          <cell r="D721" t="str">
            <v>運転手（一般）</v>
          </cell>
          <cell r="G721" t="str">
            <v>人</v>
          </cell>
          <cell r="H721">
            <v>0.02</v>
          </cell>
          <cell r="I721">
            <v>17000</v>
          </cell>
          <cell r="J721">
            <v>340</v>
          </cell>
        </row>
        <row r="723">
          <cell r="D723" t="str">
            <v>その他</v>
          </cell>
          <cell r="E723" t="str">
            <v>（労＋雑）×12%</v>
          </cell>
          <cell r="J723">
            <v>54</v>
          </cell>
        </row>
        <row r="725">
          <cell r="D725" t="str">
            <v>計</v>
          </cell>
          <cell r="J725">
            <v>837</v>
          </cell>
        </row>
        <row r="728">
          <cell r="G728" t="str">
            <v>共用</v>
          </cell>
        </row>
        <row r="729">
          <cell r="A729" t="str">
            <v>T032406</v>
          </cell>
          <cell r="B729" t="str">
            <v>土砂運搬</v>
          </cell>
          <cell r="C729" t="str">
            <v>ｍ3</v>
          </cell>
          <cell r="D729" t="str">
            <v>ダンプトラック損料</v>
          </cell>
          <cell r="E729" t="str">
            <v>１０t車</v>
          </cell>
          <cell r="G729" t="str">
            <v>日</v>
          </cell>
          <cell r="H729">
            <v>0.03</v>
          </cell>
          <cell r="I729">
            <v>12900</v>
          </cell>
          <cell r="J729">
            <v>387</v>
          </cell>
          <cell r="K729">
            <v>960</v>
          </cell>
          <cell r="L729" t="str">
            <v>ダンプトラック損料</v>
          </cell>
        </row>
        <row r="730">
          <cell r="B730" t="str">
            <v>（１０t車，ＤＩＤ区間　有り</v>
          </cell>
          <cell r="L730" t="str">
            <v>はタイヤ損耗費及び</v>
          </cell>
        </row>
        <row r="731">
          <cell r="B731" t="str">
            <v>ﾊﾞｯｸﾎｳ　油圧式ｸﾛｰﾗ型</v>
          </cell>
          <cell r="D731" t="str">
            <v>燃料</v>
          </cell>
          <cell r="E731" t="str">
            <v>軽油，油脂類共</v>
          </cell>
          <cell r="G731" t="str">
            <v>㍑</v>
          </cell>
          <cell r="H731">
            <v>1.83</v>
          </cell>
          <cell r="I731">
            <v>68</v>
          </cell>
          <cell r="J731">
            <v>124</v>
          </cell>
          <cell r="L731" t="str">
            <v>補修費を含む。</v>
          </cell>
        </row>
        <row r="732">
          <cell r="B732" t="str">
            <v>0.45ｍ3）5.5km以下</v>
          </cell>
        </row>
        <row r="733">
          <cell r="D733" t="str">
            <v>運転手（一般）</v>
          </cell>
          <cell r="G733" t="str">
            <v>人</v>
          </cell>
          <cell r="H733">
            <v>2.3E-2</v>
          </cell>
          <cell r="I733">
            <v>17000</v>
          </cell>
          <cell r="J733">
            <v>391</v>
          </cell>
        </row>
        <row r="735">
          <cell r="D735" t="str">
            <v>その他</v>
          </cell>
          <cell r="E735" t="str">
            <v>（労＋雑）×12%</v>
          </cell>
          <cell r="J735">
            <v>62</v>
          </cell>
        </row>
        <row r="737">
          <cell r="D737" t="str">
            <v>計</v>
          </cell>
          <cell r="J737">
            <v>964</v>
          </cell>
        </row>
        <row r="740">
          <cell r="G740" t="str">
            <v>共用</v>
          </cell>
        </row>
        <row r="741">
          <cell r="A741" t="str">
            <v>T032407</v>
          </cell>
          <cell r="B741" t="str">
            <v>土砂運搬</v>
          </cell>
          <cell r="C741" t="str">
            <v>ｍ3</v>
          </cell>
          <cell r="D741" t="str">
            <v>ダンプトラック損料</v>
          </cell>
          <cell r="E741" t="str">
            <v>１０t車</v>
          </cell>
          <cell r="G741" t="str">
            <v>日</v>
          </cell>
          <cell r="H741">
            <v>3.4000000000000002E-2</v>
          </cell>
          <cell r="I741">
            <v>12900</v>
          </cell>
          <cell r="J741">
            <v>439</v>
          </cell>
          <cell r="K741">
            <v>1090</v>
          </cell>
          <cell r="L741" t="str">
            <v>ダンプトラック損料</v>
          </cell>
        </row>
        <row r="742">
          <cell r="B742" t="str">
            <v>（１０t車，ＤＩＤ区間　有り</v>
          </cell>
          <cell r="L742" t="str">
            <v>はタイヤ損耗費及び</v>
          </cell>
        </row>
        <row r="743">
          <cell r="B743" t="str">
            <v>ﾊﾞｯｸﾎｳ　油圧式ｸﾛｰﾗ型</v>
          </cell>
          <cell r="D743" t="str">
            <v>燃料</v>
          </cell>
          <cell r="E743" t="str">
            <v>軽油，油脂類共</v>
          </cell>
          <cell r="G743" t="str">
            <v>㍑</v>
          </cell>
          <cell r="H743">
            <v>2.0699999999999998</v>
          </cell>
          <cell r="I743">
            <v>68</v>
          </cell>
          <cell r="J743">
            <v>141</v>
          </cell>
          <cell r="L743" t="str">
            <v>補修費を含む。</v>
          </cell>
        </row>
        <row r="744">
          <cell r="B744" t="str">
            <v>0.45ｍ3）7.0km以下</v>
          </cell>
        </row>
        <row r="745">
          <cell r="D745" t="str">
            <v>運転手（一般）</v>
          </cell>
          <cell r="G745" t="str">
            <v>人</v>
          </cell>
          <cell r="H745">
            <v>2.5999999999999999E-2</v>
          </cell>
          <cell r="I745">
            <v>17000</v>
          </cell>
          <cell r="J745">
            <v>442</v>
          </cell>
        </row>
        <row r="747">
          <cell r="D747" t="str">
            <v>その他</v>
          </cell>
          <cell r="E747" t="str">
            <v>（労＋雑）×12%</v>
          </cell>
          <cell r="J747">
            <v>70</v>
          </cell>
        </row>
        <row r="749">
          <cell r="D749" t="str">
            <v>計</v>
          </cell>
          <cell r="J749">
            <v>1092</v>
          </cell>
        </row>
        <row r="752">
          <cell r="G752" t="str">
            <v>共用</v>
          </cell>
        </row>
        <row r="753">
          <cell r="A753" t="str">
            <v>T032408</v>
          </cell>
          <cell r="B753" t="str">
            <v>土砂運搬</v>
          </cell>
          <cell r="C753" t="str">
            <v>ｍ3</v>
          </cell>
          <cell r="D753" t="str">
            <v>ダンプトラック損料</v>
          </cell>
          <cell r="E753" t="str">
            <v>１０t車</v>
          </cell>
          <cell r="G753" t="str">
            <v>日</v>
          </cell>
          <cell r="H753">
            <v>3.9E-2</v>
          </cell>
          <cell r="I753">
            <v>12900</v>
          </cell>
          <cell r="J753">
            <v>503</v>
          </cell>
          <cell r="K753">
            <v>1260</v>
          </cell>
          <cell r="L753" t="str">
            <v>ダンプトラック損料</v>
          </cell>
        </row>
        <row r="754">
          <cell r="B754" t="str">
            <v>（１０t車，ＤＩＤ区間　有り</v>
          </cell>
          <cell r="L754" t="str">
            <v>はタイヤ損耗費及び</v>
          </cell>
        </row>
        <row r="755">
          <cell r="B755" t="str">
            <v>ﾊﾞｯｸﾎｳ　油圧式ｸﾛｰﾗ型</v>
          </cell>
          <cell r="D755" t="str">
            <v>燃料</v>
          </cell>
          <cell r="E755" t="str">
            <v>軽油，油脂類共</v>
          </cell>
          <cell r="G755" t="str">
            <v>㍑</v>
          </cell>
          <cell r="H755">
            <v>2.39</v>
          </cell>
          <cell r="I755">
            <v>68</v>
          </cell>
          <cell r="J755">
            <v>163</v>
          </cell>
          <cell r="L755" t="str">
            <v>補修費を含む。</v>
          </cell>
        </row>
        <row r="756">
          <cell r="B756" t="str">
            <v>0.45ｍ3）9.0km以下</v>
          </cell>
        </row>
        <row r="757">
          <cell r="D757" t="str">
            <v>運転手（一般）</v>
          </cell>
          <cell r="G757" t="str">
            <v>人</v>
          </cell>
          <cell r="H757">
            <v>0.03</v>
          </cell>
          <cell r="I757">
            <v>17000</v>
          </cell>
          <cell r="J757">
            <v>510</v>
          </cell>
        </row>
        <row r="759">
          <cell r="D759" t="str">
            <v>その他</v>
          </cell>
          <cell r="E759" t="str">
            <v>（労＋雑）×12%</v>
          </cell>
          <cell r="J759">
            <v>81</v>
          </cell>
        </row>
        <row r="761">
          <cell r="D761" t="str">
            <v>計</v>
          </cell>
          <cell r="J761">
            <v>1257</v>
          </cell>
        </row>
        <row r="765">
          <cell r="A765" t="str">
            <v>T032416</v>
          </cell>
          <cell r="B765" t="str">
            <v>土砂運搬</v>
          </cell>
          <cell r="C765" t="str">
            <v>ｍ3</v>
          </cell>
          <cell r="D765" t="str">
            <v>ダンプトラック損料</v>
          </cell>
          <cell r="E765" t="str">
            <v>１０t車</v>
          </cell>
          <cell r="G765" t="str">
            <v>日</v>
          </cell>
          <cell r="H765">
            <v>4.5999999999999999E-2</v>
          </cell>
          <cell r="I765">
            <v>12900</v>
          </cell>
          <cell r="J765">
            <v>593</v>
          </cell>
          <cell r="K765">
            <v>1500</v>
          </cell>
          <cell r="L765" t="str">
            <v>ダンプトラック損料</v>
          </cell>
        </row>
        <row r="766">
          <cell r="B766" t="str">
            <v>（１０t車，ＤＩＤ区間　有り</v>
          </cell>
          <cell r="L766" t="str">
            <v>はタイヤ損耗費及び</v>
          </cell>
        </row>
        <row r="767">
          <cell r="B767" t="str">
            <v>ﾊﾞｯｸﾎｳ　油圧式ｸﾛｰﾗ型</v>
          </cell>
          <cell r="D767" t="str">
            <v>燃料</v>
          </cell>
          <cell r="E767" t="str">
            <v>軽油，油脂類共</v>
          </cell>
          <cell r="G767" t="str">
            <v>㍑</v>
          </cell>
          <cell r="H767">
            <v>2.87</v>
          </cell>
          <cell r="I767">
            <v>68</v>
          </cell>
          <cell r="J767">
            <v>195</v>
          </cell>
          <cell r="L767" t="str">
            <v>補修費を含む。</v>
          </cell>
        </row>
        <row r="768">
          <cell r="B768" t="str">
            <v>0.45ｍ3）12.0km以下</v>
          </cell>
        </row>
        <row r="769">
          <cell r="D769" t="str">
            <v>運転手（一般）</v>
          </cell>
          <cell r="G769" t="str">
            <v>人</v>
          </cell>
          <cell r="H769">
            <v>3.5999999999999997E-2</v>
          </cell>
          <cell r="I769">
            <v>17000</v>
          </cell>
          <cell r="J769">
            <v>612</v>
          </cell>
        </row>
        <row r="771">
          <cell r="D771" t="str">
            <v>その他</v>
          </cell>
          <cell r="E771" t="str">
            <v>（労＋雑）×12%</v>
          </cell>
          <cell r="J771">
            <v>97</v>
          </cell>
        </row>
        <row r="773">
          <cell r="D773" t="str">
            <v>計</v>
          </cell>
          <cell r="J773">
            <v>1497</v>
          </cell>
        </row>
        <row r="774">
          <cell r="G774" t="str">
            <v>共用</v>
          </cell>
        </row>
        <row r="775">
          <cell r="A775" t="str">
            <v>T032420</v>
          </cell>
          <cell r="B775" t="str">
            <v>土砂運搬</v>
          </cell>
          <cell r="C775" t="str">
            <v>ｍ3</v>
          </cell>
          <cell r="D775" t="str">
            <v>ダンプトラック損料</v>
          </cell>
          <cell r="E775" t="str">
            <v>１０t車</v>
          </cell>
          <cell r="G775" t="str">
            <v>日</v>
          </cell>
          <cell r="H775">
            <v>5.8000000000000003E-2</v>
          </cell>
          <cell r="I775">
            <v>12900</v>
          </cell>
          <cell r="J775">
            <v>748</v>
          </cell>
          <cell r="K775">
            <v>1880</v>
          </cell>
          <cell r="L775" t="str">
            <v>ダンプトラック損料</v>
          </cell>
        </row>
        <row r="776">
          <cell r="B776" t="str">
            <v>（１０t車，ＤＩＤ区間　有り</v>
          </cell>
          <cell r="L776" t="str">
            <v>はタイヤ損耗費及び</v>
          </cell>
        </row>
        <row r="777">
          <cell r="B777" t="str">
            <v>ﾊﾞｯｸﾎｳ　油圧式ｸﾛｰﾗ型</v>
          </cell>
          <cell r="D777" t="str">
            <v>燃料</v>
          </cell>
          <cell r="E777" t="str">
            <v>軽油，油脂類共</v>
          </cell>
          <cell r="G777" t="str">
            <v>㍑</v>
          </cell>
          <cell r="H777">
            <v>3.58</v>
          </cell>
          <cell r="I777">
            <v>68</v>
          </cell>
          <cell r="J777">
            <v>243</v>
          </cell>
          <cell r="L777" t="str">
            <v>補修費を含む。</v>
          </cell>
        </row>
        <row r="778">
          <cell r="B778" t="str">
            <v>0.45ｍ3）17.5km以下</v>
          </cell>
        </row>
        <row r="779">
          <cell r="D779" t="str">
            <v>運転手（一般）</v>
          </cell>
          <cell r="G779" t="str">
            <v>人</v>
          </cell>
          <cell r="H779">
            <v>4.4999999999999998E-2</v>
          </cell>
          <cell r="I779">
            <v>17000</v>
          </cell>
          <cell r="J779">
            <v>765</v>
          </cell>
        </row>
        <row r="781">
          <cell r="D781" t="str">
            <v>その他</v>
          </cell>
          <cell r="E781" t="str">
            <v>（労＋雑）×12%</v>
          </cell>
          <cell r="J781">
            <v>121</v>
          </cell>
        </row>
        <row r="783">
          <cell r="D783" t="str">
            <v>計</v>
          </cell>
          <cell r="J783">
            <v>1877</v>
          </cell>
        </row>
        <row r="786">
          <cell r="G786" t="str">
            <v>共用</v>
          </cell>
        </row>
        <row r="787">
          <cell r="A787" t="str">
            <v>T032430</v>
          </cell>
          <cell r="B787" t="str">
            <v>土砂運搬</v>
          </cell>
          <cell r="C787" t="str">
            <v>ｍ3</v>
          </cell>
          <cell r="D787" t="str">
            <v>ダンプトラック損料</v>
          </cell>
          <cell r="E787" t="str">
            <v>１０t車</v>
          </cell>
          <cell r="G787" t="str">
            <v>日</v>
          </cell>
          <cell r="H787">
            <v>7.9000000000000001E-2</v>
          </cell>
          <cell r="I787">
            <v>12900</v>
          </cell>
          <cell r="J787">
            <v>1019</v>
          </cell>
          <cell r="K787">
            <v>2550</v>
          </cell>
          <cell r="L787" t="str">
            <v>ダンプトラック損料</v>
          </cell>
        </row>
        <row r="788">
          <cell r="B788" t="str">
            <v>（１０t車，ＤＩＤ区間　有り</v>
          </cell>
          <cell r="L788" t="str">
            <v>はタイヤ損耗費及び</v>
          </cell>
        </row>
        <row r="789">
          <cell r="B789" t="str">
            <v>ﾊﾞｯｸﾎｳ　油圧式ｸﾛｰﾗ型</v>
          </cell>
          <cell r="D789" t="str">
            <v>燃料</v>
          </cell>
          <cell r="E789" t="str">
            <v>軽油，油脂類共</v>
          </cell>
          <cell r="G789" t="str">
            <v>㍑</v>
          </cell>
          <cell r="H789">
            <v>4.8600000000000003</v>
          </cell>
          <cell r="I789">
            <v>68</v>
          </cell>
          <cell r="J789">
            <v>330</v>
          </cell>
          <cell r="L789" t="str">
            <v>補修費を含む。</v>
          </cell>
        </row>
        <row r="790">
          <cell r="B790" t="str">
            <v>0.45ｍ3）28.5km以下</v>
          </cell>
        </row>
        <row r="791">
          <cell r="D791" t="str">
            <v>運転手（一般）</v>
          </cell>
          <cell r="G791" t="str">
            <v>人</v>
          </cell>
          <cell r="H791">
            <v>6.0999999999999999E-2</v>
          </cell>
          <cell r="I791">
            <v>17000</v>
          </cell>
          <cell r="J791">
            <v>1037</v>
          </cell>
        </row>
        <row r="793">
          <cell r="D793" t="str">
            <v>その他</v>
          </cell>
          <cell r="E793" t="str">
            <v>（労＋雑）×12%</v>
          </cell>
          <cell r="J793">
            <v>164</v>
          </cell>
        </row>
        <row r="795">
          <cell r="D795" t="str">
            <v>計</v>
          </cell>
          <cell r="J795">
            <v>2550</v>
          </cell>
        </row>
        <row r="798">
          <cell r="G798" t="str">
            <v>共用</v>
          </cell>
        </row>
        <row r="799">
          <cell r="A799" t="str">
            <v>T032440</v>
          </cell>
          <cell r="B799" t="str">
            <v>土砂運搬</v>
          </cell>
          <cell r="C799" t="str">
            <v>ｍ3</v>
          </cell>
          <cell r="D799" t="str">
            <v>ダンプトラック損料</v>
          </cell>
          <cell r="E799" t="str">
            <v>１０t車</v>
          </cell>
          <cell r="G799" t="str">
            <v>日</v>
          </cell>
          <cell r="H799">
            <v>0.11700000000000001</v>
          </cell>
          <cell r="I799">
            <v>12900</v>
          </cell>
          <cell r="J799">
            <v>1509</v>
          </cell>
          <cell r="K799">
            <v>3790</v>
          </cell>
          <cell r="L799" t="str">
            <v>ダンプトラック損料</v>
          </cell>
        </row>
        <row r="800">
          <cell r="B800" t="str">
            <v>（１０t車，ＤＩＤ区間　有り</v>
          </cell>
          <cell r="L800" t="str">
            <v>はタイヤ損耗費及び</v>
          </cell>
        </row>
        <row r="801">
          <cell r="B801" t="str">
            <v>ﾊﾞｯｸﾎｳ　油圧式ｸﾛｰﾗ型</v>
          </cell>
          <cell r="D801" t="str">
            <v>燃料</v>
          </cell>
          <cell r="E801" t="str">
            <v>軽油，油脂類共</v>
          </cell>
          <cell r="G801" t="str">
            <v>㍑</v>
          </cell>
          <cell r="H801">
            <v>7.24</v>
          </cell>
          <cell r="I801">
            <v>68</v>
          </cell>
          <cell r="J801">
            <v>492</v>
          </cell>
          <cell r="L801" t="str">
            <v>補修費を含む。</v>
          </cell>
        </row>
        <row r="802">
          <cell r="B802" t="str">
            <v>0.45ｍ3）60.0km以下</v>
          </cell>
        </row>
        <row r="803">
          <cell r="D803" t="str">
            <v>運転手（一般）</v>
          </cell>
          <cell r="G803" t="str">
            <v>人</v>
          </cell>
          <cell r="H803">
            <v>9.0999999999999998E-2</v>
          </cell>
          <cell r="I803">
            <v>17000</v>
          </cell>
          <cell r="J803">
            <v>1547</v>
          </cell>
        </row>
        <row r="805">
          <cell r="D805" t="str">
            <v>その他</v>
          </cell>
          <cell r="E805" t="str">
            <v>（労＋雑）×12%</v>
          </cell>
          <cell r="J805">
            <v>245</v>
          </cell>
        </row>
        <row r="807">
          <cell r="D807" t="str">
            <v>計</v>
          </cell>
          <cell r="J807">
            <v>3793</v>
          </cell>
        </row>
        <row r="810">
          <cell r="G810" t="str">
            <v>共用</v>
          </cell>
        </row>
        <row r="811">
          <cell r="A811" t="str">
            <v>T032500</v>
          </cell>
          <cell r="B811" t="str">
            <v>土砂運搬</v>
          </cell>
          <cell r="C811" t="str">
            <v>ｍ3</v>
          </cell>
          <cell r="D811" t="str">
            <v>ダンプトラック損料</v>
          </cell>
          <cell r="E811" t="str">
            <v>１０t車</v>
          </cell>
          <cell r="G811" t="str">
            <v>日</v>
          </cell>
          <cell r="H811">
            <v>1.2999999999999999E-2</v>
          </cell>
          <cell r="I811">
            <v>12900</v>
          </cell>
          <cell r="J811">
            <v>168</v>
          </cell>
          <cell r="K811">
            <v>420</v>
          </cell>
          <cell r="L811" t="str">
            <v>ダンプトラック損料</v>
          </cell>
        </row>
        <row r="812">
          <cell r="B812" t="str">
            <v>（１０t車，ＤＩＤ区間　無し</v>
          </cell>
          <cell r="L812" t="str">
            <v>はタイヤ損耗費及び</v>
          </cell>
        </row>
        <row r="813">
          <cell r="B813" t="str">
            <v>ﾊﾞｯｸﾎｳ　油圧式ｸﾛｰﾗ型</v>
          </cell>
          <cell r="D813" t="str">
            <v>燃料</v>
          </cell>
          <cell r="E813" t="str">
            <v>軽油，油脂類共</v>
          </cell>
          <cell r="G813" t="str">
            <v>㍑</v>
          </cell>
          <cell r="H813">
            <v>0.8</v>
          </cell>
          <cell r="I813">
            <v>68</v>
          </cell>
          <cell r="J813">
            <v>54</v>
          </cell>
          <cell r="L813" t="str">
            <v>補修費を含む。</v>
          </cell>
        </row>
        <row r="814">
          <cell r="B814" t="str">
            <v>0.45ｍ3）0.5km以下</v>
          </cell>
        </row>
        <row r="815">
          <cell r="D815" t="str">
            <v>運転手（一般）</v>
          </cell>
          <cell r="G815" t="str">
            <v>人</v>
          </cell>
          <cell r="H815">
            <v>0.01</v>
          </cell>
          <cell r="I815">
            <v>17000</v>
          </cell>
          <cell r="J815">
            <v>170</v>
          </cell>
        </row>
        <row r="817">
          <cell r="D817" t="str">
            <v>その他</v>
          </cell>
          <cell r="E817" t="str">
            <v>（労＋雑）×12%</v>
          </cell>
          <cell r="J817">
            <v>27</v>
          </cell>
        </row>
        <row r="819">
          <cell r="D819" t="str">
            <v>計</v>
          </cell>
          <cell r="J819">
            <v>419</v>
          </cell>
        </row>
        <row r="822">
          <cell r="G822" t="str">
            <v>共用</v>
          </cell>
        </row>
        <row r="823">
          <cell r="A823" t="str">
            <v>T032501</v>
          </cell>
          <cell r="B823" t="str">
            <v>土砂運搬</v>
          </cell>
          <cell r="C823" t="str">
            <v>ｍ3</v>
          </cell>
          <cell r="D823" t="str">
            <v>ダンプトラック損料</v>
          </cell>
          <cell r="E823" t="str">
            <v>１０t車</v>
          </cell>
          <cell r="G823" t="str">
            <v>日</v>
          </cell>
          <cell r="H823">
            <v>1.4E-2</v>
          </cell>
          <cell r="I823">
            <v>12900</v>
          </cell>
          <cell r="J823">
            <v>181</v>
          </cell>
          <cell r="K823">
            <v>460</v>
          </cell>
          <cell r="L823" t="str">
            <v>ダンプトラック損料</v>
          </cell>
        </row>
        <row r="824">
          <cell r="B824" t="str">
            <v>（１０t車，ＤＩＤ区間　無し</v>
          </cell>
          <cell r="L824" t="str">
            <v>はタイヤ損耗費及び</v>
          </cell>
        </row>
        <row r="825">
          <cell r="B825" t="str">
            <v>ﾊﾞｯｸﾎｳ　油圧式ｸﾛｰﾗ型</v>
          </cell>
          <cell r="D825" t="str">
            <v>燃料</v>
          </cell>
          <cell r="E825" t="str">
            <v>軽油，油脂類共</v>
          </cell>
          <cell r="G825" t="str">
            <v>㍑</v>
          </cell>
          <cell r="H825">
            <v>0.88</v>
          </cell>
          <cell r="I825">
            <v>68</v>
          </cell>
          <cell r="J825">
            <v>60</v>
          </cell>
          <cell r="L825" t="str">
            <v>補修費を含む。</v>
          </cell>
        </row>
        <row r="826">
          <cell r="B826" t="str">
            <v>0.45ｍ3）1.0km以下</v>
          </cell>
        </row>
        <row r="827">
          <cell r="D827" t="str">
            <v>運転手（一般）</v>
          </cell>
          <cell r="G827" t="str">
            <v>人</v>
          </cell>
          <cell r="H827">
            <v>1.0999999999999999E-2</v>
          </cell>
          <cell r="I827">
            <v>17000</v>
          </cell>
          <cell r="J827">
            <v>187</v>
          </cell>
        </row>
        <row r="829">
          <cell r="D829" t="str">
            <v>その他</v>
          </cell>
          <cell r="E829" t="str">
            <v>（労＋雑）×12%</v>
          </cell>
          <cell r="J829">
            <v>30</v>
          </cell>
        </row>
        <row r="831">
          <cell r="D831" t="str">
            <v>計</v>
          </cell>
          <cell r="J831">
            <v>458</v>
          </cell>
        </row>
        <row r="834">
          <cell r="G834" t="str">
            <v>共用</v>
          </cell>
        </row>
        <row r="835">
          <cell r="A835" t="str">
            <v>T032502</v>
          </cell>
          <cell r="B835" t="str">
            <v>土砂運搬</v>
          </cell>
          <cell r="C835" t="str">
            <v>ｍ3</v>
          </cell>
          <cell r="D835" t="str">
            <v>ダンプトラック損料</v>
          </cell>
          <cell r="E835" t="str">
            <v>１０t車</v>
          </cell>
          <cell r="G835" t="str">
            <v>日</v>
          </cell>
          <cell r="H835">
            <v>1.7000000000000001E-2</v>
          </cell>
          <cell r="I835">
            <v>12900</v>
          </cell>
          <cell r="J835">
            <v>219</v>
          </cell>
          <cell r="K835">
            <v>550</v>
          </cell>
          <cell r="L835" t="str">
            <v>ダンプトラック損料</v>
          </cell>
        </row>
        <row r="836">
          <cell r="B836" t="str">
            <v>（１０t車，ＤＩＤ区間　無し</v>
          </cell>
          <cell r="L836" t="str">
            <v>はタイヤ損耗費及び</v>
          </cell>
        </row>
        <row r="837">
          <cell r="B837" t="str">
            <v>ﾊﾞｯｸﾎｳ　油圧式ｸﾛｰﾗ型</v>
          </cell>
          <cell r="D837" t="str">
            <v>燃料</v>
          </cell>
          <cell r="E837" t="str">
            <v>軽油，油脂類共</v>
          </cell>
          <cell r="G837" t="str">
            <v>㍑</v>
          </cell>
          <cell r="H837">
            <v>1.03</v>
          </cell>
          <cell r="I837">
            <v>68</v>
          </cell>
          <cell r="J837">
            <v>70</v>
          </cell>
          <cell r="L837" t="str">
            <v>補修費を含む。</v>
          </cell>
        </row>
        <row r="838">
          <cell r="B838" t="str">
            <v>0.45ｍ3）2.0km以下</v>
          </cell>
        </row>
        <row r="839">
          <cell r="D839" t="str">
            <v>運転手（一般）</v>
          </cell>
          <cell r="G839" t="str">
            <v>人</v>
          </cell>
          <cell r="H839">
            <v>1.2999999999999999E-2</v>
          </cell>
          <cell r="I839">
            <v>17000</v>
          </cell>
          <cell r="J839">
            <v>221</v>
          </cell>
        </row>
        <row r="841">
          <cell r="D841" t="str">
            <v>その他</v>
          </cell>
          <cell r="E841" t="str">
            <v>（労＋雑）×12%</v>
          </cell>
          <cell r="J841">
            <v>35</v>
          </cell>
        </row>
        <row r="843">
          <cell r="D843" t="str">
            <v>計</v>
          </cell>
          <cell r="J843">
            <v>545</v>
          </cell>
        </row>
        <row r="844">
          <cell r="G844" t="str">
            <v>共用</v>
          </cell>
        </row>
        <row r="845">
          <cell r="A845" t="str">
            <v>T032503</v>
          </cell>
          <cell r="B845" t="str">
            <v>土砂運搬</v>
          </cell>
          <cell r="C845" t="str">
            <v>ｍ3</v>
          </cell>
          <cell r="D845" t="str">
            <v>ダンプトラック損料</v>
          </cell>
          <cell r="E845" t="str">
            <v>１０t車</v>
          </cell>
          <cell r="G845" t="str">
            <v>日</v>
          </cell>
          <cell r="H845">
            <v>1.9E-2</v>
          </cell>
          <cell r="I845">
            <v>12900</v>
          </cell>
          <cell r="J845">
            <v>245</v>
          </cell>
          <cell r="K845">
            <v>620</v>
          </cell>
          <cell r="L845" t="str">
            <v>ダンプトラック損料</v>
          </cell>
        </row>
        <row r="846">
          <cell r="B846" t="str">
            <v>（１０t車，ＤＩＤ区間　無し</v>
          </cell>
          <cell r="L846" t="str">
            <v>はタイヤ損耗費及び</v>
          </cell>
        </row>
        <row r="847">
          <cell r="B847" t="str">
            <v>ﾊﾞｯｸﾎｳ　油圧式ｸﾛｰﾗ型</v>
          </cell>
          <cell r="D847" t="str">
            <v>燃料</v>
          </cell>
          <cell r="E847" t="str">
            <v>軽油，油脂類共</v>
          </cell>
          <cell r="G847" t="str">
            <v>㍑</v>
          </cell>
          <cell r="H847">
            <v>1.19</v>
          </cell>
          <cell r="I847">
            <v>68</v>
          </cell>
          <cell r="J847">
            <v>81</v>
          </cell>
          <cell r="L847" t="str">
            <v>補修費を含む。</v>
          </cell>
        </row>
        <row r="848">
          <cell r="B848" t="str">
            <v>0.45ｍ3）2.5km以下</v>
          </cell>
        </row>
        <row r="849">
          <cell r="D849" t="str">
            <v>運転手（一般）</v>
          </cell>
          <cell r="G849" t="str">
            <v>人</v>
          </cell>
          <cell r="H849">
            <v>1.4999999999999999E-2</v>
          </cell>
          <cell r="I849">
            <v>17000</v>
          </cell>
          <cell r="J849">
            <v>255</v>
          </cell>
        </row>
        <row r="851">
          <cell r="D851" t="str">
            <v>その他</v>
          </cell>
          <cell r="E851" t="str">
            <v>（労＋雑）×12%</v>
          </cell>
          <cell r="J851">
            <v>40</v>
          </cell>
        </row>
        <row r="853">
          <cell r="D853" t="str">
            <v>計</v>
          </cell>
          <cell r="J853">
            <v>621</v>
          </cell>
        </row>
        <row r="856">
          <cell r="G856" t="str">
            <v>共用</v>
          </cell>
        </row>
        <row r="857">
          <cell r="A857" t="str">
            <v>T032504</v>
          </cell>
          <cell r="B857" t="str">
            <v>土砂運搬</v>
          </cell>
          <cell r="C857" t="str">
            <v>ｍ3</v>
          </cell>
          <cell r="D857" t="str">
            <v>ダンプトラック損料</v>
          </cell>
          <cell r="E857" t="str">
            <v>１０t車</v>
          </cell>
          <cell r="G857" t="str">
            <v>日</v>
          </cell>
          <cell r="H857">
            <v>2.1999999999999999E-2</v>
          </cell>
          <cell r="I857">
            <v>12900</v>
          </cell>
          <cell r="J857">
            <v>284</v>
          </cell>
          <cell r="K857">
            <v>710</v>
          </cell>
          <cell r="L857" t="str">
            <v>ダンプトラック損料</v>
          </cell>
        </row>
        <row r="858">
          <cell r="B858" t="str">
            <v>（１０t車，ＤＩＤ区間　無し</v>
          </cell>
          <cell r="L858" t="str">
            <v>はタイヤ損耗費及び</v>
          </cell>
        </row>
        <row r="859">
          <cell r="B859" t="str">
            <v>ﾊﾞｯｸﾎｳ　油圧式ｸﾛｰﾗ型</v>
          </cell>
          <cell r="D859" t="str">
            <v>燃料</v>
          </cell>
          <cell r="E859" t="str">
            <v>軽油，油脂類共</v>
          </cell>
          <cell r="G859" t="str">
            <v>㍑</v>
          </cell>
          <cell r="H859">
            <v>1.35</v>
          </cell>
          <cell r="I859">
            <v>68</v>
          </cell>
          <cell r="J859">
            <v>92</v>
          </cell>
          <cell r="L859" t="str">
            <v>補修費を含む。</v>
          </cell>
        </row>
        <row r="860">
          <cell r="B860" t="str">
            <v>0.45ｍ3）3.5km以下</v>
          </cell>
        </row>
        <row r="861">
          <cell r="D861" t="str">
            <v>運転手（一般）</v>
          </cell>
          <cell r="G861" t="str">
            <v>人</v>
          </cell>
          <cell r="H861">
            <v>1.7000000000000001E-2</v>
          </cell>
          <cell r="I861">
            <v>17000</v>
          </cell>
          <cell r="J861">
            <v>289</v>
          </cell>
        </row>
        <row r="863">
          <cell r="D863" t="str">
            <v>その他</v>
          </cell>
          <cell r="E863" t="str">
            <v>（労＋雑）×12%</v>
          </cell>
          <cell r="J863">
            <v>46</v>
          </cell>
        </row>
        <row r="865">
          <cell r="D865" t="str">
            <v>計</v>
          </cell>
          <cell r="J865">
            <v>711</v>
          </cell>
        </row>
        <row r="868">
          <cell r="G868" t="str">
            <v>共用</v>
          </cell>
        </row>
        <row r="869">
          <cell r="A869" t="str">
            <v>T032505</v>
          </cell>
          <cell r="B869" t="str">
            <v>土砂運搬</v>
          </cell>
          <cell r="C869" t="str">
            <v>ｍ3</v>
          </cell>
          <cell r="D869" t="str">
            <v>ダンプトラック損料</v>
          </cell>
          <cell r="E869" t="str">
            <v>１０t車</v>
          </cell>
          <cell r="G869" t="str">
            <v>日</v>
          </cell>
          <cell r="H869">
            <v>2.5999999999999999E-2</v>
          </cell>
          <cell r="I869">
            <v>12900</v>
          </cell>
          <cell r="J869">
            <v>335</v>
          </cell>
          <cell r="K869">
            <v>840</v>
          </cell>
          <cell r="L869" t="str">
            <v>ダンプトラック損料</v>
          </cell>
        </row>
        <row r="870">
          <cell r="B870" t="str">
            <v>（１０t車，ＤＩＤ区間　無し</v>
          </cell>
          <cell r="L870" t="str">
            <v>はタイヤ損耗費及び</v>
          </cell>
        </row>
        <row r="871">
          <cell r="B871" t="str">
            <v>ﾊﾞｯｸﾎｳ　油圧式ｸﾛｰﾗ型</v>
          </cell>
          <cell r="D871" t="str">
            <v>燃料</v>
          </cell>
          <cell r="E871" t="str">
            <v>軽油，油脂類共</v>
          </cell>
          <cell r="G871" t="str">
            <v>㍑</v>
          </cell>
          <cell r="H871">
            <v>1.59</v>
          </cell>
          <cell r="I871">
            <v>68</v>
          </cell>
          <cell r="J871">
            <v>108</v>
          </cell>
          <cell r="L871" t="str">
            <v>補修費を含む。</v>
          </cell>
        </row>
        <row r="872">
          <cell r="B872" t="str">
            <v>0.45ｍ3）4.5km以下</v>
          </cell>
        </row>
        <row r="873">
          <cell r="D873" t="str">
            <v>運転手（一般）</v>
          </cell>
          <cell r="G873" t="str">
            <v>人</v>
          </cell>
          <cell r="H873">
            <v>0.02</v>
          </cell>
          <cell r="I873">
            <v>17000</v>
          </cell>
          <cell r="J873">
            <v>340</v>
          </cell>
        </row>
        <row r="875">
          <cell r="D875" t="str">
            <v>その他</v>
          </cell>
          <cell r="E875" t="str">
            <v>（労＋雑）×12%</v>
          </cell>
          <cell r="J875">
            <v>54</v>
          </cell>
        </row>
        <row r="877">
          <cell r="D877" t="str">
            <v>計</v>
          </cell>
          <cell r="J877">
            <v>837</v>
          </cell>
        </row>
        <row r="880">
          <cell r="G880" t="str">
            <v>共用</v>
          </cell>
        </row>
        <row r="881">
          <cell r="A881" t="str">
            <v>T032506</v>
          </cell>
          <cell r="B881" t="str">
            <v>土砂運搬</v>
          </cell>
          <cell r="C881" t="str">
            <v>ｍ3</v>
          </cell>
          <cell r="D881" t="str">
            <v>ダンプトラック損料</v>
          </cell>
          <cell r="E881" t="str">
            <v>１０t車</v>
          </cell>
          <cell r="G881" t="str">
            <v>日</v>
          </cell>
          <cell r="H881">
            <v>0.03</v>
          </cell>
          <cell r="I881">
            <v>12900</v>
          </cell>
          <cell r="J881">
            <v>387</v>
          </cell>
          <cell r="K881">
            <v>960</v>
          </cell>
          <cell r="L881" t="str">
            <v>ダンプトラック損料</v>
          </cell>
        </row>
        <row r="882">
          <cell r="B882" t="str">
            <v>（１０t車，ＤＩＤ区間　無し</v>
          </cell>
          <cell r="L882" t="str">
            <v>はタイヤ損耗費及び</v>
          </cell>
        </row>
        <row r="883">
          <cell r="B883" t="str">
            <v>ﾊﾞｯｸﾎｳ　油圧式ｸﾛｰﾗ型</v>
          </cell>
          <cell r="D883" t="str">
            <v>燃料</v>
          </cell>
          <cell r="E883" t="str">
            <v>軽油，油脂類共</v>
          </cell>
          <cell r="G883" t="str">
            <v>㍑</v>
          </cell>
          <cell r="H883">
            <v>1.83</v>
          </cell>
          <cell r="I883">
            <v>68</v>
          </cell>
          <cell r="J883">
            <v>124</v>
          </cell>
          <cell r="L883" t="str">
            <v>補修費を含む。</v>
          </cell>
        </row>
        <row r="884">
          <cell r="B884" t="str">
            <v>0.45ｍ3）6.0km以下</v>
          </cell>
        </row>
        <row r="885">
          <cell r="D885" t="str">
            <v>運転手（一般）</v>
          </cell>
          <cell r="G885" t="str">
            <v>人</v>
          </cell>
          <cell r="H885">
            <v>2.3E-2</v>
          </cell>
          <cell r="I885">
            <v>17000</v>
          </cell>
          <cell r="J885">
            <v>391</v>
          </cell>
        </row>
        <row r="887">
          <cell r="D887" t="str">
            <v>その他</v>
          </cell>
          <cell r="E887" t="str">
            <v>（労＋雑）×12%</v>
          </cell>
          <cell r="J887">
            <v>62</v>
          </cell>
        </row>
        <row r="889">
          <cell r="D889" t="str">
            <v>計</v>
          </cell>
          <cell r="J889">
            <v>964</v>
          </cell>
        </row>
        <row r="892">
          <cell r="G892" t="str">
            <v>共用</v>
          </cell>
        </row>
        <row r="893">
          <cell r="A893" t="str">
            <v>T032507</v>
          </cell>
          <cell r="B893" t="str">
            <v>土砂運搬</v>
          </cell>
          <cell r="C893" t="str">
            <v>ｍ3</v>
          </cell>
          <cell r="D893" t="str">
            <v>ダンプトラック損料</v>
          </cell>
          <cell r="E893" t="str">
            <v>１０t車</v>
          </cell>
          <cell r="G893" t="str">
            <v>日</v>
          </cell>
          <cell r="H893">
            <v>3.4000000000000002E-2</v>
          </cell>
          <cell r="I893">
            <v>12900</v>
          </cell>
          <cell r="J893">
            <v>439</v>
          </cell>
          <cell r="K893">
            <v>1090</v>
          </cell>
          <cell r="L893" t="str">
            <v>ダンプトラック損料</v>
          </cell>
        </row>
        <row r="894">
          <cell r="B894" t="str">
            <v>（１０t車，ＤＩＤ区間　無し</v>
          </cell>
          <cell r="L894" t="str">
            <v>はタイヤ損耗費及び</v>
          </cell>
        </row>
        <row r="895">
          <cell r="B895" t="str">
            <v>ﾊﾞｯｸﾎｳ　油圧式ｸﾛｰﾗ型</v>
          </cell>
          <cell r="D895" t="str">
            <v>燃料</v>
          </cell>
          <cell r="E895" t="str">
            <v>軽油，油脂類共</v>
          </cell>
          <cell r="G895" t="str">
            <v>㍑</v>
          </cell>
          <cell r="H895">
            <v>2.0699999999999998</v>
          </cell>
          <cell r="I895">
            <v>68</v>
          </cell>
          <cell r="J895">
            <v>141</v>
          </cell>
          <cell r="L895" t="str">
            <v>補修費を含む。</v>
          </cell>
        </row>
        <row r="896">
          <cell r="B896" t="str">
            <v>0.45ｍ3）7.5km以下</v>
          </cell>
        </row>
        <row r="897">
          <cell r="D897" t="str">
            <v>運転手（一般）</v>
          </cell>
          <cell r="G897" t="str">
            <v>人</v>
          </cell>
          <cell r="H897">
            <v>2.5999999999999999E-2</v>
          </cell>
          <cell r="I897">
            <v>17000</v>
          </cell>
          <cell r="J897">
            <v>442</v>
          </cell>
        </row>
        <row r="899">
          <cell r="D899" t="str">
            <v>その他</v>
          </cell>
          <cell r="E899" t="str">
            <v>（労＋雑）×12%</v>
          </cell>
          <cell r="J899">
            <v>70</v>
          </cell>
        </row>
        <row r="901">
          <cell r="D901" t="str">
            <v>計</v>
          </cell>
          <cell r="J901">
            <v>1092</v>
          </cell>
        </row>
        <row r="904">
          <cell r="G904" t="str">
            <v>共用</v>
          </cell>
        </row>
        <row r="905">
          <cell r="A905" t="str">
            <v>T032508</v>
          </cell>
          <cell r="B905" t="str">
            <v>土砂運搬</v>
          </cell>
          <cell r="C905" t="str">
            <v>ｍ3</v>
          </cell>
          <cell r="D905" t="str">
            <v>ダンプトラック損料</v>
          </cell>
          <cell r="E905" t="str">
            <v>１０t車</v>
          </cell>
          <cell r="G905" t="str">
            <v>日</v>
          </cell>
          <cell r="H905">
            <v>3.9E-2</v>
          </cell>
          <cell r="I905">
            <v>12900</v>
          </cell>
          <cell r="J905">
            <v>503</v>
          </cell>
          <cell r="K905">
            <v>1260</v>
          </cell>
          <cell r="L905" t="str">
            <v>ダンプトラック損料</v>
          </cell>
        </row>
        <row r="906">
          <cell r="B906" t="str">
            <v>（１０t車，ＤＩＤ区間　無し</v>
          </cell>
          <cell r="L906" t="str">
            <v>はタイヤ損耗費及び</v>
          </cell>
        </row>
        <row r="907">
          <cell r="B907" t="str">
            <v>ﾊﾞｯｸﾎｳ　油圧式ｸﾛｰﾗ型</v>
          </cell>
          <cell r="D907" t="str">
            <v>燃料</v>
          </cell>
          <cell r="E907" t="str">
            <v>軽油，油脂類共</v>
          </cell>
          <cell r="G907" t="str">
            <v>㍑</v>
          </cell>
          <cell r="H907">
            <v>2.39</v>
          </cell>
          <cell r="I907">
            <v>68</v>
          </cell>
          <cell r="J907">
            <v>163</v>
          </cell>
          <cell r="L907" t="str">
            <v>補修費を含む。</v>
          </cell>
        </row>
        <row r="908">
          <cell r="B908" t="str">
            <v>0.45ｍ3）10.0km以下</v>
          </cell>
        </row>
        <row r="909">
          <cell r="D909" t="str">
            <v>運転手（一般）</v>
          </cell>
          <cell r="G909" t="str">
            <v>人</v>
          </cell>
          <cell r="H909">
            <v>0.03</v>
          </cell>
          <cell r="I909">
            <v>17000</v>
          </cell>
          <cell r="J909">
            <v>510</v>
          </cell>
        </row>
        <row r="911">
          <cell r="D911" t="str">
            <v>その他</v>
          </cell>
          <cell r="E911" t="str">
            <v>（労＋雑）×12%</v>
          </cell>
          <cell r="J911">
            <v>81</v>
          </cell>
        </row>
        <row r="913">
          <cell r="D913" t="str">
            <v>計</v>
          </cell>
          <cell r="J913">
            <v>1257</v>
          </cell>
        </row>
        <row r="915">
          <cell r="A915" t="str">
            <v>T032516</v>
          </cell>
          <cell r="B915" t="str">
            <v>土砂運搬</v>
          </cell>
          <cell r="C915" t="str">
            <v>ｍ3</v>
          </cell>
          <cell r="D915" t="str">
            <v>ダンプトラック損料</v>
          </cell>
          <cell r="E915" t="str">
            <v>１０t車</v>
          </cell>
          <cell r="G915" t="str">
            <v>日</v>
          </cell>
          <cell r="H915">
            <v>4.5999999999999999E-2</v>
          </cell>
          <cell r="I915">
            <v>12900</v>
          </cell>
          <cell r="J915">
            <v>593</v>
          </cell>
          <cell r="K915">
            <v>1500</v>
          </cell>
          <cell r="L915" t="str">
            <v>ダンプトラック損料</v>
          </cell>
        </row>
        <row r="916">
          <cell r="B916" t="str">
            <v>（１０t車，ＤＩＤ区間　無し</v>
          </cell>
          <cell r="L916" t="str">
            <v>はタイヤ損耗費及び</v>
          </cell>
        </row>
        <row r="917">
          <cell r="B917" t="str">
            <v>ﾊﾞｯｸﾎｳ　油圧式ｸﾛｰﾗ型</v>
          </cell>
          <cell r="D917" t="str">
            <v>燃料</v>
          </cell>
          <cell r="E917" t="str">
            <v>軽油，油脂類共</v>
          </cell>
          <cell r="G917" t="str">
            <v>㍑</v>
          </cell>
          <cell r="H917">
            <v>2.87</v>
          </cell>
          <cell r="I917">
            <v>68</v>
          </cell>
          <cell r="J917">
            <v>195</v>
          </cell>
          <cell r="L917" t="str">
            <v>補修費を含む。</v>
          </cell>
        </row>
        <row r="918">
          <cell r="B918" t="str">
            <v>0.45ｍ3）13.5km以下</v>
          </cell>
        </row>
        <row r="919">
          <cell r="D919" t="str">
            <v>運転手（一般）</v>
          </cell>
          <cell r="G919" t="str">
            <v>人</v>
          </cell>
          <cell r="H919">
            <v>3.5999999999999997E-2</v>
          </cell>
          <cell r="I919">
            <v>17000</v>
          </cell>
          <cell r="J919">
            <v>612</v>
          </cell>
        </row>
        <row r="921">
          <cell r="D921" t="str">
            <v>その他</v>
          </cell>
          <cell r="E921" t="str">
            <v>（労＋雑）×12%</v>
          </cell>
          <cell r="J921">
            <v>97</v>
          </cell>
        </row>
        <row r="923">
          <cell r="D923" t="str">
            <v>計</v>
          </cell>
          <cell r="J923">
            <v>1497</v>
          </cell>
        </row>
        <row r="926">
          <cell r="G926" t="str">
            <v>共用</v>
          </cell>
        </row>
        <row r="927">
          <cell r="A927" t="str">
            <v>T032520</v>
          </cell>
          <cell r="B927" t="str">
            <v>土砂運搬</v>
          </cell>
          <cell r="C927" t="str">
            <v>ｍ3</v>
          </cell>
          <cell r="D927" t="str">
            <v>ダンプトラック損料</v>
          </cell>
          <cell r="E927" t="str">
            <v>１０t車</v>
          </cell>
          <cell r="G927" t="str">
            <v>日</v>
          </cell>
          <cell r="H927">
            <v>5.8000000000000003E-2</v>
          </cell>
          <cell r="I927">
            <v>12900</v>
          </cell>
          <cell r="J927">
            <v>748</v>
          </cell>
          <cell r="K927">
            <v>1880</v>
          </cell>
          <cell r="L927" t="str">
            <v>ダンプトラック損料</v>
          </cell>
        </row>
        <row r="928">
          <cell r="B928" t="str">
            <v>（１０t車，ＤＩＤ区間　無し</v>
          </cell>
          <cell r="L928" t="str">
            <v>はタイヤ損耗費及び</v>
          </cell>
        </row>
        <row r="929">
          <cell r="B929" t="str">
            <v>ﾊﾞｯｸﾎｳ　油圧式ｸﾛｰﾗ型</v>
          </cell>
          <cell r="D929" t="str">
            <v>燃料</v>
          </cell>
          <cell r="E929" t="str">
            <v>軽油，油脂類共</v>
          </cell>
          <cell r="G929" t="str">
            <v>㍑</v>
          </cell>
          <cell r="H929">
            <v>3.58</v>
          </cell>
          <cell r="I929">
            <v>68</v>
          </cell>
          <cell r="J929">
            <v>243</v>
          </cell>
          <cell r="L929" t="str">
            <v>補修費を含む。</v>
          </cell>
        </row>
        <row r="930">
          <cell r="B930" t="str">
            <v>0.45ｍ3）19.5km以下</v>
          </cell>
        </row>
        <row r="931">
          <cell r="D931" t="str">
            <v>運転手（一般）</v>
          </cell>
          <cell r="G931" t="str">
            <v>人</v>
          </cell>
          <cell r="H931">
            <v>4.4999999999999998E-2</v>
          </cell>
          <cell r="I931">
            <v>17000</v>
          </cell>
          <cell r="J931">
            <v>765</v>
          </cell>
        </row>
        <row r="933">
          <cell r="D933" t="str">
            <v>その他</v>
          </cell>
          <cell r="E933" t="str">
            <v>（労＋雑）×12%</v>
          </cell>
          <cell r="J933">
            <v>121</v>
          </cell>
        </row>
        <row r="935">
          <cell r="D935" t="str">
            <v>計</v>
          </cell>
          <cell r="J935">
            <v>1877</v>
          </cell>
        </row>
        <row r="938">
          <cell r="G938" t="str">
            <v>共用</v>
          </cell>
        </row>
        <row r="939">
          <cell r="A939" t="str">
            <v>T032530</v>
          </cell>
          <cell r="B939" t="str">
            <v>土砂運搬</v>
          </cell>
          <cell r="C939" t="str">
            <v>ｍ3</v>
          </cell>
          <cell r="D939" t="str">
            <v>ダンプトラック損料</v>
          </cell>
          <cell r="E939" t="str">
            <v>１０t車</v>
          </cell>
          <cell r="G939" t="str">
            <v>日</v>
          </cell>
          <cell r="H939">
            <v>7.9000000000000001E-2</v>
          </cell>
          <cell r="I939">
            <v>12900</v>
          </cell>
          <cell r="J939">
            <v>1019</v>
          </cell>
          <cell r="K939">
            <v>2550</v>
          </cell>
          <cell r="L939" t="str">
            <v>ダンプトラック損料</v>
          </cell>
        </row>
        <row r="940">
          <cell r="B940" t="str">
            <v>（１０t車，ＤＩＤ区間　無し</v>
          </cell>
          <cell r="L940" t="str">
            <v>はタイヤ損耗費及び</v>
          </cell>
        </row>
        <row r="941">
          <cell r="B941" t="str">
            <v>ﾊﾞｯｸﾎｳ　油圧式ｸﾛｰﾗ型</v>
          </cell>
          <cell r="D941" t="str">
            <v>燃料</v>
          </cell>
          <cell r="E941" t="str">
            <v>軽油，油脂類共</v>
          </cell>
          <cell r="G941" t="str">
            <v>㍑</v>
          </cell>
          <cell r="H941">
            <v>4.8600000000000003</v>
          </cell>
          <cell r="I941">
            <v>68</v>
          </cell>
          <cell r="J941">
            <v>330</v>
          </cell>
          <cell r="L941" t="str">
            <v>補修費を含む。</v>
          </cell>
        </row>
        <row r="942">
          <cell r="B942" t="str">
            <v>0.45ｍ3）39.0km以下</v>
          </cell>
        </row>
        <row r="943">
          <cell r="D943" t="str">
            <v>運転手（一般）</v>
          </cell>
          <cell r="G943" t="str">
            <v>人</v>
          </cell>
          <cell r="H943">
            <v>6.0999999999999999E-2</v>
          </cell>
          <cell r="I943">
            <v>17000</v>
          </cell>
          <cell r="J943">
            <v>1037</v>
          </cell>
        </row>
        <row r="945">
          <cell r="D945" t="str">
            <v>その他</v>
          </cell>
          <cell r="E945" t="str">
            <v>（労＋雑）×12%</v>
          </cell>
          <cell r="J945">
            <v>164</v>
          </cell>
        </row>
        <row r="947">
          <cell r="D947" t="str">
            <v>計</v>
          </cell>
          <cell r="J947">
            <v>2550</v>
          </cell>
        </row>
        <row r="950">
          <cell r="G950" t="str">
            <v>共用</v>
          </cell>
        </row>
        <row r="951">
          <cell r="A951" t="str">
            <v>T032540</v>
          </cell>
          <cell r="B951" t="str">
            <v>土砂運搬</v>
          </cell>
          <cell r="C951" t="str">
            <v>ｍ3</v>
          </cell>
          <cell r="D951" t="str">
            <v>ダンプトラック損料</v>
          </cell>
          <cell r="E951" t="str">
            <v>１０t車</v>
          </cell>
          <cell r="G951" t="str">
            <v>日</v>
          </cell>
          <cell r="H951">
            <v>0.11700000000000001</v>
          </cell>
          <cell r="I951">
            <v>12900</v>
          </cell>
          <cell r="J951">
            <v>1509</v>
          </cell>
          <cell r="K951">
            <v>3790</v>
          </cell>
          <cell r="L951" t="str">
            <v>ダンプトラック損料</v>
          </cell>
        </row>
        <row r="952">
          <cell r="B952" t="str">
            <v>（１０t車，ＤＩＤ区間　無し</v>
          </cell>
          <cell r="L952" t="str">
            <v>はタイヤ損耗費及び</v>
          </cell>
        </row>
        <row r="953">
          <cell r="B953" t="str">
            <v>ﾊﾞｯｸﾎｳ　油圧式ｸﾛｰﾗ型</v>
          </cell>
          <cell r="D953" t="str">
            <v>燃料</v>
          </cell>
          <cell r="E953" t="str">
            <v>軽油，油脂類共</v>
          </cell>
          <cell r="G953" t="str">
            <v>㍑</v>
          </cell>
          <cell r="H953">
            <v>7.24</v>
          </cell>
          <cell r="I953">
            <v>68</v>
          </cell>
          <cell r="J953">
            <v>492</v>
          </cell>
          <cell r="L953" t="str">
            <v>補修費を含む。</v>
          </cell>
        </row>
        <row r="954">
          <cell r="B954" t="str">
            <v>0.45ｍ3）60.0km以下</v>
          </cell>
        </row>
        <row r="955">
          <cell r="D955" t="str">
            <v>運転手（一般）</v>
          </cell>
          <cell r="G955" t="str">
            <v>人</v>
          </cell>
          <cell r="H955">
            <v>9.0999999999999998E-2</v>
          </cell>
          <cell r="I955">
            <v>17000</v>
          </cell>
          <cell r="J955">
            <v>1547</v>
          </cell>
        </row>
        <row r="957">
          <cell r="D957" t="str">
            <v>その他</v>
          </cell>
          <cell r="E957" t="str">
            <v>（労＋雑）×12%</v>
          </cell>
          <cell r="J957">
            <v>245</v>
          </cell>
        </row>
        <row r="959">
          <cell r="D959" t="str">
            <v>計</v>
          </cell>
          <cell r="J959">
            <v>3793</v>
          </cell>
        </row>
        <row r="962">
          <cell r="G962" t="str">
            <v>共用</v>
          </cell>
        </row>
        <row r="963">
          <cell r="A963" t="str">
            <v>T033200</v>
          </cell>
          <cell r="B963" t="str">
            <v>土砂運搬</v>
          </cell>
          <cell r="C963" t="str">
            <v>ｍ3</v>
          </cell>
          <cell r="D963" t="str">
            <v>ダンプトラック損料</v>
          </cell>
          <cell r="E963" t="str">
            <v>１０t車</v>
          </cell>
          <cell r="G963" t="str">
            <v>日</v>
          </cell>
          <cell r="H963">
            <v>8.0000000000000002E-3</v>
          </cell>
          <cell r="I963">
            <v>12900</v>
          </cell>
          <cell r="J963">
            <v>103</v>
          </cell>
          <cell r="K963">
            <v>250</v>
          </cell>
          <cell r="L963" t="str">
            <v>ダンプトラック損料</v>
          </cell>
        </row>
        <row r="964">
          <cell r="B964" t="str">
            <v>（１０t車，ＤＩＤ区間　有り</v>
          </cell>
          <cell r="L964" t="str">
            <v>はタイヤ損耗費及び</v>
          </cell>
        </row>
        <row r="965">
          <cell r="B965" t="str">
            <v>ﾊﾞｯｸﾎｳ　油圧式ｸﾛｰﾗ型</v>
          </cell>
          <cell r="D965" t="str">
            <v>燃料</v>
          </cell>
          <cell r="E965" t="str">
            <v>軽油，油脂類共</v>
          </cell>
          <cell r="G965" t="str">
            <v>㍑</v>
          </cell>
          <cell r="H965">
            <v>0.48</v>
          </cell>
          <cell r="I965">
            <v>68</v>
          </cell>
          <cell r="J965">
            <v>33</v>
          </cell>
          <cell r="L965" t="str">
            <v>補修費を含む。</v>
          </cell>
        </row>
        <row r="966">
          <cell r="B966" t="str">
            <v>0.8ｍ3）0.3km以下</v>
          </cell>
        </row>
        <row r="967">
          <cell r="D967" t="str">
            <v>運転手（一般）</v>
          </cell>
          <cell r="G967" t="str">
            <v>人</v>
          </cell>
          <cell r="H967">
            <v>6.0000000000000001E-3</v>
          </cell>
          <cell r="I967">
            <v>17000</v>
          </cell>
          <cell r="J967">
            <v>102</v>
          </cell>
        </row>
        <row r="969">
          <cell r="D969" t="str">
            <v>その他</v>
          </cell>
          <cell r="E969" t="str">
            <v>（労＋雑）×12%</v>
          </cell>
          <cell r="J969">
            <v>16</v>
          </cell>
        </row>
        <row r="971">
          <cell r="D971" t="str">
            <v>計</v>
          </cell>
          <cell r="J971">
            <v>254</v>
          </cell>
        </row>
        <row r="974">
          <cell r="G974" t="str">
            <v>共用</v>
          </cell>
        </row>
        <row r="975">
          <cell r="A975" t="str">
            <v>T033201</v>
          </cell>
          <cell r="B975" t="str">
            <v>土砂運搬</v>
          </cell>
          <cell r="C975" t="str">
            <v>ｍ3</v>
          </cell>
          <cell r="D975" t="str">
            <v>ダンプトラック損料</v>
          </cell>
          <cell r="E975" t="str">
            <v>１０t車</v>
          </cell>
          <cell r="G975" t="str">
            <v>日</v>
          </cell>
          <cell r="H975">
            <v>8.9999999999999993E-3</v>
          </cell>
          <cell r="I975">
            <v>12900</v>
          </cell>
          <cell r="J975">
            <v>116</v>
          </cell>
          <cell r="K975">
            <v>290</v>
          </cell>
          <cell r="L975" t="str">
            <v>ダンプトラック損料</v>
          </cell>
        </row>
        <row r="976">
          <cell r="B976" t="str">
            <v>（１０t車，ＤＩＤ区間　有り</v>
          </cell>
          <cell r="L976" t="str">
            <v>はタイヤ損耗費及び</v>
          </cell>
        </row>
        <row r="977">
          <cell r="B977" t="str">
            <v>ﾊﾞｯｸﾎｳ　油圧式ｸﾛｰﾗ型</v>
          </cell>
          <cell r="D977" t="str">
            <v>燃料</v>
          </cell>
          <cell r="E977" t="str">
            <v>軽油，油脂類共</v>
          </cell>
          <cell r="G977" t="str">
            <v>㍑</v>
          </cell>
          <cell r="H977">
            <v>0.56000000000000005</v>
          </cell>
          <cell r="I977">
            <v>68</v>
          </cell>
          <cell r="J977">
            <v>38</v>
          </cell>
          <cell r="L977" t="str">
            <v>補修費を含む。</v>
          </cell>
        </row>
        <row r="978">
          <cell r="B978" t="str">
            <v>0.8ｍ3）0.5km以下</v>
          </cell>
        </row>
        <row r="979">
          <cell r="D979" t="str">
            <v>運転手（一般）</v>
          </cell>
          <cell r="G979" t="str">
            <v>人</v>
          </cell>
          <cell r="H979">
            <v>7.0000000000000001E-3</v>
          </cell>
          <cell r="I979">
            <v>17000</v>
          </cell>
          <cell r="J979">
            <v>119</v>
          </cell>
        </row>
        <row r="981">
          <cell r="D981" t="str">
            <v>その他</v>
          </cell>
          <cell r="E981" t="str">
            <v>（労＋雑）×12%</v>
          </cell>
          <cell r="J981">
            <v>19</v>
          </cell>
        </row>
        <row r="983">
          <cell r="D983" t="str">
            <v>計</v>
          </cell>
          <cell r="J983">
            <v>292</v>
          </cell>
        </row>
        <row r="984">
          <cell r="G984" t="str">
            <v>共用</v>
          </cell>
        </row>
        <row r="985">
          <cell r="A985" t="str">
            <v>T033202</v>
          </cell>
          <cell r="B985" t="str">
            <v>土砂運搬</v>
          </cell>
          <cell r="C985" t="str">
            <v>ｍ3</v>
          </cell>
          <cell r="D985" t="str">
            <v>ダンプトラック損料</v>
          </cell>
          <cell r="E985" t="str">
            <v>１０t車</v>
          </cell>
          <cell r="G985" t="str">
            <v>日</v>
          </cell>
          <cell r="H985">
            <v>0.01</v>
          </cell>
          <cell r="I985">
            <v>12900</v>
          </cell>
          <cell r="J985">
            <v>129</v>
          </cell>
          <cell r="K985">
            <v>330</v>
          </cell>
          <cell r="L985" t="str">
            <v>ダンプトラック損料</v>
          </cell>
        </row>
        <row r="986">
          <cell r="B986" t="str">
            <v>（１０t車，ＤＩＤ区間　有り</v>
          </cell>
          <cell r="L986" t="str">
            <v>はタイヤ損耗費及び</v>
          </cell>
        </row>
        <row r="987">
          <cell r="B987" t="str">
            <v>ﾊﾞｯｸﾎｳ　油圧式ｸﾛｰﾗ型</v>
          </cell>
          <cell r="D987" t="str">
            <v>燃料</v>
          </cell>
          <cell r="E987" t="str">
            <v>軽油，油脂類共</v>
          </cell>
          <cell r="G987" t="str">
            <v>㍑</v>
          </cell>
          <cell r="H987">
            <v>0.64</v>
          </cell>
          <cell r="I987">
            <v>68</v>
          </cell>
          <cell r="J987">
            <v>44</v>
          </cell>
          <cell r="L987" t="str">
            <v>補修費を含む。</v>
          </cell>
        </row>
        <row r="988">
          <cell r="B988" t="str">
            <v>0.8ｍ3）1.0km以下</v>
          </cell>
        </row>
        <row r="989">
          <cell r="D989" t="str">
            <v>運転手（一般）</v>
          </cell>
          <cell r="G989" t="str">
            <v>人</v>
          </cell>
          <cell r="H989">
            <v>8.0000000000000002E-3</v>
          </cell>
          <cell r="I989">
            <v>17000</v>
          </cell>
          <cell r="J989">
            <v>136</v>
          </cell>
        </row>
        <row r="991">
          <cell r="D991" t="str">
            <v>その他</v>
          </cell>
          <cell r="E991" t="str">
            <v>（労＋雑）×12%</v>
          </cell>
          <cell r="J991">
            <v>22</v>
          </cell>
        </row>
        <row r="993">
          <cell r="D993" t="str">
            <v>計</v>
          </cell>
          <cell r="J993">
            <v>331</v>
          </cell>
        </row>
        <row r="996">
          <cell r="G996" t="str">
            <v>共用</v>
          </cell>
        </row>
        <row r="997">
          <cell r="A997" t="str">
            <v>T033203</v>
          </cell>
          <cell r="B997" t="str">
            <v>土砂運搬</v>
          </cell>
          <cell r="C997" t="str">
            <v>ｍ3</v>
          </cell>
          <cell r="D997" t="str">
            <v>ダンプトラック損料</v>
          </cell>
          <cell r="E997" t="str">
            <v>１０t車</v>
          </cell>
          <cell r="G997" t="str">
            <v>日</v>
          </cell>
          <cell r="H997">
            <v>1.2E-2</v>
          </cell>
          <cell r="I997">
            <v>12900</v>
          </cell>
          <cell r="J997">
            <v>155</v>
          </cell>
          <cell r="K997">
            <v>380</v>
          </cell>
          <cell r="L997" t="str">
            <v>ダンプトラック損料</v>
          </cell>
        </row>
        <row r="998">
          <cell r="B998" t="str">
            <v>（１０t車，ＤＩＤ区間　有り</v>
          </cell>
          <cell r="L998" t="str">
            <v>はタイヤ損耗費及び</v>
          </cell>
        </row>
        <row r="999">
          <cell r="B999" t="str">
            <v>ﾊﾞｯｸﾎｳ　油圧式ｸﾛｰﾗ型</v>
          </cell>
          <cell r="D999" t="str">
            <v>燃料</v>
          </cell>
          <cell r="E999" t="str">
            <v>軽油，油脂類共</v>
          </cell>
          <cell r="G999" t="str">
            <v>㍑</v>
          </cell>
          <cell r="H999">
            <v>0.72</v>
          </cell>
          <cell r="I999">
            <v>68</v>
          </cell>
          <cell r="J999">
            <v>49</v>
          </cell>
          <cell r="L999" t="str">
            <v>補修費を含む。</v>
          </cell>
        </row>
        <row r="1000">
          <cell r="B1000" t="str">
            <v>0.8ｍ3）1.5km以下</v>
          </cell>
        </row>
        <row r="1001">
          <cell r="D1001" t="str">
            <v>運転手（一般）</v>
          </cell>
          <cell r="G1001" t="str">
            <v>人</v>
          </cell>
          <cell r="H1001">
            <v>8.9999999999999993E-3</v>
          </cell>
          <cell r="I1001">
            <v>17000</v>
          </cell>
          <cell r="J1001">
            <v>153</v>
          </cell>
        </row>
        <row r="1003">
          <cell r="D1003" t="str">
            <v>その他</v>
          </cell>
          <cell r="E1003" t="str">
            <v>（労＋雑）×12%</v>
          </cell>
          <cell r="J1003">
            <v>24</v>
          </cell>
        </row>
        <row r="1005">
          <cell r="D1005" t="str">
            <v>計</v>
          </cell>
          <cell r="J1005">
            <v>381</v>
          </cell>
        </row>
        <row r="1008">
          <cell r="G1008" t="str">
            <v>共用</v>
          </cell>
        </row>
        <row r="1009">
          <cell r="A1009" t="str">
            <v>T033204</v>
          </cell>
          <cell r="B1009" t="str">
            <v>土砂運搬</v>
          </cell>
          <cell r="C1009" t="str">
            <v>ｍ3</v>
          </cell>
          <cell r="D1009" t="str">
            <v>ダンプトラック損料</v>
          </cell>
          <cell r="E1009" t="str">
            <v>１０t車</v>
          </cell>
          <cell r="G1009" t="str">
            <v>日</v>
          </cell>
          <cell r="H1009">
            <v>1.2999999999999999E-2</v>
          </cell>
          <cell r="I1009">
            <v>12900</v>
          </cell>
          <cell r="J1009">
            <v>168</v>
          </cell>
          <cell r="K1009">
            <v>420</v>
          </cell>
          <cell r="L1009" t="str">
            <v>ダンプトラック損料</v>
          </cell>
        </row>
        <row r="1010">
          <cell r="B1010" t="str">
            <v>（１０t車，ＤＩＤ区間　有り</v>
          </cell>
          <cell r="L1010" t="str">
            <v>はタイヤ損耗費及び</v>
          </cell>
        </row>
        <row r="1011">
          <cell r="B1011" t="str">
            <v>ﾊﾞｯｸﾎｳ　油圧式ｸﾛｰﾗ型</v>
          </cell>
          <cell r="D1011" t="str">
            <v>燃料</v>
          </cell>
          <cell r="E1011" t="str">
            <v>軽油，油脂類共</v>
          </cell>
          <cell r="G1011" t="str">
            <v>㍑</v>
          </cell>
          <cell r="H1011">
            <v>0.8</v>
          </cell>
          <cell r="I1011">
            <v>68</v>
          </cell>
          <cell r="J1011">
            <v>54</v>
          </cell>
          <cell r="L1011" t="str">
            <v>補修費を含む。</v>
          </cell>
        </row>
        <row r="1012">
          <cell r="B1012" t="str">
            <v>0.8ｍ3）2.0km以下</v>
          </cell>
        </row>
        <row r="1013">
          <cell r="D1013" t="str">
            <v>運転手（一般）</v>
          </cell>
          <cell r="G1013" t="str">
            <v>人</v>
          </cell>
          <cell r="H1013">
            <v>0.01</v>
          </cell>
          <cell r="I1013">
            <v>17000</v>
          </cell>
          <cell r="J1013">
            <v>170</v>
          </cell>
        </row>
        <row r="1015">
          <cell r="D1015" t="str">
            <v>その他</v>
          </cell>
          <cell r="E1015" t="str">
            <v>（労＋雑）×12%</v>
          </cell>
          <cell r="J1015">
            <v>27</v>
          </cell>
        </row>
        <row r="1017">
          <cell r="D1017" t="str">
            <v>計</v>
          </cell>
          <cell r="J1017">
            <v>419</v>
          </cell>
        </row>
        <row r="1020">
          <cell r="G1020" t="str">
            <v>共用</v>
          </cell>
        </row>
        <row r="1021">
          <cell r="A1021" t="str">
            <v>T033205</v>
          </cell>
          <cell r="B1021" t="str">
            <v>土砂運搬</v>
          </cell>
          <cell r="C1021" t="str">
            <v>ｍ3</v>
          </cell>
          <cell r="D1021" t="str">
            <v>ダンプトラック損料</v>
          </cell>
          <cell r="E1021" t="str">
            <v>１０t車</v>
          </cell>
          <cell r="G1021" t="str">
            <v>日</v>
          </cell>
          <cell r="H1021">
            <v>1.4999999999999999E-2</v>
          </cell>
          <cell r="I1021">
            <v>12900</v>
          </cell>
          <cell r="J1021">
            <v>194</v>
          </cell>
          <cell r="K1021">
            <v>500</v>
          </cell>
          <cell r="L1021" t="str">
            <v>ダンプトラック損料</v>
          </cell>
        </row>
        <row r="1022">
          <cell r="B1022" t="str">
            <v>（１０t車，ＤＩＤ区間　有り</v>
          </cell>
          <cell r="L1022" t="str">
            <v>はタイヤ損耗費及び</v>
          </cell>
        </row>
        <row r="1023">
          <cell r="B1023" t="str">
            <v>ﾊﾞｯｸﾎｳ　油圧式ｸﾛｰﾗ型</v>
          </cell>
          <cell r="D1023" t="str">
            <v>燃料</v>
          </cell>
          <cell r="E1023" t="str">
            <v>軽油，油脂類共</v>
          </cell>
          <cell r="G1023" t="str">
            <v>㍑</v>
          </cell>
          <cell r="H1023">
            <v>0.96</v>
          </cell>
          <cell r="I1023">
            <v>68</v>
          </cell>
          <cell r="J1023">
            <v>65</v>
          </cell>
          <cell r="L1023" t="str">
            <v>補修費を含む。</v>
          </cell>
        </row>
        <row r="1024">
          <cell r="B1024" t="str">
            <v>0.8ｍ3）3.0km以下</v>
          </cell>
        </row>
        <row r="1025">
          <cell r="D1025" t="str">
            <v>運転手（一般）</v>
          </cell>
          <cell r="G1025" t="str">
            <v>人</v>
          </cell>
          <cell r="H1025">
            <v>1.2E-2</v>
          </cell>
          <cell r="I1025">
            <v>17000</v>
          </cell>
          <cell r="J1025">
            <v>204</v>
          </cell>
        </row>
        <row r="1027">
          <cell r="D1027" t="str">
            <v>その他</v>
          </cell>
          <cell r="E1027" t="str">
            <v>（労＋雑）×12%</v>
          </cell>
          <cell r="J1027">
            <v>32</v>
          </cell>
        </row>
        <row r="1029">
          <cell r="D1029" t="str">
            <v>計</v>
          </cell>
          <cell r="J1029">
            <v>495</v>
          </cell>
        </row>
        <row r="1032">
          <cell r="G1032" t="str">
            <v>共用</v>
          </cell>
        </row>
        <row r="1033">
          <cell r="A1033" t="str">
            <v>T033206</v>
          </cell>
          <cell r="B1033" t="str">
            <v>土砂運搬</v>
          </cell>
          <cell r="C1033" t="str">
            <v>ｍ3</v>
          </cell>
          <cell r="D1033" t="str">
            <v>ダンプトラック損料</v>
          </cell>
          <cell r="E1033" t="str">
            <v>１０t車</v>
          </cell>
          <cell r="G1033" t="str">
            <v>日</v>
          </cell>
          <cell r="H1033">
            <v>1.7999999999999999E-2</v>
          </cell>
          <cell r="I1033">
            <v>12900</v>
          </cell>
          <cell r="J1033">
            <v>232</v>
          </cell>
          <cell r="K1033">
            <v>580</v>
          </cell>
          <cell r="L1033" t="str">
            <v>ダンプトラック損料</v>
          </cell>
        </row>
        <row r="1034">
          <cell r="B1034" t="str">
            <v>（１０t車，ＤＩＤ区間　有り</v>
          </cell>
          <cell r="L1034" t="str">
            <v>はタイヤ損耗費及び</v>
          </cell>
        </row>
        <row r="1035">
          <cell r="B1035" t="str">
            <v>ﾊﾞｯｸﾎｳ　油圧式ｸﾛｰﾗ型</v>
          </cell>
          <cell r="D1035" t="str">
            <v>燃料</v>
          </cell>
          <cell r="E1035" t="str">
            <v>軽油，油脂類共</v>
          </cell>
          <cell r="G1035" t="str">
            <v>㍑</v>
          </cell>
          <cell r="H1035">
            <v>1.1100000000000001</v>
          </cell>
          <cell r="I1035">
            <v>68</v>
          </cell>
          <cell r="J1035">
            <v>75</v>
          </cell>
          <cell r="L1035" t="str">
            <v>補修費を含む。</v>
          </cell>
        </row>
        <row r="1036">
          <cell r="B1036" t="str">
            <v>0.8ｍ3）3.5km以下</v>
          </cell>
        </row>
        <row r="1037">
          <cell r="D1037" t="str">
            <v>運転手（一般）</v>
          </cell>
          <cell r="G1037" t="str">
            <v>人</v>
          </cell>
          <cell r="H1037">
            <v>1.4E-2</v>
          </cell>
          <cell r="I1037">
            <v>17000</v>
          </cell>
          <cell r="J1037">
            <v>238</v>
          </cell>
        </row>
        <row r="1039">
          <cell r="D1039" t="str">
            <v>その他</v>
          </cell>
          <cell r="E1039" t="str">
            <v>（労＋雑）×12%</v>
          </cell>
          <cell r="J1039">
            <v>38</v>
          </cell>
        </row>
        <row r="1041">
          <cell r="D1041" t="str">
            <v>計</v>
          </cell>
          <cell r="J1041">
            <v>583</v>
          </cell>
        </row>
        <row r="1044">
          <cell r="G1044" t="str">
            <v>共用</v>
          </cell>
        </row>
        <row r="1045">
          <cell r="A1045" t="str">
            <v>T033207</v>
          </cell>
          <cell r="B1045" t="str">
            <v>土砂運搬</v>
          </cell>
          <cell r="C1045" t="str">
            <v>ｍ3</v>
          </cell>
          <cell r="D1045" t="str">
            <v>ダンプトラック損料</v>
          </cell>
          <cell r="E1045" t="str">
            <v>１０t車</v>
          </cell>
          <cell r="G1045" t="str">
            <v>日</v>
          </cell>
          <cell r="H1045">
            <v>2.1999999999999999E-2</v>
          </cell>
          <cell r="I1045">
            <v>12900</v>
          </cell>
          <cell r="J1045">
            <v>284</v>
          </cell>
          <cell r="K1045">
            <v>710</v>
          </cell>
          <cell r="L1045" t="str">
            <v>ダンプトラック損料</v>
          </cell>
        </row>
        <row r="1046">
          <cell r="B1046" t="str">
            <v>（１０t車，ＤＩＤ区間　有り</v>
          </cell>
          <cell r="L1046" t="str">
            <v>はタイヤ損耗費及び</v>
          </cell>
        </row>
        <row r="1047">
          <cell r="B1047" t="str">
            <v>ﾊﾞｯｸﾎｳ　油圧式ｸﾛｰﾗ型</v>
          </cell>
          <cell r="D1047" t="str">
            <v>燃料</v>
          </cell>
          <cell r="E1047" t="str">
            <v>軽油，油脂類共</v>
          </cell>
          <cell r="G1047" t="str">
            <v>㍑</v>
          </cell>
          <cell r="H1047">
            <v>1.35</v>
          </cell>
          <cell r="I1047">
            <v>68</v>
          </cell>
          <cell r="J1047">
            <v>92</v>
          </cell>
          <cell r="L1047" t="str">
            <v>補修費を含む。</v>
          </cell>
        </row>
        <row r="1048">
          <cell r="B1048" t="str">
            <v>0.8ｍ3）5.0km以下</v>
          </cell>
        </row>
        <row r="1049">
          <cell r="D1049" t="str">
            <v>運転手（一般）</v>
          </cell>
          <cell r="G1049" t="str">
            <v>人</v>
          </cell>
          <cell r="H1049">
            <v>1.7000000000000001E-2</v>
          </cell>
          <cell r="I1049">
            <v>17000</v>
          </cell>
          <cell r="J1049">
            <v>289</v>
          </cell>
        </row>
        <row r="1051">
          <cell r="D1051" t="str">
            <v>その他</v>
          </cell>
          <cell r="E1051" t="str">
            <v>（労＋雑）×12%</v>
          </cell>
          <cell r="J1051">
            <v>46</v>
          </cell>
        </row>
        <row r="1053">
          <cell r="D1053" t="str">
            <v>計</v>
          </cell>
          <cell r="J1053">
            <v>711</v>
          </cell>
        </row>
        <row r="1054">
          <cell r="G1054" t="str">
            <v>共用</v>
          </cell>
        </row>
        <row r="1055">
          <cell r="A1055" t="str">
            <v>T033208</v>
          </cell>
          <cell r="B1055" t="str">
            <v>土砂運搬</v>
          </cell>
          <cell r="C1055" t="str">
            <v>ｍ3</v>
          </cell>
          <cell r="D1055" t="str">
            <v>ダンプトラック損料</v>
          </cell>
          <cell r="E1055" t="str">
            <v>１０t車</v>
          </cell>
          <cell r="G1055" t="str">
            <v>日</v>
          </cell>
          <cell r="H1055">
            <v>2.5999999999999999E-2</v>
          </cell>
          <cell r="I1055">
            <v>12900</v>
          </cell>
          <cell r="J1055">
            <v>335</v>
          </cell>
          <cell r="K1055">
            <v>840</v>
          </cell>
          <cell r="L1055" t="str">
            <v>ダンプトラック損料</v>
          </cell>
        </row>
        <row r="1056">
          <cell r="B1056" t="str">
            <v>（１０t車，ＤＩＤ区間　有り</v>
          </cell>
          <cell r="L1056" t="str">
            <v>はタイヤ損耗費及び</v>
          </cell>
        </row>
        <row r="1057">
          <cell r="B1057" t="str">
            <v>ﾊﾞｯｸﾎｳ　油圧式ｸﾛｰﾗ型</v>
          </cell>
          <cell r="D1057" t="str">
            <v>燃料</v>
          </cell>
          <cell r="E1057" t="str">
            <v>軽油，油脂類共</v>
          </cell>
          <cell r="G1057" t="str">
            <v>㍑</v>
          </cell>
          <cell r="H1057">
            <v>1.59</v>
          </cell>
          <cell r="I1057">
            <v>68</v>
          </cell>
          <cell r="J1057">
            <v>108</v>
          </cell>
          <cell r="L1057" t="str">
            <v>補修費を含む。</v>
          </cell>
        </row>
        <row r="1058">
          <cell r="B1058" t="str">
            <v>0.8ｍ3）6.0km以下</v>
          </cell>
        </row>
        <row r="1059">
          <cell r="D1059" t="str">
            <v>運転手（一般）</v>
          </cell>
          <cell r="G1059" t="str">
            <v>人</v>
          </cell>
          <cell r="H1059">
            <v>0.02</v>
          </cell>
          <cell r="I1059">
            <v>17000</v>
          </cell>
          <cell r="J1059">
            <v>340</v>
          </cell>
        </row>
        <row r="1061">
          <cell r="D1061" t="str">
            <v>その他</v>
          </cell>
          <cell r="E1061" t="str">
            <v>（労＋雑）×12%</v>
          </cell>
          <cell r="J1061">
            <v>54</v>
          </cell>
        </row>
        <row r="1063">
          <cell r="D1063" t="str">
            <v>計</v>
          </cell>
          <cell r="J1063">
            <v>837</v>
          </cell>
        </row>
        <row r="1066">
          <cell r="G1066" t="str">
            <v>共用</v>
          </cell>
        </row>
        <row r="1067">
          <cell r="A1067" t="str">
            <v>T033209</v>
          </cell>
          <cell r="B1067" t="str">
            <v>土砂運搬</v>
          </cell>
          <cell r="C1067" t="str">
            <v>ｍ3</v>
          </cell>
          <cell r="D1067" t="str">
            <v>ダンプトラック損料</v>
          </cell>
          <cell r="E1067" t="str">
            <v>１０t車</v>
          </cell>
          <cell r="G1067" t="str">
            <v>日</v>
          </cell>
          <cell r="H1067">
            <v>0.03</v>
          </cell>
          <cell r="I1067">
            <v>12900</v>
          </cell>
          <cell r="J1067">
            <v>387</v>
          </cell>
          <cell r="K1067">
            <v>960</v>
          </cell>
          <cell r="L1067" t="str">
            <v>ダンプトラック損料</v>
          </cell>
        </row>
        <row r="1068">
          <cell r="B1068" t="str">
            <v>（１０t車，ＤＩＤ区間　有り</v>
          </cell>
          <cell r="L1068" t="str">
            <v>はタイヤ損耗費及び</v>
          </cell>
        </row>
        <row r="1069">
          <cell r="B1069" t="str">
            <v>ﾊﾞｯｸﾎｳ　油圧式ｸﾛｰﾗ型</v>
          </cell>
          <cell r="D1069" t="str">
            <v>燃料</v>
          </cell>
          <cell r="E1069" t="str">
            <v>軽油，油脂類共</v>
          </cell>
          <cell r="G1069" t="str">
            <v>㍑</v>
          </cell>
          <cell r="H1069">
            <v>1.83</v>
          </cell>
          <cell r="I1069">
            <v>68</v>
          </cell>
          <cell r="J1069">
            <v>124</v>
          </cell>
          <cell r="L1069" t="str">
            <v>補修費を含む。</v>
          </cell>
        </row>
        <row r="1070">
          <cell r="B1070" t="str">
            <v>0.8ｍ3）7.0km以下</v>
          </cell>
        </row>
        <row r="1071">
          <cell r="D1071" t="str">
            <v>運転手（一般）</v>
          </cell>
          <cell r="G1071" t="str">
            <v>人</v>
          </cell>
          <cell r="H1071">
            <v>2.3E-2</v>
          </cell>
          <cell r="I1071">
            <v>17000</v>
          </cell>
          <cell r="J1071">
            <v>391</v>
          </cell>
        </row>
        <row r="1073">
          <cell r="D1073" t="str">
            <v>その他</v>
          </cell>
          <cell r="E1073" t="str">
            <v>（労＋雑）×12%</v>
          </cell>
          <cell r="J1073">
            <v>62</v>
          </cell>
        </row>
        <row r="1075">
          <cell r="D1075" t="str">
            <v>計</v>
          </cell>
          <cell r="J1075">
            <v>964</v>
          </cell>
        </row>
        <row r="1078">
          <cell r="G1078" t="str">
            <v>共用</v>
          </cell>
        </row>
        <row r="1079">
          <cell r="A1079" t="str">
            <v>T033310</v>
          </cell>
          <cell r="B1079" t="str">
            <v>土砂運搬</v>
          </cell>
          <cell r="C1079" t="str">
            <v>ｍ3</v>
          </cell>
          <cell r="D1079" t="str">
            <v>ダンプトラック損料</v>
          </cell>
          <cell r="E1079" t="str">
            <v>１０t車</v>
          </cell>
          <cell r="G1079" t="str">
            <v>日</v>
          </cell>
          <cell r="H1079">
            <v>3.4000000000000002E-2</v>
          </cell>
          <cell r="I1079">
            <v>12900</v>
          </cell>
          <cell r="J1079">
            <v>439</v>
          </cell>
          <cell r="K1079">
            <v>1090</v>
          </cell>
          <cell r="L1079" t="str">
            <v>ダンプトラック損料</v>
          </cell>
        </row>
        <row r="1080">
          <cell r="B1080" t="str">
            <v>（１０t車，ＤＩＤ区間　有り</v>
          </cell>
          <cell r="L1080" t="str">
            <v>はタイヤ損耗費及び</v>
          </cell>
        </row>
        <row r="1081">
          <cell r="B1081" t="str">
            <v>ﾊﾞｯｸﾎｳ　油圧式ｸﾛｰﾗ型</v>
          </cell>
          <cell r="D1081" t="str">
            <v>燃料</v>
          </cell>
          <cell r="E1081" t="str">
            <v>軽油，油脂類共</v>
          </cell>
          <cell r="G1081" t="str">
            <v>㍑</v>
          </cell>
          <cell r="H1081">
            <v>2.0699999999999998</v>
          </cell>
          <cell r="I1081">
            <v>68</v>
          </cell>
          <cell r="J1081">
            <v>141</v>
          </cell>
          <cell r="L1081" t="str">
            <v>補修費を含む。</v>
          </cell>
        </row>
        <row r="1082">
          <cell r="B1082" t="str">
            <v>0.8ｍ3）8.5km以下</v>
          </cell>
        </row>
        <row r="1083">
          <cell r="D1083" t="str">
            <v>運転手（一般）</v>
          </cell>
          <cell r="G1083" t="str">
            <v>人</v>
          </cell>
          <cell r="H1083">
            <v>2.5999999999999999E-2</v>
          </cell>
          <cell r="I1083">
            <v>17000</v>
          </cell>
          <cell r="J1083">
            <v>442</v>
          </cell>
        </row>
        <row r="1085">
          <cell r="D1085" t="str">
            <v>その他</v>
          </cell>
          <cell r="E1085" t="str">
            <v>（労＋雑）×12%</v>
          </cell>
          <cell r="J1085">
            <v>70</v>
          </cell>
        </row>
        <row r="1087">
          <cell r="D1087" t="str">
            <v>計</v>
          </cell>
          <cell r="J1087">
            <v>1092</v>
          </cell>
        </row>
        <row r="1091">
          <cell r="A1091" t="str">
            <v>T033312</v>
          </cell>
          <cell r="B1091" t="str">
            <v>土砂運搬</v>
          </cell>
          <cell r="C1091" t="str">
            <v>ｍ3</v>
          </cell>
          <cell r="D1091" t="str">
            <v>ダンプトラック損料</v>
          </cell>
          <cell r="E1091" t="str">
            <v>１０t車</v>
          </cell>
          <cell r="G1091" t="str">
            <v>日</v>
          </cell>
          <cell r="H1091">
            <v>3.9E-2</v>
          </cell>
          <cell r="I1091">
            <v>12900</v>
          </cell>
          <cell r="J1091">
            <v>503</v>
          </cell>
          <cell r="K1091">
            <v>1260</v>
          </cell>
          <cell r="L1091" t="str">
            <v>ダンプトラック損料</v>
          </cell>
        </row>
        <row r="1092">
          <cell r="B1092" t="str">
            <v>（１０t車，ＤＩＤ区間　有り</v>
          </cell>
          <cell r="L1092" t="str">
            <v>はタイヤ損耗費及び</v>
          </cell>
        </row>
        <row r="1093">
          <cell r="B1093" t="str">
            <v>ﾊﾞｯｸﾎｳ　油圧式ｸﾛｰﾗ型</v>
          </cell>
          <cell r="D1093" t="str">
            <v>燃料</v>
          </cell>
          <cell r="E1093" t="str">
            <v>軽油，油脂類共</v>
          </cell>
          <cell r="G1093" t="str">
            <v>㍑</v>
          </cell>
          <cell r="H1093">
            <v>2.39</v>
          </cell>
          <cell r="I1093">
            <v>68</v>
          </cell>
          <cell r="J1093">
            <v>163</v>
          </cell>
          <cell r="L1093" t="str">
            <v>補修費を含む。</v>
          </cell>
        </row>
        <row r="1094">
          <cell r="B1094" t="str">
            <v>0.8ｍ3）11.0km以下</v>
          </cell>
        </row>
        <row r="1095">
          <cell r="D1095" t="str">
            <v>運転手（一般）</v>
          </cell>
          <cell r="G1095" t="str">
            <v>人</v>
          </cell>
          <cell r="H1095">
            <v>0.03</v>
          </cell>
          <cell r="I1095">
            <v>17000</v>
          </cell>
          <cell r="J1095">
            <v>510</v>
          </cell>
        </row>
        <row r="1097">
          <cell r="D1097" t="str">
            <v>その他</v>
          </cell>
          <cell r="E1097" t="str">
            <v>（労＋雑）×12%</v>
          </cell>
          <cell r="J1097">
            <v>81</v>
          </cell>
        </row>
        <row r="1099">
          <cell r="D1099" t="str">
            <v>計</v>
          </cell>
          <cell r="J1099">
            <v>1257</v>
          </cell>
        </row>
        <row r="1102">
          <cell r="G1102" t="str">
            <v>共用</v>
          </cell>
        </row>
        <row r="1103">
          <cell r="A1103" t="str">
            <v>T033316</v>
          </cell>
          <cell r="B1103" t="str">
            <v>土砂運搬</v>
          </cell>
          <cell r="C1103" t="str">
            <v>ｍ3</v>
          </cell>
          <cell r="D1103" t="str">
            <v>ダンプトラック損料</v>
          </cell>
          <cell r="E1103" t="str">
            <v>１０t車</v>
          </cell>
          <cell r="G1103" t="str">
            <v>日</v>
          </cell>
          <cell r="H1103">
            <v>4.5999999999999999E-2</v>
          </cell>
          <cell r="I1103">
            <v>12900</v>
          </cell>
          <cell r="J1103">
            <v>593</v>
          </cell>
          <cell r="K1103">
            <v>1500</v>
          </cell>
          <cell r="L1103" t="str">
            <v>ダンプトラック損料</v>
          </cell>
        </row>
        <row r="1104">
          <cell r="B1104" t="str">
            <v>（１０t車，ＤＩＤ区間　有り</v>
          </cell>
          <cell r="L1104" t="str">
            <v>はタイヤ損耗費及び</v>
          </cell>
        </row>
        <row r="1105">
          <cell r="B1105" t="str">
            <v>ﾊﾞｯｸﾎｳ　油圧式ｸﾛｰﾗ型</v>
          </cell>
          <cell r="D1105" t="str">
            <v>燃料</v>
          </cell>
          <cell r="E1105" t="str">
            <v>軽油，油脂類共</v>
          </cell>
          <cell r="G1105" t="str">
            <v>㍑</v>
          </cell>
          <cell r="H1105">
            <v>2.87</v>
          </cell>
          <cell r="I1105">
            <v>68</v>
          </cell>
          <cell r="J1105">
            <v>195</v>
          </cell>
          <cell r="L1105" t="str">
            <v>補修費を含む。</v>
          </cell>
        </row>
        <row r="1106">
          <cell r="B1106" t="str">
            <v>0.8ｍ3）14.0km以下</v>
          </cell>
        </row>
        <row r="1107">
          <cell r="D1107" t="str">
            <v>運転手（一般）</v>
          </cell>
          <cell r="G1107" t="str">
            <v>人</v>
          </cell>
          <cell r="H1107">
            <v>3.5999999999999997E-2</v>
          </cell>
          <cell r="I1107">
            <v>17000</v>
          </cell>
          <cell r="J1107">
            <v>612</v>
          </cell>
        </row>
        <row r="1109">
          <cell r="D1109" t="str">
            <v>その他</v>
          </cell>
          <cell r="E1109" t="str">
            <v>（労＋雑）×12%</v>
          </cell>
          <cell r="J1109">
            <v>97</v>
          </cell>
        </row>
        <row r="1111">
          <cell r="D1111" t="str">
            <v>計</v>
          </cell>
          <cell r="J1111">
            <v>1497</v>
          </cell>
        </row>
        <row r="1114">
          <cell r="G1114" t="str">
            <v>共用</v>
          </cell>
        </row>
        <row r="1115">
          <cell r="A1115" t="str">
            <v>T033320</v>
          </cell>
          <cell r="B1115" t="str">
            <v>土砂運搬</v>
          </cell>
          <cell r="C1115" t="str">
            <v>ｍ3</v>
          </cell>
          <cell r="D1115" t="str">
            <v>ダンプトラック損料</v>
          </cell>
          <cell r="E1115" t="str">
            <v>１０t車</v>
          </cell>
          <cell r="G1115" t="str">
            <v>日</v>
          </cell>
          <cell r="H1115">
            <v>5.8000000000000003E-2</v>
          </cell>
          <cell r="I1115">
            <v>12900</v>
          </cell>
          <cell r="J1115">
            <v>748</v>
          </cell>
          <cell r="K1115">
            <v>1880</v>
          </cell>
          <cell r="L1115" t="str">
            <v>ダンプトラック損料</v>
          </cell>
        </row>
        <row r="1116">
          <cell r="B1116" t="str">
            <v>（１０t車，ＤＩＤ区間　有り</v>
          </cell>
          <cell r="L1116" t="str">
            <v>はタイヤ損耗費及び</v>
          </cell>
        </row>
        <row r="1117">
          <cell r="B1117" t="str">
            <v>ﾊﾞｯｸﾎｳ　油圧式ｸﾛｰﾗ型</v>
          </cell>
          <cell r="D1117" t="str">
            <v>燃料</v>
          </cell>
          <cell r="E1117" t="str">
            <v>軽油，油脂類共</v>
          </cell>
          <cell r="G1117" t="str">
            <v>㍑</v>
          </cell>
          <cell r="H1117">
            <v>3.58</v>
          </cell>
          <cell r="I1117">
            <v>68</v>
          </cell>
          <cell r="J1117">
            <v>243</v>
          </cell>
          <cell r="L1117" t="str">
            <v>補修費を含む。</v>
          </cell>
        </row>
        <row r="1118">
          <cell r="B1118" t="str">
            <v>0.8ｍ3）19.5km以下</v>
          </cell>
        </row>
        <row r="1119">
          <cell r="D1119" t="str">
            <v>運転手（一般）</v>
          </cell>
          <cell r="G1119" t="str">
            <v>人</v>
          </cell>
          <cell r="H1119">
            <v>4.4999999999999998E-2</v>
          </cell>
          <cell r="I1119">
            <v>17000</v>
          </cell>
          <cell r="J1119">
            <v>765</v>
          </cell>
        </row>
        <row r="1121">
          <cell r="D1121" t="str">
            <v>その他</v>
          </cell>
          <cell r="E1121" t="str">
            <v>（労＋雑）×12%</v>
          </cell>
          <cell r="J1121">
            <v>121</v>
          </cell>
        </row>
        <row r="1123">
          <cell r="D1123" t="str">
            <v>計</v>
          </cell>
          <cell r="J1123">
            <v>1877</v>
          </cell>
        </row>
        <row r="1124">
          <cell r="G1124" t="str">
            <v>共用</v>
          </cell>
        </row>
        <row r="1125">
          <cell r="A1125" t="str">
            <v>T033330</v>
          </cell>
          <cell r="B1125" t="str">
            <v>土砂運搬</v>
          </cell>
          <cell r="C1125" t="str">
            <v>ｍ3</v>
          </cell>
          <cell r="D1125" t="str">
            <v>ダンプトラック損料</v>
          </cell>
          <cell r="E1125" t="str">
            <v>１０t車</v>
          </cell>
          <cell r="G1125" t="str">
            <v>日</v>
          </cell>
          <cell r="H1125">
            <v>7.9000000000000001E-2</v>
          </cell>
          <cell r="I1125">
            <v>12900</v>
          </cell>
          <cell r="J1125">
            <v>1019</v>
          </cell>
          <cell r="K1125">
            <v>2550</v>
          </cell>
          <cell r="L1125" t="str">
            <v>ダンプトラック損料</v>
          </cell>
        </row>
        <row r="1126">
          <cell r="B1126" t="str">
            <v>（１０t車，ＤＩＤ区間　有り</v>
          </cell>
          <cell r="L1126" t="str">
            <v>はタイヤ損耗費及び</v>
          </cell>
        </row>
        <row r="1127">
          <cell r="B1127" t="str">
            <v>ﾊﾞｯｸﾎｳ　油圧式ｸﾛｰﾗ型</v>
          </cell>
          <cell r="D1127" t="str">
            <v>燃料</v>
          </cell>
          <cell r="E1127" t="str">
            <v>軽油，油脂類共</v>
          </cell>
          <cell r="G1127" t="str">
            <v>㍑</v>
          </cell>
          <cell r="H1127">
            <v>4.8600000000000003</v>
          </cell>
          <cell r="I1127">
            <v>68</v>
          </cell>
          <cell r="J1127">
            <v>330</v>
          </cell>
          <cell r="L1127" t="str">
            <v>補修費を含む。</v>
          </cell>
        </row>
        <row r="1128">
          <cell r="B1128" t="str">
            <v>0.8ｍ3）31.5km以下</v>
          </cell>
        </row>
        <row r="1129">
          <cell r="D1129" t="str">
            <v>運転手（一般）</v>
          </cell>
          <cell r="G1129" t="str">
            <v>人</v>
          </cell>
          <cell r="H1129">
            <v>6.0999999999999999E-2</v>
          </cell>
          <cell r="I1129">
            <v>17000</v>
          </cell>
          <cell r="J1129">
            <v>1037</v>
          </cell>
        </row>
        <row r="1131">
          <cell r="D1131" t="str">
            <v>その他</v>
          </cell>
          <cell r="E1131" t="str">
            <v>（労＋雑）×12%</v>
          </cell>
          <cell r="J1131">
            <v>164</v>
          </cell>
        </row>
        <row r="1133">
          <cell r="D1133" t="str">
            <v>計</v>
          </cell>
          <cell r="J1133">
            <v>2550</v>
          </cell>
        </row>
        <row r="1136">
          <cell r="G1136" t="str">
            <v>共用</v>
          </cell>
        </row>
        <row r="1137">
          <cell r="A1137" t="str">
            <v>T033340</v>
          </cell>
          <cell r="B1137" t="str">
            <v>土砂運搬</v>
          </cell>
          <cell r="C1137" t="str">
            <v>ｍ3</v>
          </cell>
          <cell r="D1137" t="str">
            <v>ダンプトラック損料</v>
          </cell>
          <cell r="E1137" t="str">
            <v>１０t車</v>
          </cell>
          <cell r="G1137" t="str">
            <v>日</v>
          </cell>
          <cell r="H1137">
            <v>0.11700000000000001</v>
          </cell>
          <cell r="I1137">
            <v>12900</v>
          </cell>
          <cell r="J1137">
            <v>1509</v>
          </cell>
          <cell r="K1137">
            <v>3790</v>
          </cell>
          <cell r="L1137" t="str">
            <v>ダンプトラック損料</v>
          </cell>
        </row>
        <row r="1138">
          <cell r="B1138" t="str">
            <v>（１０t車，ＤＩＤ区間　有り</v>
          </cell>
          <cell r="L1138" t="str">
            <v>はタイヤ損耗費及び</v>
          </cell>
        </row>
        <row r="1139">
          <cell r="B1139" t="str">
            <v>ﾊﾞｯｸﾎｳ　油圧式ｸﾛｰﾗ型</v>
          </cell>
          <cell r="D1139" t="str">
            <v>燃料</v>
          </cell>
          <cell r="E1139" t="str">
            <v>軽油，油脂類共</v>
          </cell>
          <cell r="G1139" t="str">
            <v>㍑</v>
          </cell>
          <cell r="H1139">
            <v>7.24</v>
          </cell>
          <cell r="I1139">
            <v>68</v>
          </cell>
          <cell r="J1139">
            <v>492</v>
          </cell>
          <cell r="L1139" t="str">
            <v>補修費を含む。</v>
          </cell>
        </row>
        <row r="1140">
          <cell r="B1140" t="str">
            <v>0.8ｍ3）60.0km以下</v>
          </cell>
        </row>
        <row r="1141">
          <cell r="D1141" t="str">
            <v>運転手（一般）</v>
          </cell>
          <cell r="G1141" t="str">
            <v>人</v>
          </cell>
          <cell r="H1141">
            <v>9.0999999999999998E-2</v>
          </cell>
          <cell r="I1141">
            <v>17000</v>
          </cell>
          <cell r="J1141">
            <v>1547</v>
          </cell>
        </row>
        <row r="1143">
          <cell r="D1143" t="str">
            <v>その他</v>
          </cell>
          <cell r="E1143" t="str">
            <v>（労＋雑）×12%</v>
          </cell>
          <cell r="J1143">
            <v>245</v>
          </cell>
        </row>
        <row r="1145">
          <cell r="D1145" t="str">
            <v>計</v>
          </cell>
          <cell r="J1145">
            <v>3793</v>
          </cell>
        </row>
        <row r="1148">
          <cell r="G1148" t="str">
            <v>共用</v>
          </cell>
        </row>
        <row r="1149">
          <cell r="A1149" t="str">
            <v>T033400</v>
          </cell>
          <cell r="B1149" t="str">
            <v>土砂運搬</v>
          </cell>
          <cell r="C1149" t="str">
            <v>ｍ3</v>
          </cell>
          <cell r="D1149" t="str">
            <v>ダンプトラック損料</v>
          </cell>
          <cell r="E1149" t="str">
            <v>１０t車</v>
          </cell>
          <cell r="G1149" t="str">
            <v>日</v>
          </cell>
          <cell r="H1149">
            <v>8.0000000000000002E-3</v>
          </cell>
          <cell r="I1149">
            <v>12900</v>
          </cell>
          <cell r="J1149">
            <v>103</v>
          </cell>
          <cell r="K1149">
            <v>250</v>
          </cell>
          <cell r="L1149" t="str">
            <v>ダンプトラック損料</v>
          </cell>
        </row>
        <row r="1150">
          <cell r="B1150" t="str">
            <v>（１０t車，ＤＩＤ区間　無し</v>
          </cell>
          <cell r="L1150" t="str">
            <v>はタイヤ損耗費及び</v>
          </cell>
        </row>
        <row r="1151">
          <cell r="B1151" t="str">
            <v>ﾊﾞｯｸﾎｳ　油圧式ｸﾛｰﾗ型</v>
          </cell>
          <cell r="D1151" t="str">
            <v>燃料</v>
          </cell>
          <cell r="E1151" t="str">
            <v>軽油，油脂類共</v>
          </cell>
          <cell r="G1151" t="str">
            <v>㍑</v>
          </cell>
          <cell r="H1151">
            <v>0.48</v>
          </cell>
          <cell r="I1151">
            <v>68</v>
          </cell>
          <cell r="J1151">
            <v>33</v>
          </cell>
          <cell r="L1151" t="str">
            <v>補修費を含む。</v>
          </cell>
        </row>
        <row r="1152">
          <cell r="B1152" t="str">
            <v>0.8ｍ3）0.3km以下</v>
          </cell>
        </row>
        <row r="1153">
          <cell r="D1153" t="str">
            <v>運転手（一般）</v>
          </cell>
          <cell r="G1153" t="str">
            <v>人</v>
          </cell>
          <cell r="H1153">
            <v>6.0000000000000001E-3</v>
          </cell>
          <cell r="I1153">
            <v>17000</v>
          </cell>
          <cell r="J1153">
            <v>102</v>
          </cell>
        </row>
        <row r="1155">
          <cell r="D1155" t="str">
            <v>その他</v>
          </cell>
          <cell r="E1155" t="str">
            <v>（労＋雑）×12%</v>
          </cell>
          <cell r="J1155">
            <v>16</v>
          </cell>
        </row>
        <row r="1157">
          <cell r="D1157" t="str">
            <v>計</v>
          </cell>
          <cell r="J1157">
            <v>254</v>
          </cell>
        </row>
        <row r="1160">
          <cell r="G1160" t="str">
            <v>共用</v>
          </cell>
        </row>
        <row r="1161">
          <cell r="A1161" t="str">
            <v>T033401</v>
          </cell>
          <cell r="B1161" t="str">
            <v>土砂運搬</v>
          </cell>
          <cell r="C1161" t="str">
            <v>ｍ3</v>
          </cell>
          <cell r="D1161" t="str">
            <v>ダンプトラック損料</v>
          </cell>
          <cell r="E1161" t="str">
            <v>１０t車</v>
          </cell>
          <cell r="G1161" t="str">
            <v>日</v>
          </cell>
          <cell r="H1161">
            <v>8.9999999999999993E-3</v>
          </cell>
          <cell r="I1161">
            <v>12900</v>
          </cell>
          <cell r="J1161">
            <v>116</v>
          </cell>
          <cell r="K1161">
            <v>290</v>
          </cell>
          <cell r="L1161" t="str">
            <v>ダンプトラック損料</v>
          </cell>
        </row>
        <row r="1162">
          <cell r="B1162" t="str">
            <v>（１０t車，ＤＩＤ区間　無し</v>
          </cell>
          <cell r="L1162" t="str">
            <v>はタイヤ損耗費及び</v>
          </cell>
        </row>
        <row r="1163">
          <cell r="B1163" t="str">
            <v>ﾊﾞｯｸﾎｳ　油圧式ｸﾛｰﾗ型</v>
          </cell>
          <cell r="D1163" t="str">
            <v>燃料</v>
          </cell>
          <cell r="E1163" t="str">
            <v>軽油，油脂類共</v>
          </cell>
          <cell r="G1163" t="str">
            <v>㍑</v>
          </cell>
          <cell r="H1163">
            <v>0.56000000000000005</v>
          </cell>
          <cell r="I1163">
            <v>68</v>
          </cell>
          <cell r="J1163">
            <v>38</v>
          </cell>
          <cell r="L1163" t="str">
            <v>補修費を含む。</v>
          </cell>
        </row>
        <row r="1164">
          <cell r="B1164" t="str">
            <v>0.8ｍ3）0.5km以下</v>
          </cell>
        </row>
        <row r="1165">
          <cell r="D1165" t="str">
            <v>運転手（一般）</v>
          </cell>
          <cell r="G1165" t="str">
            <v>人</v>
          </cell>
          <cell r="H1165">
            <v>7.0000000000000001E-3</v>
          </cell>
          <cell r="I1165">
            <v>17000</v>
          </cell>
          <cell r="J1165">
            <v>119</v>
          </cell>
        </row>
        <row r="1167">
          <cell r="D1167" t="str">
            <v>その他</v>
          </cell>
          <cell r="E1167" t="str">
            <v>（労＋雑）×12%</v>
          </cell>
          <cell r="J1167">
            <v>19</v>
          </cell>
        </row>
        <row r="1169">
          <cell r="D1169" t="str">
            <v>計</v>
          </cell>
          <cell r="J1169">
            <v>292</v>
          </cell>
        </row>
        <row r="1172">
          <cell r="G1172" t="str">
            <v>共用</v>
          </cell>
        </row>
        <row r="1173">
          <cell r="A1173" t="str">
            <v>T033402</v>
          </cell>
          <cell r="B1173" t="str">
            <v>土砂運搬</v>
          </cell>
          <cell r="C1173" t="str">
            <v>ｍ3</v>
          </cell>
          <cell r="D1173" t="str">
            <v>ダンプトラック損料</v>
          </cell>
          <cell r="E1173" t="str">
            <v>１０t車</v>
          </cell>
          <cell r="G1173" t="str">
            <v>日</v>
          </cell>
          <cell r="H1173">
            <v>0.01</v>
          </cell>
          <cell r="I1173">
            <v>12900</v>
          </cell>
          <cell r="J1173">
            <v>129</v>
          </cell>
          <cell r="K1173">
            <v>330</v>
          </cell>
          <cell r="L1173" t="str">
            <v>ダンプトラック損料</v>
          </cell>
        </row>
        <row r="1174">
          <cell r="B1174" t="str">
            <v>（１０t車，ＤＩＤ区間　無し</v>
          </cell>
          <cell r="L1174" t="str">
            <v>はタイヤ損耗費及び</v>
          </cell>
        </row>
        <row r="1175">
          <cell r="B1175" t="str">
            <v>ﾊﾞｯｸﾎｳ　油圧式ｸﾛｰﾗ型</v>
          </cell>
          <cell r="D1175" t="str">
            <v>燃料</v>
          </cell>
          <cell r="E1175" t="str">
            <v>軽油，油脂類共</v>
          </cell>
          <cell r="G1175" t="str">
            <v>㍑</v>
          </cell>
          <cell r="H1175">
            <v>0.64</v>
          </cell>
          <cell r="I1175">
            <v>68</v>
          </cell>
          <cell r="J1175">
            <v>44</v>
          </cell>
          <cell r="L1175" t="str">
            <v>補修費を含む。</v>
          </cell>
        </row>
        <row r="1176">
          <cell r="B1176" t="str">
            <v>0.8ｍ3）1.0km以下</v>
          </cell>
        </row>
        <row r="1177">
          <cell r="D1177" t="str">
            <v>運転手（一般）</v>
          </cell>
          <cell r="G1177" t="str">
            <v>人</v>
          </cell>
          <cell r="H1177">
            <v>8.0000000000000002E-3</v>
          </cell>
          <cell r="I1177">
            <v>17000</v>
          </cell>
          <cell r="J1177">
            <v>136</v>
          </cell>
        </row>
        <row r="1179">
          <cell r="D1179" t="str">
            <v>その他</v>
          </cell>
          <cell r="E1179" t="str">
            <v>（労＋雑）×12%</v>
          </cell>
          <cell r="J1179">
            <v>22</v>
          </cell>
        </row>
        <row r="1181">
          <cell r="D1181" t="str">
            <v>計</v>
          </cell>
          <cell r="J1181">
            <v>331</v>
          </cell>
        </row>
        <row r="1184">
          <cell r="G1184" t="str">
            <v>共用</v>
          </cell>
        </row>
        <row r="1185">
          <cell r="A1185" t="str">
            <v>T033403</v>
          </cell>
          <cell r="B1185" t="str">
            <v>土砂運搬</v>
          </cell>
          <cell r="C1185" t="str">
            <v>ｍ3</v>
          </cell>
          <cell r="D1185" t="str">
            <v>ダンプトラック損料</v>
          </cell>
          <cell r="E1185" t="str">
            <v>１０t車</v>
          </cell>
          <cell r="G1185" t="str">
            <v>日</v>
          </cell>
          <cell r="H1185">
            <v>1.2E-2</v>
          </cell>
          <cell r="I1185">
            <v>12900</v>
          </cell>
          <cell r="J1185">
            <v>155</v>
          </cell>
          <cell r="K1185">
            <v>380</v>
          </cell>
          <cell r="L1185" t="str">
            <v>ダンプトラック損料</v>
          </cell>
        </row>
        <row r="1186">
          <cell r="B1186" t="str">
            <v>（１０t車，ＤＩＤ区間　無し</v>
          </cell>
          <cell r="L1186" t="str">
            <v>はタイヤ損耗費及び</v>
          </cell>
        </row>
        <row r="1187">
          <cell r="B1187" t="str">
            <v>ﾊﾞｯｸﾎｳ　油圧式ｸﾛｰﾗ型</v>
          </cell>
          <cell r="D1187" t="str">
            <v>燃料</v>
          </cell>
          <cell r="E1187" t="str">
            <v>軽油，油脂類共</v>
          </cell>
          <cell r="G1187" t="str">
            <v>㍑</v>
          </cell>
          <cell r="H1187">
            <v>0.72</v>
          </cell>
          <cell r="I1187">
            <v>68</v>
          </cell>
          <cell r="J1187">
            <v>49</v>
          </cell>
          <cell r="L1187" t="str">
            <v>補修費を含む。</v>
          </cell>
        </row>
        <row r="1188">
          <cell r="B1188" t="str">
            <v>0.8ｍ3）1.5km以下</v>
          </cell>
        </row>
        <row r="1189">
          <cell r="D1189" t="str">
            <v>運転手（一般）</v>
          </cell>
          <cell r="G1189" t="str">
            <v>人</v>
          </cell>
          <cell r="H1189">
            <v>8.9999999999999993E-3</v>
          </cell>
          <cell r="I1189">
            <v>17000</v>
          </cell>
          <cell r="J1189">
            <v>153</v>
          </cell>
        </row>
        <row r="1191">
          <cell r="D1191" t="str">
            <v>その他</v>
          </cell>
          <cell r="E1191" t="str">
            <v>（労＋雑）×12%</v>
          </cell>
          <cell r="J1191">
            <v>24</v>
          </cell>
        </row>
        <row r="1193">
          <cell r="D1193" t="str">
            <v>計</v>
          </cell>
          <cell r="J1193">
            <v>381</v>
          </cell>
        </row>
        <row r="1194">
          <cell r="G1194" t="str">
            <v>共用</v>
          </cell>
        </row>
        <row r="1195">
          <cell r="A1195" t="str">
            <v>T033404</v>
          </cell>
          <cell r="B1195" t="str">
            <v>土砂運搬</v>
          </cell>
          <cell r="C1195" t="str">
            <v>ｍ3</v>
          </cell>
          <cell r="D1195" t="str">
            <v>ダンプトラック損料</v>
          </cell>
          <cell r="E1195" t="str">
            <v>１０t車</v>
          </cell>
          <cell r="G1195" t="str">
            <v>日</v>
          </cell>
          <cell r="H1195">
            <v>1.2999999999999999E-2</v>
          </cell>
          <cell r="I1195">
            <v>12900</v>
          </cell>
          <cell r="J1195">
            <v>168</v>
          </cell>
          <cell r="K1195">
            <v>420</v>
          </cell>
          <cell r="L1195" t="str">
            <v>ダンプトラック損料</v>
          </cell>
        </row>
        <row r="1196">
          <cell r="B1196" t="str">
            <v>（１０t車，ＤＩＤ区間　無し</v>
          </cell>
          <cell r="L1196" t="str">
            <v>はタイヤ損耗費及び</v>
          </cell>
        </row>
        <row r="1197">
          <cell r="B1197" t="str">
            <v>ﾊﾞｯｸﾎｳ　油圧式ｸﾛｰﾗ型</v>
          </cell>
          <cell r="D1197" t="str">
            <v>燃料</v>
          </cell>
          <cell r="E1197" t="str">
            <v>軽油，油脂類共</v>
          </cell>
          <cell r="G1197" t="str">
            <v>㍑</v>
          </cell>
          <cell r="H1197">
            <v>0.8</v>
          </cell>
          <cell r="I1197">
            <v>68</v>
          </cell>
          <cell r="J1197">
            <v>54</v>
          </cell>
          <cell r="L1197" t="str">
            <v>補修費を含む。</v>
          </cell>
        </row>
        <row r="1198">
          <cell r="B1198" t="str">
            <v>0.8ｍ3）2.0km以下</v>
          </cell>
        </row>
        <row r="1199">
          <cell r="D1199" t="str">
            <v>運転手（一般）</v>
          </cell>
          <cell r="G1199" t="str">
            <v>人</v>
          </cell>
          <cell r="H1199">
            <v>0.01</v>
          </cell>
          <cell r="I1199">
            <v>17000</v>
          </cell>
          <cell r="J1199">
            <v>170</v>
          </cell>
        </row>
        <row r="1201">
          <cell r="D1201" t="str">
            <v>その他</v>
          </cell>
          <cell r="E1201" t="str">
            <v>（労＋雑）×12%</v>
          </cell>
          <cell r="J1201">
            <v>27</v>
          </cell>
        </row>
        <row r="1203">
          <cell r="D1203" t="str">
            <v>計</v>
          </cell>
          <cell r="J1203">
            <v>419</v>
          </cell>
        </row>
        <row r="1206">
          <cell r="G1206" t="str">
            <v>共用</v>
          </cell>
        </row>
        <row r="1207">
          <cell r="A1207" t="str">
            <v>T033405</v>
          </cell>
          <cell r="B1207" t="str">
            <v>土砂運搬</v>
          </cell>
          <cell r="C1207" t="str">
            <v>ｍ3</v>
          </cell>
          <cell r="D1207" t="str">
            <v>ダンプトラック損料</v>
          </cell>
          <cell r="E1207" t="str">
            <v>１０t車</v>
          </cell>
          <cell r="G1207" t="str">
            <v>日</v>
          </cell>
          <cell r="H1207">
            <v>1.4999999999999999E-2</v>
          </cell>
          <cell r="I1207">
            <v>12900</v>
          </cell>
          <cell r="J1207">
            <v>194</v>
          </cell>
          <cell r="K1207">
            <v>500</v>
          </cell>
          <cell r="L1207" t="str">
            <v>ダンプトラック損料</v>
          </cell>
        </row>
        <row r="1208">
          <cell r="B1208" t="str">
            <v>（１０t車，ＤＩＤ区間　無し</v>
          </cell>
          <cell r="L1208" t="str">
            <v>はタイヤ損耗費及び</v>
          </cell>
        </row>
        <row r="1209">
          <cell r="B1209" t="str">
            <v>ﾊﾞｯｸﾎｳ　油圧式ｸﾛｰﾗ型</v>
          </cell>
          <cell r="D1209" t="str">
            <v>燃料</v>
          </cell>
          <cell r="E1209" t="str">
            <v>軽油，油脂類共</v>
          </cell>
          <cell r="G1209" t="str">
            <v>㍑</v>
          </cell>
          <cell r="H1209">
            <v>0.96</v>
          </cell>
          <cell r="I1209">
            <v>68</v>
          </cell>
          <cell r="J1209">
            <v>65</v>
          </cell>
          <cell r="L1209" t="str">
            <v>補修費を含む。</v>
          </cell>
        </row>
        <row r="1210">
          <cell r="B1210" t="str">
            <v>0.8ｍ3）3.0km以下</v>
          </cell>
        </row>
        <row r="1211">
          <cell r="D1211" t="str">
            <v>運転手（一般）</v>
          </cell>
          <cell r="G1211" t="str">
            <v>人</v>
          </cell>
          <cell r="H1211">
            <v>1.2E-2</v>
          </cell>
          <cell r="I1211">
            <v>17000</v>
          </cell>
          <cell r="J1211">
            <v>204</v>
          </cell>
        </row>
        <row r="1213">
          <cell r="D1213" t="str">
            <v>その他</v>
          </cell>
          <cell r="E1213" t="str">
            <v>（労＋雑）×12%</v>
          </cell>
          <cell r="J1213">
            <v>32</v>
          </cell>
        </row>
        <row r="1215">
          <cell r="D1215" t="str">
            <v>計</v>
          </cell>
          <cell r="J1215">
            <v>495</v>
          </cell>
        </row>
        <row r="1218">
          <cell r="G1218" t="str">
            <v>共用</v>
          </cell>
        </row>
        <row r="1219">
          <cell r="A1219" t="str">
            <v>T033406</v>
          </cell>
          <cell r="B1219" t="str">
            <v>土砂運搬</v>
          </cell>
          <cell r="C1219" t="str">
            <v>ｍ3</v>
          </cell>
          <cell r="D1219" t="str">
            <v>ダンプトラック損料</v>
          </cell>
          <cell r="E1219" t="str">
            <v>１０t車</v>
          </cell>
          <cell r="G1219" t="str">
            <v>日</v>
          </cell>
          <cell r="H1219">
            <v>1.7999999999999999E-2</v>
          </cell>
          <cell r="I1219">
            <v>12900</v>
          </cell>
          <cell r="J1219">
            <v>232</v>
          </cell>
          <cell r="K1219">
            <v>580</v>
          </cell>
          <cell r="L1219" t="str">
            <v>ダンプトラック損料</v>
          </cell>
        </row>
        <row r="1220">
          <cell r="B1220" t="str">
            <v>（１０t車，ＤＩＤ区間　無し</v>
          </cell>
          <cell r="L1220" t="str">
            <v>はタイヤ損耗費及び</v>
          </cell>
        </row>
        <row r="1221">
          <cell r="B1221" t="str">
            <v>ﾊﾞｯｸﾎｳ　油圧式ｸﾛｰﾗ型</v>
          </cell>
          <cell r="D1221" t="str">
            <v>燃料</v>
          </cell>
          <cell r="E1221" t="str">
            <v>軽油，油脂類共</v>
          </cell>
          <cell r="G1221" t="str">
            <v>㍑</v>
          </cell>
          <cell r="H1221">
            <v>1.1100000000000001</v>
          </cell>
          <cell r="I1221">
            <v>68</v>
          </cell>
          <cell r="J1221">
            <v>75</v>
          </cell>
          <cell r="L1221" t="str">
            <v>補修費を含む。</v>
          </cell>
        </row>
        <row r="1222">
          <cell r="B1222" t="str">
            <v>0.8ｍ3）4.0km以下</v>
          </cell>
        </row>
        <row r="1223">
          <cell r="D1223" t="str">
            <v>運転手（一般）</v>
          </cell>
          <cell r="G1223" t="str">
            <v>人</v>
          </cell>
          <cell r="H1223">
            <v>1.4E-2</v>
          </cell>
          <cell r="I1223">
            <v>17000</v>
          </cell>
          <cell r="J1223">
            <v>238</v>
          </cell>
        </row>
        <row r="1225">
          <cell r="D1225" t="str">
            <v>その他</v>
          </cell>
          <cell r="E1225" t="str">
            <v>（労＋雑）×12%</v>
          </cell>
          <cell r="J1225">
            <v>38</v>
          </cell>
        </row>
        <row r="1227">
          <cell r="D1227" t="str">
            <v>計</v>
          </cell>
          <cell r="J1227">
            <v>583</v>
          </cell>
        </row>
        <row r="1230">
          <cell r="G1230" t="str">
            <v>共用</v>
          </cell>
        </row>
        <row r="1231">
          <cell r="A1231" t="str">
            <v>T033407</v>
          </cell>
          <cell r="B1231" t="str">
            <v>土砂運搬</v>
          </cell>
          <cell r="C1231" t="str">
            <v>ｍ3</v>
          </cell>
          <cell r="D1231" t="str">
            <v>ダンプトラック損料</v>
          </cell>
          <cell r="E1231" t="str">
            <v>１０t車</v>
          </cell>
          <cell r="G1231" t="str">
            <v>日</v>
          </cell>
          <cell r="H1231">
            <v>2.1999999999999999E-2</v>
          </cell>
          <cell r="I1231">
            <v>12900</v>
          </cell>
          <cell r="J1231">
            <v>284</v>
          </cell>
          <cell r="K1231">
            <v>710</v>
          </cell>
          <cell r="L1231" t="str">
            <v>ダンプトラック損料</v>
          </cell>
        </row>
        <row r="1232">
          <cell r="B1232" t="str">
            <v>（１０t車，ＤＩＤ区間　無し</v>
          </cell>
          <cell r="L1232" t="str">
            <v>はタイヤ損耗費及び</v>
          </cell>
        </row>
        <row r="1233">
          <cell r="B1233" t="str">
            <v>ﾊﾞｯｸﾎｳ　油圧式ｸﾛｰﾗ型</v>
          </cell>
          <cell r="D1233" t="str">
            <v>燃料</v>
          </cell>
          <cell r="E1233" t="str">
            <v>軽油，油脂類共</v>
          </cell>
          <cell r="G1233" t="str">
            <v>㍑</v>
          </cell>
          <cell r="H1233">
            <v>1.35</v>
          </cell>
          <cell r="I1233">
            <v>68</v>
          </cell>
          <cell r="J1233">
            <v>92</v>
          </cell>
          <cell r="L1233" t="str">
            <v>補修費を含む。</v>
          </cell>
        </row>
        <row r="1234">
          <cell r="B1234" t="str">
            <v>0.8ｍ3）5.5km以下</v>
          </cell>
        </row>
        <row r="1235">
          <cell r="D1235" t="str">
            <v>運転手（一般）</v>
          </cell>
          <cell r="G1235" t="str">
            <v>人</v>
          </cell>
          <cell r="H1235">
            <v>1.7000000000000001E-2</v>
          </cell>
          <cell r="I1235">
            <v>17000</v>
          </cell>
          <cell r="J1235">
            <v>289</v>
          </cell>
        </row>
        <row r="1237">
          <cell r="D1237" t="str">
            <v>その他</v>
          </cell>
          <cell r="E1237" t="str">
            <v>（労＋雑）×12%</v>
          </cell>
          <cell r="J1237">
            <v>46</v>
          </cell>
        </row>
        <row r="1239">
          <cell r="D1239" t="str">
            <v>計</v>
          </cell>
          <cell r="J1239">
            <v>711</v>
          </cell>
        </row>
        <row r="1242">
          <cell r="G1242" t="str">
            <v>共用</v>
          </cell>
        </row>
        <row r="1243">
          <cell r="A1243" t="str">
            <v>T033408</v>
          </cell>
          <cell r="B1243" t="str">
            <v>土砂運搬</v>
          </cell>
          <cell r="C1243" t="str">
            <v>ｍ3</v>
          </cell>
          <cell r="D1243" t="str">
            <v>ダンプトラック損料</v>
          </cell>
          <cell r="E1243" t="str">
            <v>１０t車</v>
          </cell>
          <cell r="G1243" t="str">
            <v>日</v>
          </cell>
          <cell r="H1243">
            <v>2.5999999999999999E-2</v>
          </cell>
          <cell r="I1243">
            <v>12900</v>
          </cell>
          <cell r="J1243">
            <v>335</v>
          </cell>
          <cell r="K1243">
            <v>840</v>
          </cell>
          <cell r="L1243" t="str">
            <v>ダンプトラック損料</v>
          </cell>
        </row>
        <row r="1244">
          <cell r="B1244" t="str">
            <v>（１０t車，ＤＩＤ区間　無し</v>
          </cell>
          <cell r="L1244" t="str">
            <v>はタイヤ損耗費及び</v>
          </cell>
        </row>
        <row r="1245">
          <cell r="B1245" t="str">
            <v>ﾊﾞｯｸﾎｳ　油圧式ｸﾛｰﾗ型</v>
          </cell>
          <cell r="D1245" t="str">
            <v>燃料</v>
          </cell>
          <cell r="E1245" t="str">
            <v>軽油，油脂類共</v>
          </cell>
          <cell r="G1245" t="str">
            <v>㍑</v>
          </cell>
          <cell r="H1245">
            <v>1.59</v>
          </cell>
          <cell r="I1245">
            <v>68</v>
          </cell>
          <cell r="J1245">
            <v>108</v>
          </cell>
          <cell r="L1245" t="str">
            <v>補修費を含む。</v>
          </cell>
        </row>
        <row r="1246">
          <cell r="B1246" t="str">
            <v>0.8ｍ3）6.5km以下</v>
          </cell>
        </row>
        <row r="1247">
          <cell r="D1247" t="str">
            <v>運転手（一般）</v>
          </cell>
          <cell r="G1247" t="str">
            <v>人</v>
          </cell>
          <cell r="H1247">
            <v>0.02</v>
          </cell>
          <cell r="I1247">
            <v>17000</v>
          </cell>
          <cell r="J1247">
            <v>340</v>
          </cell>
        </row>
        <row r="1249">
          <cell r="D1249" t="str">
            <v>その他</v>
          </cell>
          <cell r="E1249" t="str">
            <v>（労＋雑）×12%</v>
          </cell>
          <cell r="J1249">
            <v>54</v>
          </cell>
        </row>
        <row r="1251">
          <cell r="D1251" t="str">
            <v>計</v>
          </cell>
          <cell r="J1251">
            <v>837</v>
          </cell>
        </row>
        <row r="1254">
          <cell r="G1254" t="str">
            <v>共用</v>
          </cell>
        </row>
        <row r="1255">
          <cell r="A1255" t="str">
            <v>T033409</v>
          </cell>
          <cell r="B1255" t="str">
            <v>土砂運搬</v>
          </cell>
          <cell r="C1255" t="str">
            <v>ｍ3</v>
          </cell>
          <cell r="D1255" t="str">
            <v>ダンプトラック損料</v>
          </cell>
          <cell r="E1255" t="str">
            <v>１０t車</v>
          </cell>
          <cell r="G1255" t="str">
            <v>日</v>
          </cell>
          <cell r="H1255">
            <v>0.03</v>
          </cell>
          <cell r="I1255">
            <v>12900</v>
          </cell>
          <cell r="J1255">
            <v>387</v>
          </cell>
          <cell r="K1255">
            <v>960</v>
          </cell>
          <cell r="L1255" t="str">
            <v>ダンプトラック損料</v>
          </cell>
        </row>
        <row r="1256">
          <cell r="B1256" t="str">
            <v>（１０t車，ＤＩＤ区間　無し</v>
          </cell>
          <cell r="L1256" t="str">
            <v>はタイヤ損耗費及び</v>
          </cell>
        </row>
        <row r="1257">
          <cell r="B1257" t="str">
            <v>ﾊﾞｯｸﾎｳ　油圧式ｸﾛｰﾗ型</v>
          </cell>
          <cell r="D1257" t="str">
            <v>燃料</v>
          </cell>
          <cell r="E1257" t="str">
            <v>軽油，油脂類共</v>
          </cell>
          <cell r="G1257" t="str">
            <v>㍑</v>
          </cell>
          <cell r="H1257">
            <v>1.83</v>
          </cell>
          <cell r="I1257">
            <v>68</v>
          </cell>
          <cell r="J1257">
            <v>124</v>
          </cell>
          <cell r="L1257" t="str">
            <v>補修費を含む。</v>
          </cell>
        </row>
        <row r="1258">
          <cell r="B1258" t="str">
            <v>0.8ｍ3）7.5km以下</v>
          </cell>
        </row>
        <row r="1259">
          <cell r="D1259" t="str">
            <v>運転手（一般）</v>
          </cell>
          <cell r="G1259" t="str">
            <v>人</v>
          </cell>
          <cell r="H1259">
            <v>2.3E-2</v>
          </cell>
          <cell r="I1259">
            <v>17000</v>
          </cell>
          <cell r="J1259">
            <v>391</v>
          </cell>
        </row>
        <row r="1261">
          <cell r="D1261" t="str">
            <v>その他</v>
          </cell>
          <cell r="E1261" t="str">
            <v>（労＋雑）×12%</v>
          </cell>
          <cell r="J1261">
            <v>62</v>
          </cell>
        </row>
        <row r="1263">
          <cell r="D1263" t="str">
            <v>計</v>
          </cell>
          <cell r="J1263">
            <v>964</v>
          </cell>
        </row>
        <row r="1264">
          <cell r="G1264" t="str">
            <v>共用</v>
          </cell>
        </row>
        <row r="1265">
          <cell r="A1265" t="str">
            <v>T033410</v>
          </cell>
          <cell r="B1265" t="str">
            <v>土砂運搬</v>
          </cell>
          <cell r="C1265" t="str">
            <v>ｍ3</v>
          </cell>
          <cell r="D1265" t="str">
            <v>ダンプトラック損料</v>
          </cell>
          <cell r="E1265" t="str">
            <v>１０t車</v>
          </cell>
          <cell r="G1265" t="str">
            <v>日</v>
          </cell>
          <cell r="H1265">
            <v>3.4000000000000002E-2</v>
          </cell>
          <cell r="I1265">
            <v>12900</v>
          </cell>
          <cell r="J1265">
            <v>439</v>
          </cell>
          <cell r="K1265">
            <v>1090</v>
          </cell>
          <cell r="L1265" t="str">
            <v>ダンプトラック損料</v>
          </cell>
        </row>
        <row r="1266">
          <cell r="B1266" t="str">
            <v>（１０t車，ＤＩＤ区間　無し</v>
          </cell>
          <cell r="L1266" t="str">
            <v>はタイヤ損耗費及び</v>
          </cell>
        </row>
        <row r="1267">
          <cell r="B1267" t="str">
            <v>ﾊﾞｯｸﾎｳ　油圧式ｸﾛｰﾗ型</v>
          </cell>
          <cell r="D1267" t="str">
            <v>燃料</v>
          </cell>
          <cell r="E1267" t="str">
            <v>軽油，油脂類共</v>
          </cell>
          <cell r="G1267" t="str">
            <v>㍑</v>
          </cell>
          <cell r="H1267">
            <v>2.0699999999999998</v>
          </cell>
          <cell r="I1267">
            <v>68</v>
          </cell>
          <cell r="J1267">
            <v>141</v>
          </cell>
          <cell r="L1267" t="str">
            <v>補修費を含む。</v>
          </cell>
        </row>
        <row r="1268">
          <cell r="B1268" t="str">
            <v>0.8ｍ3）9.5km以下</v>
          </cell>
        </row>
        <row r="1269">
          <cell r="D1269" t="str">
            <v>運転手（一般）</v>
          </cell>
          <cell r="G1269" t="str">
            <v>人</v>
          </cell>
          <cell r="H1269">
            <v>2.5999999999999999E-2</v>
          </cell>
          <cell r="I1269">
            <v>17000</v>
          </cell>
          <cell r="J1269">
            <v>442</v>
          </cell>
        </row>
        <row r="1271">
          <cell r="D1271" t="str">
            <v>その他</v>
          </cell>
          <cell r="E1271" t="str">
            <v>（労＋雑）×12%</v>
          </cell>
          <cell r="J1271">
            <v>70</v>
          </cell>
        </row>
        <row r="1273">
          <cell r="D1273" t="str">
            <v>計</v>
          </cell>
          <cell r="J1273">
            <v>1092</v>
          </cell>
        </row>
        <row r="1276">
          <cell r="G1276" t="str">
            <v>共用</v>
          </cell>
        </row>
        <row r="1277">
          <cell r="A1277" t="str">
            <v>T033412</v>
          </cell>
          <cell r="B1277" t="str">
            <v>土砂運搬</v>
          </cell>
          <cell r="C1277" t="str">
            <v>ｍ3</v>
          </cell>
          <cell r="D1277" t="str">
            <v>ダンプトラック損料</v>
          </cell>
          <cell r="E1277" t="str">
            <v>１０t車</v>
          </cell>
          <cell r="G1277" t="str">
            <v>日</v>
          </cell>
          <cell r="H1277">
            <v>3.9E-2</v>
          </cell>
          <cell r="I1277">
            <v>12900</v>
          </cell>
          <cell r="J1277">
            <v>503</v>
          </cell>
          <cell r="K1277">
            <v>1260</v>
          </cell>
          <cell r="L1277" t="str">
            <v>ダンプトラック損料</v>
          </cell>
        </row>
        <row r="1278">
          <cell r="B1278" t="str">
            <v>（１０t車，ＤＩＤ区間　無し</v>
          </cell>
          <cell r="L1278" t="str">
            <v>はタイヤ損耗費及び</v>
          </cell>
        </row>
        <row r="1279">
          <cell r="B1279" t="str">
            <v>ﾊﾞｯｸﾎｳ　油圧式ｸﾛｰﾗ型</v>
          </cell>
          <cell r="D1279" t="str">
            <v>燃料</v>
          </cell>
          <cell r="E1279" t="str">
            <v>軽油，油脂類共</v>
          </cell>
          <cell r="G1279" t="str">
            <v>㍑</v>
          </cell>
          <cell r="H1279">
            <v>2.39</v>
          </cell>
          <cell r="I1279">
            <v>68</v>
          </cell>
          <cell r="J1279">
            <v>163</v>
          </cell>
          <cell r="L1279" t="str">
            <v>補修費を含む。</v>
          </cell>
        </row>
        <row r="1280">
          <cell r="B1280" t="str">
            <v>0.8ｍ3）11.5km以下</v>
          </cell>
        </row>
        <row r="1281">
          <cell r="D1281" t="str">
            <v>運転手（一般）</v>
          </cell>
          <cell r="G1281" t="str">
            <v>人</v>
          </cell>
          <cell r="H1281">
            <v>0.03</v>
          </cell>
          <cell r="I1281">
            <v>17000</v>
          </cell>
          <cell r="J1281">
            <v>510</v>
          </cell>
        </row>
        <row r="1283">
          <cell r="D1283" t="str">
            <v>その他</v>
          </cell>
          <cell r="E1283" t="str">
            <v>（労＋雑）×12%</v>
          </cell>
          <cell r="J1283">
            <v>81</v>
          </cell>
        </row>
        <row r="1285">
          <cell r="D1285" t="str">
            <v>計</v>
          </cell>
          <cell r="J1285">
            <v>1257</v>
          </cell>
        </row>
        <row r="1289">
          <cell r="A1289" t="str">
            <v>T033416</v>
          </cell>
          <cell r="B1289" t="str">
            <v>土砂運搬</v>
          </cell>
          <cell r="C1289" t="str">
            <v>ｍ3</v>
          </cell>
          <cell r="D1289" t="str">
            <v>ダンプトラック損料</v>
          </cell>
          <cell r="E1289" t="str">
            <v>１０t車</v>
          </cell>
          <cell r="G1289" t="str">
            <v>日</v>
          </cell>
          <cell r="H1289">
            <v>4.5999999999999999E-2</v>
          </cell>
          <cell r="I1289">
            <v>12900</v>
          </cell>
          <cell r="J1289">
            <v>593</v>
          </cell>
          <cell r="K1289">
            <v>1500</v>
          </cell>
          <cell r="L1289" t="str">
            <v>ダンプトラック損料</v>
          </cell>
        </row>
        <row r="1290">
          <cell r="B1290" t="str">
            <v>（１０t車，ＤＩＤ区間　無し</v>
          </cell>
          <cell r="L1290" t="str">
            <v>はタイヤ損耗費及び</v>
          </cell>
        </row>
        <row r="1291">
          <cell r="B1291" t="str">
            <v>ﾊﾞｯｸﾎｳ　油圧式ｸﾛｰﾗ型</v>
          </cell>
          <cell r="D1291" t="str">
            <v>燃料</v>
          </cell>
          <cell r="E1291" t="str">
            <v>軽油，油脂類共</v>
          </cell>
          <cell r="G1291" t="str">
            <v>㍑</v>
          </cell>
          <cell r="H1291">
            <v>2.87</v>
          </cell>
          <cell r="I1291">
            <v>68</v>
          </cell>
          <cell r="J1291">
            <v>195</v>
          </cell>
          <cell r="L1291" t="str">
            <v>補修費を含む。</v>
          </cell>
        </row>
        <row r="1292">
          <cell r="B1292" t="str">
            <v>0.8ｍ3）15.5km以下</v>
          </cell>
        </row>
        <row r="1293">
          <cell r="D1293" t="str">
            <v>運転手（一般）</v>
          </cell>
          <cell r="G1293" t="str">
            <v>人</v>
          </cell>
          <cell r="H1293">
            <v>3.5999999999999997E-2</v>
          </cell>
          <cell r="I1293">
            <v>17000</v>
          </cell>
          <cell r="J1293">
            <v>612</v>
          </cell>
        </row>
        <row r="1295">
          <cell r="D1295" t="str">
            <v>その他</v>
          </cell>
          <cell r="E1295" t="str">
            <v>（労＋雑）×12%</v>
          </cell>
          <cell r="J1295">
            <v>97</v>
          </cell>
        </row>
        <row r="1297">
          <cell r="D1297" t="str">
            <v>計</v>
          </cell>
          <cell r="J1297">
            <v>1497</v>
          </cell>
        </row>
        <row r="1300">
          <cell r="G1300" t="str">
            <v>共用</v>
          </cell>
        </row>
        <row r="1301">
          <cell r="A1301" t="str">
            <v>T033420</v>
          </cell>
          <cell r="B1301" t="str">
            <v>土砂運搬</v>
          </cell>
          <cell r="C1301" t="str">
            <v>ｍ3</v>
          </cell>
          <cell r="D1301" t="str">
            <v>ダンプトラック損料</v>
          </cell>
          <cell r="E1301" t="str">
            <v>１０t車</v>
          </cell>
          <cell r="G1301" t="str">
            <v>日</v>
          </cell>
          <cell r="H1301">
            <v>5.8000000000000003E-2</v>
          </cell>
          <cell r="I1301">
            <v>12900</v>
          </cell>
          <cell r="J1301">
            <v>748</v>
          </cell>
          <cell r="K1301">
            <v>1880</v>
          </cell>
          <cell r="L1301" t="str">
            <v>ダンプトラック損料</v>
          </cell>
        </row>
        <row r="1302">
          <cell r="B1302" t="str">
            <v>（１０t車，ＤＩＤ区間　無し</v>
          </cell>
          <cell r="L1302" t="str">
            <v>はタイヤ損耗費及び</v>
          </cell>
        </row>
        <row r="1303">
          <cell r="B1303" t="str">
            <v>ﾊﾞｯｸﾎｳ　油圧式ｸﾛｰﾗ型</v>
          </cell>
          <cell r="D1303" t="str">
            <v>燃料</v>
          </cell>
          <cell r="E1303" t="str">
            <v>軽油，油脂類共</v>
          </cell>
          <cell r="G1303" t="str">
            <v>㍑</v>
          </cell>
          <cell r="H1303">
            <v>3.58</v>
          </cell>
          <cell r="I1303">
            <v>68</v>
          </cell>
          <cell r="J1303">
            <v>243</v>
          </cell>
          <cell r="L1303" t="str">
            <v>補修費を含む。</v>
          </cell>
        </row>
        <row r="1304">
          <cell r="B1304" t="str">
            <v>0.8ｍ3）22.5km以下</v>
          </cell>
        </row>
        <row r="1305">
          <cell r="D1305" t="str">
            <v>運転手（一般）</v>
          </cell>
          <cell r="G1305" t="str">
            <v>人</v>
          </cell>
          <cell r="H1305">
            <v>4.4999999999999998E-2</v>
          </cell>
          <cell r="I1305">
            <v>17000</v>
          </cell>
          <cell r="J1305">
            <v>765</v>
          </cell>
        </row>
        <row r="1307">
          <cell r="D1307" t="str">
            <v>その他</v>
          </cell>
          <cell r="E1307" t="str">
            <v>（労＋雑）×12%</v>
          </cell>
          <cell r="J1307">
            <v>121</v>
          </cell>
        </row>
        <row r="1309">
          <cell r="D1309" t="str">
            <v>計</v>
          </cell>
          <cell r="J1309">
            <v>1877</v>
          </cell>
        </row>
        <row r="1312">
          <cell r="G1312" t="str">
            <v>共用</v>
          </cell>
        </row>
        <row r="1313">
          <cell r="A1313" t="str">
            <v>T033430</v>
          </cell>
          <cell r="B1313" t="str">
            <v>土砂運搬</v>
          </cell>
          <cell r="C1313" t="str">
            <v>ｍ3</v>
          </cell>
          <cell r="D1313" t="str">
            <v>ダンプトラック損料</v>
          </cell>
          <cell r="E1313" t="str">
            <v>１０t車</v>
          </cell>
          <cell r="G1313" t="str">
            <v>日</v>
          </cell>
          <cell r="H1313">
            <v>7.9000000000000001E-2</v>
          </cell>
          <cell r="I1313">
            <v>12900</v>
          </cell>
          <cell r="J1313">
            <v>1019</v>
          </cell>
          <cell r="K1313">
            <v>2550</v>
          </cell>
          <cell r="L1313" t="str">
            <v>ダンプトラック損料</v>
          </cell>
        </row>
        <row r="1314">
          <cell r="B1314" t="str">
            <v>（１０t車，ＤＩＤ区間　無し</v>
          </cell>
          <cell r="L1314" t="str">
            <v>はタイヤ損耗費及び</v>
          </cell>
        </row>
        <row r="1315">
          <cell r="B1315" t="str">
            <v>ﾊﾞｯｸﾎｳ　油圧式ｸﾛｰﾗ型</v>
          </cell>
          <cell r="D1315" t="str">
            <v>燃料</v>
          </cell>
          <cell r="E1315" t="str">
            <v>軽油，油脂類共</v>
          </cell>
          <cell r="G1315" t="str">
            <v>㍑</v>
          </cell>
          <cell r="H1315">
            <v>4.8600000000000003</v>
          </cell>
          <cell r="I1315">
            <v>68</v>
          </cell>
          <cell r="J1315">
            <v>330</v>
          </cell>
          <cell r="L1315" t="str">
            <v>補修費を含む。</v>
          </cell>
        </row>
        <row r="1316">
          <cell r="B1316" t="str">
            <v>0.8ｍ3）49.5km以下</v>
          </cell>
        </row>
        <row r="1317">
          <cell r="D1317" t="str">
            <v>運転手（一般）</v>
          </cell>
          <cell r="G1317" t="str">
            <v>人</v>
          </cell>
          <cell r="H1317">
            <v>6.0999999999999999E-2</v>
          </cell>
          <cell r="I1317">
            <v>17000</v>
          </cell>
          <cell r="J1317">
            <v>1037</v>
          </cell>
        </row>
        <row r="1319">
          <cell r="D1319" t="str">
            <v>その他</v>
          </cell>
          <cell r="E1319" t="str">
            <v>（労＋雑）×12%</v>
          </cell>
          <cell r="J1319">
            <v>164</v>
          </cell>
        </row>
        <row r="1321">
          <cell r="D1321" t="str">
            <v>計</v>
          </cell>
          <cell r="J1321">
            <v>2550</v>
          </cell>
        </row>
        <row r="1324">
          <cell r="G1324" t="str">
            <v>共用</v>
          </cell>
        </row>
        <row r="1325">
          <cell r="A1325" t="str">
            <v>T033440</v>
          </cell>
          <cell r="B1325" t="str">
            <v>土砂運搬</v>
          </cell>
          <cell r="C1325" t="str">
            <v>ｍ3</v>
          </cell>
          <cell r="D1325" t="str">
            <v>ダンプトラック損料</v>
          </cell>
          <cell r="E1325" t="str">
            <v>１０t車</v>
          </cell>
          <cell r="G1325" t="str">
            <v>日</v>
          </cell>
          <cell r="H1325">
            <v>0.11700000000000001</v>
          </cell>
          <cell r="I1325">
            <v>12900</v>
          </cell>
          <cell r="J1325">
            <v>1509</v>
          </cell>
          <cell r="K1325">
            <v>3790</v>
          </cell>
          <cell r="L1325" t="str">
            <v>ダンプトラック損料</v>
          </cell>
        </row>
        <row r="1326">
          <cell r="B1326" t="str">
            <v>（１０t車，ＤＩＤ区間　無し</v>
          </cell>
          <cell r="L1326" t="str">
            <v>はタイヤ損耗費及び</v>
          </cell>
        </row>
        <row r="1327">
          <cell r="B1327" t="str">
            <v>ﾊﾞｯｸﾎｳ　油圧式ｸﾛｰﾗ型</v>
          </cell>
          <cell r="D1327" t="str">
            <v>燃料</v>
          </cell>
          <cell r="E1327" t="str">
            <v>軽油，油脂類共</v>
          </cell>
          <cell r="G1327" t="str">
            <v>㍑</v>
          </cell>
          <cell r="H1327">
            <v>7.24</v>
          </cell>
          <cell r="I1327">
            <v>68</v>
          </cell>
          <cell r="J1327">
            <v>492</v>
          </cell>
          <cell r="L1327" t="str">
            <v>補修費を含む。</v>
          </cell>
        </row>
        <row r="1328">
          <cell r="B1328" t="str">
            <v>0.8ｍ3）60.0km以下</v>
          </cell>
        </row>
        <row r="1329">
          <cell r="D1329" t="str">
            <v>運転手（一般）</v>
          </cell>
          <cell r="G1329" t="str">
            <v>人</v>
          </cell>
          <cell r="H1329">
            <v>9.0999999999999998E-2</v>
          </cell>
          <cell r="I1329">
            <v>17000</v>
          </cell>
          <cell r="J1329">
            <v>1547</v>
          </cell>
        </row>
        <row r="1331">
          <cell r="D1331" t="str">
            <v>その他</v>
          </cell>
          <cell r="E1331" t="str">
            <v>（労＋雑）×12%</v>
          </cell>
          <cell r="J1331">
            <v>245</v>
          </cell>
        </row>
        <row r="1333">
          <cell r="D1333" t="str">
            <v>計</v>
          </cell>
          <cell r="J1333">
            <v>3793</v>
          </cell>
        </row>
        <row r="1334">
          <cell r="G1334" t="str">
            <v>共用</v>
          </cell>
        </row>
        <row r="1335">
          <cell r="A1335" t="str">
            <v>T033500</v>
          </cell>
          <cell r="B1335" t="str">
            <v>土砂運搬</v>
          </cell>
          <cell r="C1335" t="str">
            <v>ｍ3</v>
          </cell>
          <cell r="D1335" t="str">
            <v>ダンプトラック損料</v>
          </cell>
          <cell r="E1335" t="str">
            <v>１０t車</v>
          </cell>
          <cell r="G1335" t="str">
            <v>日</v>
          </cell>
          <cell r="H1335">
            <v>6.0000000000000001E-3</v>
          </cell>
          <cell r="I1335">
            <v>12900</v>
          </cell>
          <cell r="J1335">
            <v>77</v>
          </cell>
          <cell r="K1335">
            <v>200</v>
          </cell>
          <cell r="L1335" t="str">
            <v>ダンプトラック損料</v>
          </cell>
        </row>
        <row r="1336">
          <cell r="B1336" t="str">
            <v>（１０t車，ＤＩＤ区間　有り</v>
          </cell>
          <cell r="L1336" t="str">
            <v>はタイヤ損耗費及び</v>
          </cell>
        </row>
        <row r="1337">
          <cell r="B1337" t="str">
            <v>ﾊﾞｯｸﾎｳ　油圧式ｸﾛｰﾗ型</v>
          </cell>
          <cell r="D1337" t="str">
            <v>燃料</v>
          </cell>
          <cell r="E1337" t="str">
            <v>軽油，油脂類共</v>
          </cell>
          <cell r="G1337" t="str">
            <v>㍑</v>
          </cell>
          <cell r="H1337">
            <v>0.4</v>
          </cell>
          <cell r="I1337">
            <v>68</v>
          </cell>
          <cell r="J1337">
            <v>27</v>
          </cell>
          <cell r="L1337" t="str">
            <v>補修費を含む。</v>
          </cell>
        </row>
        <row r="1338">
          <cell r="B1338" t="str">
            <v>1.4ｍ3）0.3km以下</v>
          </cell>
        </row>
        <row r="1339">
          <cell r="D1339" t="str">
            <v>運転手（一般）</v>
          </cell>
          <cell r="G1339" t="str">
            <v>人</v>
          </cell>
          <cell r="H1339">
            <v>5.0000000000000001E-3</v>
          </cell>
          <cell r="I1339">
            <v>17000</v>
          </cell>
          <cell r="J1339">
            <v>85</v>
          </cell>
        </row>
        <row r="1341">
          <cell r="D1341" t="str">
            <v>その他</v>
          </cell>
          <cell r="E1341" t="str">
            <v>（労＋雑）×12%</v>
          </cell>
          <cell r="J1341">
            <v>13</v>
          </cell>
        </row>
        <row r="1343">
          <cell r="D1343" t="str">
            <v>計</v>
          </cell>
          <cell r="J1343">
            <v>202</v>
          </cell>
        </row>
        <row r="1346">
          <cell r="G1346" t="str">
            <v>共用</v>
          </cell>
        </row>
        <row r="1347">
          <cell r="A1347" t="str">
            <v>T033502</v>
          </cell>
          <cell r="B1347" t="str">
            <v>土砂運搬</v>
          </cell>
          <cell r="C1347" t="str">
            <v>ｍ3</v>
          </cell>
          <cell r="D1347" t="str">
            <v>ダンプトラック損料</v>
          </cell>
          <cell r="E1347" t="str">
            <v>１０t車</v>
          </cell>
          <cell r="G1347" t="str">
            <v>日</v>
          </cell>
          <cell r="H1347">
            <v>8.0000000000000002E-3</v>
          </cell>
          <cell r="I1347">
            <v>12900</v>
          </cell>
          <cell r="J1347">
            <v>103</v>
          </cell>
          <cell r="K1347">
            <v>250</v>
          </cell>
          <cell r="L1347" t="str">
            <v>ダンプトラック損料</v>
          </cell>
        </row>
        <row r="1348">
          <cell r="B1348" t="str">
            <v>（１０t車，ＤＩＤ区間　有り</v>
          </cell>
          <cell r="L1348" t="str">
            <v>はタイヤ損耗費及び</v>
          </cell>
        </row>
        <row r="1349">
          <cell r="B1349" t="str">
            <v>ﾊﾞｯｸﾎｳ　油圧式ｸﾛｰﾗ型</v>
          </cell>
          <cell r="D1349" t="str">
            <v>燃料</v>
          </cell>
          <cell r="E1349" t="str">
            <v>軽油，油脂類共</v>
          </cell>
          <cell r="G1349" t="str">
            <v>㍑</v>
          </cell>
          <cell r="H1349">
            <v>0.48</v>
          </cell>
          <cell r="I1349">
            <v>68</v>
          </cell>
          <cell r="J1349">
            <v>33</v>
          </cell>
          <cell r="L1349" t="str">
            <v>補修費を含む。</v>
          </cell>
        </row>
        <row r="1350">
          <cell r="B1350" t="str">
            <v>1.4ｍ3）0.5km以下</v>
          </cell>
        </row>
        <row r="1351">
          <cell r="D1351" t="str">
            <v>運転手（一般）</v>
          </cell>
          <cell r="G1351" t="str">
            <v>人</v>
          </cell>
          <cell r="H1351">
            <v>6.0000000000000001E-3</v>
          </cell>
          <cell r="I1351">
            <v>17000</v>
          </cell>
          <cell r="J1351">
            <v>102</v>
          </cell>
        </row>
        <row r="1353">
          <cell r="D1353" t="str">
            <v>その他</v>
          </cell>
          <cell r="E1353" t="str">
            <v>（労＋雑）×12%</v>
          </cell>
          <cell r="J1353">
            <v>16</v>
          </cell>
        </row>
        <row r="1355">
          <cell r="D1355" t="str">
            <v>計</v>
          </cell>
          <cell r="J1355">
            <v>254</v>
          </cell>
        </row>
        <row r="1358">
          <cell r="G1358" t="str">
            <v>共用</v>
          </cell>
        </row>
        <row r="1359">
          <cell r="A1359" t="str">
            <v>T033503</v>
          </cell>
          <cell r="B1359" t="str">
            <v>土砂運搬</v>
          </cell>
          <cell r="C1359" t="str">
            <v>ｍ3</v>
          </cell>
          <cell r="D1359" t="str">
            <v>ダンプトラック損料</v>
          </cell>
          <cell r="E1359" t="str">
            <v>１０t車</v>
          </cell>
          <cell r="G1359" t="str">
            <v>日</v>
          </cell>
          <cell r="H1359">
            <v>8.9999999999999993E-3</v>
          </cell>
          <cell r="I1359">
            <v>12900</v>
          </cell>
          <cell r="J1359">
            <v>116</v>
          </cell>
          <cell r="K1359">
            <v>290</v>
          </cell>
          <cell r="L1359" t="str">
            <v>ダンプトラック損料</v>
          </cell>
        </row>
        <row r="1360">
          <cell r="B1360" t="str">
            <v>（１０t車，ＤＩＤ区間　有り</v>
          </cell>
          <cell r="L1360" t="str">
            <v>はタイヤ損耗費及び</v>
          </cell>
        </row>
        <row r="1361">
          <cell r="B1361" t="str">
            <v>ﾊﾞｯｸﾎｳ　油圧式ｸﾛｰﾗ型</v>
          </cell>
          <cell r="D1361" t="str">
            <v>燃料</v>
          </cell>
          <cell r="E1361" t="str">
            <v>軽油，油脂類共</v>
          </cell>
          <cell r="G1361" t="str">
            <v>㍑</v>
          </cell>
          <cell r="H1361">
            <v>0.56000000000000005</v>
          </cell>
          <cell r="I1361">
            <v>68</v>
          </cell>
          <cell r="J1361">
            <v>38</v>
          </cell>
          <cell r="L1361" t="str">
            <v>補修費を含む。</v>
          </cell>
        </row>
        <row r="1362">
          <cell r="B1362" t="str">
            <v>1.4ｍ3）1.0km以下</v>
          </cell>
        </row>
        <row r="1363">
          <cell r="D1363" t="str">
            <v>運転手（一般）</v>
          </cell>
          <cell r="G1363" t="str">
            <v>人</v>
          </cell>
          <cell r="H1363">
            <v>7.0000000000000001E-3</v>
          </cell>
          <cell r="I1363">
            <v>17000</v>
          </cell>
          <cell r="J1363">
            <v>119</v>
          </cell>
        </row>
        <row r="1365">
          <cell r="D1365" t="str">
            <v>その他</v>
          </cell>
          <cell r="E1365" t="str">
            <v>（労＋雑）×12%</v>
          </cell>
          <cell r="J1365">
            <v>19</v>
          </cell>
        </row>
        <row r="1367">
          <cell r="D1367" t="str">
            <v>計</v>
          </cell>
          <cell r="J1367">
            <v>292</v>
          </cell>
        </row>
        <row r="1370">
          <cell r="G1370" t="str">
            <v>共用</v>
          </cell>
        </row>
        <row r="1371">
          <cell r="A1371" t="str">
            <v>T033504</v>
          </cell>
          <cell r="B1371" t="str">
            <v>土砂運搬</v>
          </cell>
          <cell r="C1371" t="str">
            <v>ｍ3</v>
          </cell>
          <cell r="D1371" t="str">
            <v>ダンプトラック損料</v>
          </cell>
          <cell r="E1371" t="str">
            <v>１０t車</v>
          </cell>
          <cell r="G1371" t="str">
            <v>日</v>
          </cell>
          <cell r="H1371">
            <v>0.01</v>
          </cell>
          <cell r="I1371">
            <v>12900</v>
          </cell>
          <cell r="J1371">
            <v>129</v>
          </cell>
          <cell r="K1371">
            <v>330</v>
          </cell>
          <cell r="L1371" t="str">
            <v>ダンプトラック損料</v>
          </cell>
        </row>
        <row r="1372">
          <cell r="B1372" t="str">
            <v>（１０t車，ＤＩＤ区間　有り</v>
          </cell>
          <cell r="L1372" t="str">
            <v>はタイヤ損耗費及び</v>
          </cell>
        </row>
        <row r="1373">
          <cell r="B1373" t="str">
            <v>ﾊﾞｯｸﾎｳ　油圧式ｸﾛｰﾗ型</v>
          </cell>
          <cell r="D1373" t="str">
            <v>燃料</v>
          </cell>
          <cell r="E1373" t="str">
            <v>軽油，油脂類共</v>
          </cell>
          <cell r="G1373" t="str">
            <v>㍑</v>
          </cell>
          <cell r="H1373">
            <v>0.64</v>
          </cell>
          <cell r="I1373">
            <v>68</v>
          </cell>
          <cell r="J1373">
            <v>44</v>
          </cell>
          <cell r="L1373" t="str">
            <v>補修費を含む。</v>
          </cell>
        </row>
        <row r="1374">
          <cell r="B1374" t="str">
            <v>1.4ｍ3）1.5km以下</v>
          </cell>
        </row>
        <row r="1375">
          <cell r="D1375" t="str">
            <v>運転手（一般）</v>
          </cell>
          <cell r="G1375" t="str">
            <v>人</v>
          </cell>
          <cell r="H1375">
            <v>8.0000000000000002E-3</v>
          </cell>
          <cell r="I1375">
            <v>17000</v>
          </cell>
          <cell r="J1375">
            <v>136</v>
          </cell>
        </row>
        <row r="1377">
          <cell r="D1377" t="str">
            <v>その他</v>
          </cell>
          <cell r="E1377" t="str">
            <v>（労＋雑）×12%</v>
          </cell>
          <cell r="J1377">
            <v>22</v>
          </cell>
        </row>
        <row r="1379">
          <cell r="D1379" t="str">
            <v>計</v>
          </cell>
          <cell r="J1379">
            <v>331</v>
          </cell>
        </row>
        <row r="1382">
          <cell r="G1382" t="str">
            <v>共用</v>
          </cell>
        </row>
        <row r="1383">
          <cell r="A1383" t="str">
            <v>T033505</v>
          </cell>
          <cell r="B1383" t="str">
            <v>土砂運搬</v>
          </cell>
          <cell r="C1383" t="str">
            <v>ｍ3</v>
          </cell>
          <cell r="D1383" t="str">
            <v>ダンプトラック損料</v>
          </cell>
          <cell r="E1383" t="str">
            <v>１０t車</v>
          </cell>
          <cell r="G1383" t="str">
            <v>日</v>
          </cell>
          <cell r="H1383">
            <v>1.2E-2</v>
          </cell>
          <cell r="I1383">
            <v>12900</v>
          </cell>
          <cell r="J1383">
            <v>155</v>
          </cell>
          <cell r="K1383">
            <v>380</v>
          </cell>
          <cell r="L1383" t="str">
            <v>ダンプトラック損料</v>
          </cell>
        </row>
        <row r="1384">
          <cell r="B1384" t="str">
            <v>（１０t車，ＤＩＤ区間　有り</v>
          </cell>
          <cell r="L1384" t="str">
            <v>はタイヤ損耗費及び</v>
          </cell>
        </row>
        <row r="1385">
          <cell r="B1385" t="str">
            <v>ﾊﾞｯｸﾎｳ　油圧式ｸﾛｰﾗ型</v>
          </cell>
          <cell r="D1385" t="str">
            <v>燃料</v>
          </cell>
          <cell r="E1385" t="str">
            <v>軽油，油脂類共</v>
          </cell>
          <cell r="G1385" t="str">
            <v>㍑</v>
          </cell>
          <cell r="H1385">
            <v>0.72</v>
          </cell>
          <cell r="I1385">
            <v>68</v>
          </cell>
          <cell r="J1385">
            <v>49</v>
          </cell>
          <cell r="L1385" t="str">
            <v>補修費を含む。</v>
          </cell>
        </row>
        <row r="1386">
          <cell r="B1386" t="str">
            <v>1.4ｍ3）2.0km以下</v>
          </cell>
        </row>
        <row r="1387">
          <cell r="D1387" t="str">
            <v>運転手（一般）</v>
          </cell>
          <cell r="G1387" t="str">
            <v>人</v>
          </cell>
          <cell r="H1387">
            <v>8.9999999999999993E-3</v>
          </cell>
          <cell r="I1387">
            <v>17000</v>
          </cell>
          <cell r="J1387">
            <v>153</v>
          </cell>
        </row>
        <row r="1389">
          <cell r="D1389" t="str">
            <v>その他</v>
          </cell>
          <cell r="E1389" t="str">
            <v>（労＋雑）×12%</v>
          </cell>
          <cell r="J1389">
            <v>24</v>
          </cell>
        </row>
        <row r="1391">
          <cell r="D1391" t="str">
            <v>計</v>
          </cell>
          <cell r="J1391">
            <v>381</v>
          </cell>
        </row>
        <row r="1394">
          <cell r="G1394" t="str">
            <v>共用</v>
          </cell>
        </row>
        <row r="1395">
          <cell r="A1395" t="str">
            <v>T033506</v>
          </cell>
          <cell r="B1395" t="str">
            <v>土砂運搬</v>
          </cell>
          <cell r="C1395" t="str">
            <v>ｍ3</v>
          </cell>
          <cell r="D1395" t="str">
            <v>ダンプトラック損料</v>
          </cell>
          <cell r="E1395" t="str">
            <v>１０t車</v>
          </cell>
          <cell r="G1395" t="str">
            <v>日</v>
          </cell>
          <cell r="H1395">
            <v>1.2999999999999999E-2</v>
          </cell>
          <cell r="I1395">
            <v>12900</v>
          </cell>
          <cell r="J1395">
            <v>168</v>
          </cell>
          <cell r="K1395">
            <v>420</v>
          </cell>
          <cell r="L1395" t="str">
            <v>ダンプトラック損料</v>
          </cell>
        </row>
        <row r="1396">
          <cell r="B1396" t="str">
            <v>（１０t車，ＤＩＤ区間　有り</v>
          </cell>
          <cell r="L1396" t="str">
            <v>はタイヤ損耗費及び</v>
          </cell>
        </row>
        <row r="1397">
          <cell r="B1397" t="str">
            <v>ﾊﾞｯｸﾎｳ　油圧式ｸﾛｰﾗ型</v>
          </cell>
          <cell r="D1397" t="str">
            <v>燃料</v>
          </cell>
          <cell r="E1397" t="str">
            <v>軽油，油脂類共</v>
          </cell>
          <cell r="G1397" t="str">
            <v>㍑</v>
          </cell>
          <cell r="H1397">
            <v>0.8</v>
          </cell>
          <cell r="I1397">
            <v>68</v>
          </cell>
          <cell r="J1397">
            <v>54</v>
          </cell>
          <cell r="L1397" t="str">
            <v>補修費を含む。</v>
          </cell>
        </row>
        <row r="1398">
          <cell r="B1398" t="str">
            <v>1.4ｍ3）2.5km以下</v>
          </cell>
        </row>
        <row r="1399">
          <cell r="D1399" t="str">
            <v>運転手（一般）</v>
          </cell>
          <cell r="G1399" t="str">
            <v>人</v>
          </cell>
          <cell r="H1399">
            <v>0.01</v>
          </cell>
          <cell r="I1399">
            <v>17000</v>
          </cell>
          <cell r="J1399">
            <v>170</v>
          </cell>
        </row>
        <row r="1401">
          <cell r="D1401" t="str">
            <v>その他</v>
          </cell>
          <cell r="E1401" t="str">
            <v>（労＋雑）×12%</v>
          </cell>
          <cell r="J1401">
            <v>27</v>
          </cell>
        </row>
        <row r="1403">
          <cell r="D1403" t="str">
            <v>計</v>
          </cell>
          <cell r="J1403">
            <v>419</v>
          </cell>
        </row>
        <row r="1404">
          <cell r="G1404" t="str">
            <v>共用</v>
          </cell>
        </row>
        <row r="1405">
          <cell r="A1405" t="str">
            <v>T033507</v>
          </cell>
          <cell r="B1405" t="str">
            <v>土砂運搬</v>
          </cell>
          <cell r="C1405" t="str">
            <v>ｍ3</v>
          </cell>
          <cell r="D1405" t="str">
            <v>ダンプトラック損料</v>
          </cell>
          <cell r="E1405" t="str">
            <v>１０t車</v>
          </cell>
          <cell r="G1405" t="str">
            <v>日</v>
          </cell>
          <cell r="H1405">
            <v>1.4E-2</v>
          </cell>
          <cell r="I1405">
            <v>12900</v>
          </cell>
          <cell r="J1405">
            <v>181</v>
          </cell>
          <cell r="K1405">
            <v>460</v>
          </cell>
          <cell r="L1405" t="str">
            <v>ダンプトラック損料</v>
          </cell>
        </row>
        <row r="1406">
          <cell r="B1406" t="str">
            <v>（１０t車，ＤＩＤ区間　有り</v>
          </cell>
          <cell r="L1406" t="str">
            <v>はタイヤ損耗費及び</v>
          </cell>
        </row>
        <row r="1407">
          <cell r="B1407" t="str">
            <v>ﾊﾞｯｸﾎｳ　油圧式ｸﾛｰﾗ型</v>
          </cell>
          <cell r="D1407" t="str">
            <v>燃料</v>
          </cell>
          <cell r="E1407" t="str">
            <v>軽油，油脂類共</v>
          </cell>
          <cell r="G1407" t="str">
            <v>㍑</v>
          </cell>
          <cell r="H1407">
            <v>0.88</v>
          </cell>
          <cell r="I1407">
            <v>68</v>
          </cell>
          <cell r="J1407">
            <v>60</v>
          </cell>
          <cell r="L1407" t="str">
            <v>補修費を含む。</v>
          </cell>
        </row>
        <row r="1408">
          <cell r="B1408" t="str">
            <v>1.4ｍ3）3.0km以下</v>
          </cell>
        </row>
        <row r="1409">
          <cell r="D1409" t="str">
            <v>運転手（一般）</v>
          </cell>
          <cell r="G1409" t="str">
            <v>人</v>
          </cell>
          <cell r="H1409">
            <v>1.0999999999999999E-2</v>
          </cell>
          <cell r="I1409">
            <v>17000</v>
          </cell>
          <cell r="J1409">
            <v>187</v>
          </cell>
        </row>
        <row r="1411">
          <cell r="D1411" t="str">
            <v>その他</v>
          </cell>
          <cell r="E1411" t="str">
            <v>（労＋雑）×12%</v>
          </cell>
          <cell r="J1411">
            <v>30</v>
          </cell>
        </row>
        <row r="1413">
          <cell r="D1413" t="str">
            <v>計</v>
          </cell>
          <cell r="J1413">
            <v>458</v>
          </cell>
        </row>
        <row r="1416">
          <cell r="G1416" t="str">
            <v>共用</v>
          </cell>
        </row>
        <row r="1417">
          <cell r="A1417" t="str">
            <v>T033508</v>
          </cell>
          <cell r="B1417" t="str">
            <v>土砂運搬</v>
          </cell>
          <cell r="C1417" t="str">
            <v>ｍ3</v>
          </cell>
          <cell r="D1417" t="str">
            <v>ダンプトラック損料</v>
          </cell>
          <cell r="E1417" t="str">
            <v>１０t車</v>
          </cell>
          <cell r="G1417" t="str">
            <v>日</v>
          </cell>
          <cell r="H1417">
            <v>1.4999999999999999E-2</v>
          </cell>
          <cell r="I1417">
            <v>12900</v>
          </cell>
          <cell r="J1417">
            <v>194</v>
          </cell>
          <cell r="K1417">
            <v>500</v>
          </cell>
          <cell r="L1417" t="str">
            <v>ダンプトラック損料</v>
          </cell>
        </row>
        <row r="1418">
          <cell r="B1418" t="str">
            <v>（１０t車，ＤＩＤ区間　有り</v>
          </cell>
          <cell r="L1418" t="str">
            <v>はタイヤ損耗費及び</v>
          </cell>
        </row>
        <row r="1419">
          <cell r="B1419" t="str">
            <v>ﾊﾞｯｸﾎｳ　油圧式ｸﾛｰﾗ型</v>
          </cell>
          <cell r="D1419" t="str">
            <v>燃料</v>
          </cell>
          <cell r="E1419" t="str">
            <v>軽油，油脂類共</v>
          </cell>
          <cell r="G1419" t="str">
            <v>㍑</v>
          </cell>
          <cell r="H1419">
            <v>0.96</v>
          </cell>
          <cell r="I1419">
            <v>68</v>
          </cell>
          <cell r="J1419">
            <v>65</v>
          </cell>
          <cell r="L1419" t="str">
            <v>補修費を含む。</v>
          </cell>
        </row>
        <row r="1420">
          <cell r="B1420" t="str">
            <v>1.4ｍ3）3.5km以下</v>
          </cell>
        </row>
        <row r="1421">
          <cell r="D1421" t="str">
            <v>運転手（一般）</v>
          </cell>
          <cell r="G1421" t="str">
            <v>人</v>
          </cell>
          <cell r="H1421">
            <v>1.2E-2</v>
          </cell>
          <cell r="I1421">
            <v>17000</v>
          </cell>
          <cell r="J1421">
            <v>204</v>
          </cell>
        </row>
        <row r="1423">
          <cell r="D1423" t="str">
            <v>その他</v>
          </cell>
          <cell r="E1423" t="str">
            <v>（労＋雑）×12%</v>
          </cell>
          <cell r="J1423">
            <v>32</v>
          </cell>
        </row>
        <row r="1425">
          <cell r="D1425" t="str">
            <v>計</v>
          </cell>
          <cell r="J1425">
            <v>495</v>
          </cell>
        </row>
        <row r="1428">
          <cell r="G1428" t="str">
            <v>共用</v>
          </cell>
        </row>
        <row r="1429">
          <cell r="A1429" t="str">
            <v>T033509</v>
          </cell>
          <cell r="B1429" t="str">
            <v>土砂運搬</v>
          </cell>
          <cell r="C1429" t="str">
            <v>ｍ3</v>
          </cell>
          <cell r="D1429" t="str">
            <v>ダンプトラック損料</v>
          </cell>
          <cell r="E1429" t="str">
            <v>１０t車</v>
          </cell>
          <cell r="G1429" t="str">
            <v>日</v>
          </cell>
          <cell r="H1429">
            <v>1.7999999999999999E-2</v>
          </cell>
          <cell r="I1429">
            <v>12900</v>
          </cell>
          <cell r="J1429">
            <v>232</v>
          </cell>
          <cell r="K1429">
            <v>580</v>
          </cell>
          <cell r="L1429" t="str">
            <v>ダンプトラック損料</v>
          </cell>
        </row>
        <row r="1430">
          <cell r="B1430" t="str">
            <v>（１０t車，ＤＩＤ区間　有り</v>
          </cell>
          <cell r="L1430" t="str">
            <v>はタイヤ損耗費及び</v>
          </cell>
        </row>
        <row r="1431">
          <cell r="B1431" t="str">
            <v>ﾊﾞｯｸﾎｳ　油圧式ｸﾛｰﾗ型</v>
          </cell>
          <cell r="D1431" t="str">
            <v>燃料</v>
          </cell>
          <cell r="E1431" t="str">
            <v>軽油，油脂類共</v>
          </cell>
          <cell r="G1431" t="str">
            <v>㍑</v>
          </cell>
          <cell r="H1431">
            <v>1.1100000000000001</v>
          </cell>
          <cell r="I1431">
            <v>68</v>
          </cell>
          <cell r="J1431">
            <v>75</v>
          </cell>
          <cell r="L1431" t="str">
            <v>補修費を含む。</v>
          </cell>
        </row>
        <row r="1432">
          <cell r="B1432" t="str">
            <v>1.4ｍ3）4.5km以下</v>
          </cell>
        </row>
        <row r="1433">
          <cell r="D1433" t="str">
            <v>運転手（一般）</v>
          </cell>
          <cell r="G1433" t="str">
            <v>人</v>
          </cell>
          <cell r="H1433">
            <v>1.4E-2</v>
          </cell>
          <cell r="I1433">
            <v>17000</v>
          </cell>
          <cell r="J1433">
            <v>238</v>
          </cell>
        </row>
        <row r="1435">
          <cell r="D1435" t="str">
            <v>その他</v>
          </cell>
          <cell r="E1435" t="str">
            <v>（労＋雑）×12%</v>
          </cell>
          <cell r="J1435">
            <v>38</v>
          </cell>
        </row>
        <row r="1437">
          <cell r="D1437" t="str">
            <v>計</v>
          </cell>
          <cell r="J1437">
            <v>583</v>
          </cell>
        </row>
        <row r="1440">
          <cell r="G1440" t="str">
            <v>共用</v>
          </cell>
        </row>
        <row r="1441">
          <cell r="A1441" t="str">
            <v>T033510</v>
          </cell>
          <cell r="B1441" t="str">
            <v>土砂運搬</v>
          </cell>
          <cell r="C1441" t="str">
            <v>ｍ3</v>
          </cell>
          <cell r="D1441" t="str">
            <v>ダンプトラック損料</v>
          </cell>
          <cell r="E1441" t="str">
            <v>１０t車</v>
          </cell>
          <cell r="G1441" t="str">
            <v>日</v>
          </cell>
          <cell r="H1441">
            <v>2.1999999999999999E-2</v>
          </cell>
          <cell r="I1441">
            <v>12900</v>
          </cell>
          <cell r="J1441">
            <v>284</v>
          </cell>
          <cell r="K1441">
            <v>710</v>
          </cell>
          <cell r="L1441" t="str">
            <v>ダンプトラック損料</v>
          </cell>
        </row>
        <row r="1442">
          <cell r="B1442" t="str">
            <v>（１０t車，ＤＩＤ区間　有り</v>
          </cell>
          <cell r="L1442" t="str">
            <v>はタイヤ損耗費及び</v>
          </cell>
        </row>
        <row r="1443">
          <cell r="B1443" t="str">
            <v>ﾊﾞｯｸﾎｳ　油圧式ｸﾛｰﾗ型</v>
          </cell>
          <cell r="D1443" t="str">
            <v>燃料</v>
          </cell>
          <cell r="E1443" t="str">
            <v>軽油，油脂類共</v>
          </cell>
          <cell r="G1443" t="str">
            <v>㍑</v>
          </cell>
          <cell r="H1443">
            <v>1.35</v>
          </cell>
          <cell r="I1443">
            <v>68</v>
          </cell>
          <cell r="J1443">
            <v>92</v>
          </cell>
          <cell r="L1443" t="str">
            <v>補修費を含む。</v>
          </cell>
        </row>
        <row r="1444">
          <cell r="B1444" t="str">
            <v>1.4ｍ3）5.5km以下</v>
          </cell>
        </row>
        <row r="1445">
          <cell r="D1445" t="str">
            <v>運転手（一般）</v>
          </cell>
          <cell r="G1445" t="str">
            <v>人</v>
          </cell>
          <cell r="H1445">
            <v>1.7000000000000001E-2</v>
          </cell>
          <cell r="I1445">
            <v>17000</v>
          </cell>
          <cell r="J1445">
            <v>289</v>
          </cell>
        </row>
        <row r="1447">
          <cell r="D1447" t="str">
            <v>その他</v>
          </cell>
          <cell r="E1447" t="str">
            <v>（労＋雑）×12%</v>
          </cell>
          <cell r="J1447">
            <v>46</v>
          </cell>
        </row>
        <row r="1449">
          <cell r="D1449" t="str">
            <v>計</v>
          </cell>
          <cell r="J1449">
            <v>711</v>
          </cell>
        </row>
        <row r="1452">
          <cell r="G1452" t="str">
            <v>共用</v>
          </cell>
        </row>
        <row r="1453">
          <cell r="A1453" t="str">
            <v>T033511</v>
          </cell>
          <cell r="B1453" t="str">
            <v>土砂運搬</v>
          </cell>
          <cell r="C1453" t="str">
            <v>ｍ3</v>
          </cell>
          <cell r="D1453" t="str">
            <v>ダンプトラック損料</v>
          </cell>
          <cell r="E1453" t="str">
            <v>１０t車</v>
          </cell>
          <cell r="G1453" t="str">
            <v>日</v>
          </cell>
          <cell r="H1453">
            <v>2.5999999999999999E-2</v>
          </cell>
          <cell r="I1453">
            <v>12900</v>
          </cell>
          <cell r="J1453">
            <v>335</v>
          </cell>
          <cell r="K1453">
            <v>840</v>
          </cell>
          <cell r="L1453" t="str">
            <v>ダンプトラック損料</v>
          </cell>
        </row>
        <row r="1454">
          <cell r="B1454" t="str">
            <v>（１０t車，ＤＩＤ区間　有り</v>
          </cell>
          <cell r="L1454" t="str">
            <v>はタイヤ損耗費及び</v>
          </cell>
        </row>
        <row r="1455">
          <cell r="B1455" t="str">
            <v>ﾊﾞｯｸﾎｳ　油圧式ｸﾛｰﾗ型</v>
          </cell>
          <cell r="D1455" t="str">
            <v>燃料</v>
          </cell>
          <cell r="E1455" t="str">
            <v>軽油，油脂類共</v>
          </cell>
          <cell r="G1455" t="str">
            <v>㍑</v>
          </cell>
          <cell r="H1455">
            <v>1.59</v>
          </cell>
          <cell r="I1455">
            <v>68</v>
          </cell>
          <cell r="J1455">
            <v>108</v>
          </cell>
          <cell r="L1455" t="str">
            <v>補修費を含む。</v>
          </cell>
        </row>
        <row r="1456">
          <cell r="B1456" t="str">
            <v>0.1.4ｍ3）6.5km以下</v>
          </cell>
        </row>
        <row r="1457">
          <cell r="D1457" t="str">
            <v>運転手（一般）</v>
          </cell>
          <cell r="G1457" t="str">
            <v>人</v>
          </cell>
          <cell r="H1457">
            <v>0.02</v>
          </cell>
          <cell r="I1457">
            <v>17000</v>
          </cell>
          <cell r="J1457">
            <v>340</v>
          </cell>
        </row>
        <row r="1459">
          <cell r="D1459" t="str">
            <v>その他</v>
          </cell>
          <cell r="E1459" t="str">
            <v>（労＋雑）×12%</v>
          </cell>
          <cell r="J1459">
            <v>54</v>
          </cell>
        </row>
        <row r="1461">
          <cell r="D1461" t="str">
            <v>計</v>
          </cell>
          <cell r="J1461">
            <v>837</v>
          </cell>
        </row>
        <row r="1464">
          <cell r="G1464" t="str">
            <v>共用</v>
          </cell>
        </row>
        <row r="1465">
          <cell r="A1465" t="str">
            <v>T033512</v>
          </cell>
          <cell r="B1465" t="str">
            <v>土砂運搬</v>
          </cell>
          <cell r="C1465" t="str">
            <v>ｍ3</v>
          </cell>
          <cell r="D1465" t="str">
            <v>ダンプトラック損料</v>
          </cell>
          <cell r="E1465" t="str">
            <v>１０t車</v>
          </cell>
          <cell r="G1465" t="str">
            <v>日</v>
          </cell>
          <cell r="H1465">
            <v>0.03</v>
          </cell>
          <cell r="I1465">
            <v>12900</v>
          </cell>
          <cell r="J1465">
            <v>387</v>
          </cell>
          <cell r="K1465">
            <v>960</v>
          </cell>
          <cell r="L1465" t="str">
            <v>ダンプトラック損料</v>
          </cell>
        </row>
        <row r="1466">
          <cell r="B1466" t="str">
            <v>（１０t車，ＤＩＤ区間　有り</v>
          </cell>
          <cell r="L1466" t="str">
            <v>はタイヤ損耗費及び</v>
          </cell>
        </row>
        <row r="1467">
          <cell r="B1467" t="str">
            <v>ﾊﾞｯｸﾎｳ　油圧式ｸﾛｰﾗ型</v>
          </cell>
          <cell r="D1467" t="str">
            <v>燃料</v>
          </cell>
          <cell r="E1467" t="str">
            <v>軽油，油脂類共</v>
          </cell>
          <cell r="G1467" t="str">
            <v>㍑</v>
          </cell>
          <cell r="H1467">
            <v>1.83</v>
          </cell>
          <cell r="I1467">
            <v>68</v>
          </cell>
          <cell r="J1467">
            <v>124</v>
          </cell>
          <cell r="L1467" t="str">
            <v>補修費を含む。</v>
          </cell>
        </row>
        <row r="1468">
          <cell r="B1468" t="str">
            <v>0.1.4ｍ3）8.0km以下</v>
          </cell>
        </row>
        <row r="1469">
          <cell r="D1469" t="str">
            <v>運転手（一般）</v>
          </cell>
          <cell r="G1469" t="str">
            <v>人</v>
          </cell>
          <cell r="H1469">
            <v>2.3E-2</v>
          </cell>
          <cell r="I1469">
            <v>17000</v>
          </cell>
          <cell r="J1469">
            <v>391</v>
          </cell>
        </row>
        <row r="1471">
          <cell r="D1471" t="str">
            <v>その他</v>
          </cell>
          <cell r="E1471" t="str">
            <v>（労＋雑）×12%</v>
          </cell>
          <cell r="J1471">
            <v>62</v>
          </cell>
        </row>
        <row r="1473">
          <cell r="D1473" t="str">
            <v>計</v>
          </cell>
          <cell r="J1473">
            <v>964</v>
          </cell>
        </row>
        <row r="1474">
          <cell r="G1474" t="str">
            <v>共用</v>
          </cell>
        </row>
        <row r="1475">
          <cell r="A1475" t="str">
            <v>T033513</v>
          </cell>
          <cell r="B1475" t="str">
            <v>土砂運搬</v>
          </cell>
          <cell r="C1475" t="str">
            <v>ｍ3</v>
          </cell>
          <cell r="D1475" t="str">
            <v>ダンプトラック損料</v>
          </cell>
          <cell r="E1475" t="str">
            <v>１０t車</v>
          </cell>
          <cell r="G1475" t="str">
            <v>日</v>
          </cell>
          <cell r="H1475">
            <v>3.4000000000000002E-2</v>
          </cell>
          <cell r="I1475">
            <v>12900</v>
          </cell>
          <cell r="J1475">
            <v>439</v>
          </cell>
          <cell r="K1475">
            <v>1090</v>
          </cell>
          <cell r="L1475" t="str">
            <v>ダンプトラック損料</v>
          </cell>
        </row>
        <row r="1476">
          <cell r="B1476" t="str">
            <v>（１０t車，ＤＩＤ区間　有り</v>
          </cell>
          <cell r="L1476" t="str">
            <v>はタイヤ損耗費及び</v>
          </cell>
        </row>
        <row r="1477">
          <cell r="B1477" t="str">
            <v>ﾊﾞｯｸﾎｳ　油圧式ｸﾛｰﾗ型</v>
          </cell>
          <cell r="D1477" t="str">
            <v>燃料</v>
          </cell>
          <cell r="E1477" t="str">
            <v>軽油，油脂類共</v>
          </cell>
          <cell r="G1477" t="str">
            <v>㍑</v>
          </cell>
          <cell r="H1477">
            <v>2.0699999999999998</v>
          </cell>
          <cell r="I1477">
            <v>68</v>
          </cell>
          <cell r="J1477">
            <v>141</v>
          </cell>
          <cell r="L1477" t="str">
            <v>補修費を含む。</v>
          </cell>
        </row>
        <row r="1478">
          <cell r="B1478" t="str">
            <v>1.4ｍ3）9.5km以下</v>
          </cell>
        </row>
        <row r="1479">
          <cell r="D1479" t="str">
            <v>運転手（一般）</v>
          </cell>
          <cell r="G1479" t="str">
            <v>人</v>
          </cell>
          <cell r="H1479">
            <v>2.5999999999999999E-2</v>
          </cell>
          <cell r="I1479">
            <v>17000</v>
          </cell>
          <cell r="J1479">
            <v>442</v>
          </cell>
        </row>
        <row r="1481">
          <cell r="D1481" t="str">
            <v>その他</v>
          </cell>
          <cell r="E1481" t="str">
            <v>（労＋雑）×12%</v>
          </cell>
          <cell r="J1481">
            <v>70</v>
          </cell>
        </row>
        <row r="1483">
          <cell r="D1483" t="str">
            <v>計</v>
          </cell>
          <cell r="J1483">
            <v>1092</v>
          </cell>
        </row>
        <row r="1487">
          <cell r="A1487" t="str">
            <v>T033515</v>
          </cell>
          <cell r="B1487" t="str">
            <v>土砂運搬</v>
          </cell>
          <cell r="C1487" t="str">
            <v>ｍ3</v>
          </cell>
          <cell r="D1487" t="str">
            <v>ダンプトラック損料</v>
          </cell>
          <cell r="E1487" t="str">
            <v>１０t車</v>
          </cell>
          <cell r="G1487" t="str">
            <v>日</v>
          </cell>
          <cell r="H1487">
            <v>3.9E-2</v>
          </cell>
          <cell r="I1487">
            <v>12900</v>
          </cell>
          <cell r="J1487">
            <v>503</v>
          </cell>
          <cell r="K1487">
            <v>1260</v>
          </cell>
          <cell r="L1487" t="str">
            <v>ダンプトラック損料</v>
          </cell>
        </row>
        <row r="1488">
          <cell r="B1488" t="str">
            <v>（１０t車，ＤＩＤ区間　有り</v>
          </cell>
          <cell r="L1488" t="str">
            <v>はタイヤ損耗費及び</v>
          </cell>
        </row>
        <row r="1489">
          <cell r="B1489" t="str">
            <v>ﾊﾞｯｸﾎｳ　油圧式ｸﾛｰﾗ型</v>
          </cell>
          <cell r="D1489" t="str">
            <v>燃料</v>
          </cell>
          <cell r="E1489" t="str">
            <v>軽油，油脂類共</v>
          </cell>
          <cell r="G1489" t="str">
            <v>㍑</v>
          </cell>
          <cell r="H1489">
            <v>2.39</v>
          </cell>
          <cell r="I1489">
            <v>68</v>
          </cell>
          <cell r="J1489">
            <v>163</v>
          </cell>
          <cell r="L1489" t="str">
            <v>補修費を含む。</v>
          </cell>
        </row>
        <row r="1490">
          <cell r="B1490" t="str">
            <v>1.4ｍ3）11.5km以下</v>
          </cell>
        </row>
        <row r="1491">
          <cell r="D1491" t="str">
            <v>運転手（一般）</v>
          </cell>
          <cell r="G1491" t="str">
            <v>人</v>
          </cell>
          <cell r="H1491">
            <v>0.03</v>
          </cell>
          <cell r="I1491">
            <v>17000</v>
          </cell>
          <cell r="J1491">
            <v>510</v>
          </cell>
        </row>
        <row r="1493">
          <cell r="D1493" t="str">
            <v>その他</v>
          </cell>
          <cell r="E1493" t="str">
            <v>（労＋雑）×12%</v>
          </cell>
          <cell r="J1493">
            <v>81</v>
          </cell>
        </row>
        <row r="1495">
          <cell r="D1495" t="str">
            <v>計</v>
          </cell>
          <cell r="J1495">
            <v>1257</v>
          </cell>
        </row>
        <row r="1498">
          <cell r="G1498" t="str">
            <v>共用</v>
          </cell>
        </row>
        <row r="1499">
          <cell r="A1499" t="str">
            <v>T033516</v>
          </cell>
          <cell r="B1499" t="str">
            <v>土砂運搬</v>
          </cell>
          <cell r="C1499" t="str">
            <v>ｍ3</v>
          </cell>
          <cell r="D1499" t="str">
            <v>ダンプトラック損料</v>
          </cell>
          <cell r="E1499" t="str">
            <v>１０t車</v>
          </cell>
          <cell r="G1499" t="str">
            <v>日</v>
          </cell>
          <cell r="H1499">
            <v>4.5999999999999999E-2</v>
          </cell>
          <cell r="I1499">
            <v>12900</v>
          </cell>
          <cell r="J1499">
            <v>593</v>
          </cell>
          <cell r="K1499">
            <v>1500</v>
          </cell>
          <cell r="L1499" t="str">
            <v>ダンプトラック損料</v>
          </cell>
        </row>
        <row r="1500">
          <cell r="B1500" t="str">
            <v>（１０t車，ＤＩＤ区間　有り</v>
          </cell>
          <cell r="L1500" t="str">
            <v>はタイヤ損耗費及び</v>
          </cell>
        </row>
        <row r="1501">
          <cell r="B1501" t="str">
            <v>ﾊﾞｯｸﾎｳ　油圧式ｸﾛｰﾗ型</v>
          </cell>
          <cell r="D1501" t="str">
            <v>燃料</v>
          </cell>
          <cell r="E1501" t="str">
            <v>軽油，油脂類共</v>
          </cell>
          <cell r="G1501" t="str">
            <v>㍑</v>
          </cell>
          <cell r="H1501">
            <v>2.87</v>
          </cell>
          <cell r="I1501">
            <v>68</v>
          </cell>
          <cell r="J1501">
            <v>195</v>
          </cell>
          <cell r="L1501" t="str">
            <v>補修費を含む。</v>
          </cell>
        </row>
        <row r="1502">
          <cell r="B1502" t="str">
            <v>1.4ｍ3）15.0km以下</v>
          </cell>
        </row>
        <row r="1503">
          <cell r="D1503" t="str">
            <v>運転手（一般）</v>
          </cell>
          <cell r="G1503" t="str">
            <v>人</v>
          </cell>
          <cell r="H1503">
            <v>3.5999999999999997E-2</v>
          </cell>
          <cell r="I1503">
            <v>17000</v>
          </cell>
          <cell r="J1503">
            <v>612</v>
          </cell>
        </row>
        <row r="1505">
          <cell r="D1505" t="str">
            <v>その他</v>
          </cell>
          <cell r="E1505" t="str">
            <v>（労＋雑）×12%</v>
          </cell>
          <cell r="J1505">
            <v>97</v>
          </cell>
        </row>
        <row r="1507">
          <cell r="D1507" t="str">
            <v>計</v>
          </cell>
          <cell r="J1507">
            <v>1497</v>
          </cell>
        </row>
        <row r="1510">
          <cell r="G1510" t="str">
            <v>共用</v>
          </cell>
        </row>
        <row r="1511">
          <cell r="A1511" t="str">
            <v>T033520</v>
          </cell>
          <cell r="B1511" t="str">
            <v>土砂運搬</v>
          </cell>
          <cell r="C1511" t="str">
            <v>ｍ3</v>
          </cell>
          <cell r="D1511" t="str">
            <v>ダンプトラック損料</v>
          </cell>
          <cell r="E1511" t="str">
            <v>１０t車</v>
          </cell>
          <cell r="G1511" t="str">
            <v>日</v>
          </cell>
          <cell r="H1511">
            <v>5.8000000000000003E-2</v>
          </cell>
          <cell r="I1511">
            <v>12900</v>
          </cell>
          <cell r="J1511">
            <v>748</v>
          </cell>
          <cell r="K1511">
            <v>1880</v>
          </cell>
          <cell r="L1511" t="str">
            <v>ダンプトラック損料</v>
          </cell>
        </row>
        <row r="1512">
          <cell r="B1512" t="str">
            <v>（１０t車，ＤＩＤ区間　有り</v>
          </cell>
          <cell r="L1512" t="str">
            <v>はタイヤ損耗費及び</v>
          </cell>
        </row>
        <row r="1513">
          <cell r="B1513" t="str">
            <v>ﾊﾞｯｸﾎｳ　油圧式ｸﾛｰﾗ型</v>
          </cell>
          <cell r="D1513" t="str">
            <v>燃料</v>
          </cell>
          <cell r="E1513" t="str">
            <v>軽油，油脂類共</v>
          </cell>
          <cell r="G1513" t="str">
            <v>㍑</v>
          </cell>
          <cell r="H1513">
            <v>3.58</v>
          </cell>
          <cell r="I1513">
            <v>68</v>
          </cell>
          <cell r="J1513">
            <v>243</v>
          </cell>
          <cell r="L1513" t="str">
            <v>補修費を含む。</v>
          </cell>
        </row>
        <row r="1514">
          <cell r="B1514" t="str">
            <v>1.4ｍ3）20.5km以下</v>
          </cell>
        </row>
        <row r="1515">
          <cell r="D1515" t="str">
            <v>運転手（一般）</v>
          </cell>
          <cell r="G1515" t="str">
            <v>人</v>
          </cell>
          <cell r="H1515">
            <v>4.4999999999999998E-2</v>
          </cell>
          <cell r="I1515">
            <v>17000</v>
          </cell>
          <cell r="J1515">
            <v>765</v>
          </cell>
        </row>
        <row r="1517">
          <cell r="D1517" t="str">
            <v>その他</v>
          </cell>
          <cell r="E1517" t="str">
            <v>（労＋雑）×12%</v>
          </cell>
          <cell r="J1517">
            <v>121</v>
          </cell>
        </row>
        <row r="1519">
          <cell r="D1519" t="str">
            <v>計</v>
          </cell>
          <cell r="J1519">
            <v>1877</v>
          </cell>
        </row>
        <row r="1522">
          <cell r="G1522" t="str">
            <v>共用</v>
          </cell>
        </row>
        <row r="1523">
          <cell r="A1523" t="str">
            <v>T033530</v>
          </cell>
          <cell r="B1523" t="str">
            <v>土砂運搬</v>
          </cell>
          <cell r="C1523" t="str">
            <v>ｍ3</v>
          </cell>
          <cell r="D1523" t="str">
            <v>ダンプトラック損料</v>
          </cell>
          <cell r="E1523" t="str">
            <v>１０t車</v>
          </cell>
          <cell r="G1523" t="str">
            <v>日</v>
          </cell>
          <cell r="H1523">
            <v>7.9000000000000001E-2</v>
          </cell>
          <cell r="I1523">
            <v>12900</v>
          </cell>
          <cell r="J1523">
            <v>1019</v>
          </cell>
          <cell r="K1523">
            <v>2550</v>
          </cell>
          <cell r="L1523" t="str">
            <v>ダンプトラック損料</v>
          </cell>
        </row>
        <row r="1524">
          <cell r="B1524" t="str">
            <v>（１０t車，ＤＩＤ区間　有り</v>
          </cell>
          <cell r="L1524" t="str">
            <v>はタイヤ損耗費及び</v>
          </cell>
        </row>
        <row r="1525">
          <cell r="B1525" t="str">
            <v>ﾊﾞｯｸﾎｳ　油圧式ｸﾛｰﾗ型</v>
          </cell>
          <cell r="D1525" t="str">
            <v>燃料</v>
          </cell>
          <cell r="E1525" t="str">
            <v>軽油，油脂類共</v>
          </cell>
          <cell r="G1525" t="str">
            <v>㍑</v>
          </cell>
          <cell r="H1525">
            <v>4.8600000000000003</v>
          </cell>
          <cell r="I1525">
            <v>68</v>
          </cell>
          <cell r="J1525">
            <v>330</v>
          </cell>
          <cell r="L1525" t="str">
            <v>補修費を含む。</v>
          </cell>
        </row>
        <row r="1526">
          <cell r="B1526" t="str">
            <v>1.4ｍ3）33.0km以下</v>
          </cell>
        </row>
        <row r="1527">
          <cell r="D1527" t="str">
            <v>運転手（一般）</v>
          </cell>
          <cell r="G1527" t="str">
            <v>人</v>
          </cell>
          <cell r="H1527">
            <v>6.0999999999999999E-2</v>
          </cell>
          <cell r="I1527">
            <v>17000</v>
          </cell>
          <cell r="J1527">
            <v>1037</v>
          </cell>
        </row>
        <row r="1529">
          <cell r="D1529" t="str">
            <v>その他</v>
          </cell>
          <cell r="E1529" t="str">
            <v>（労＋雑）×12%</v>
          </cell>
          <cell r="J1529">
            <v>164</v>
          </cell>
        </row>
        <row r="1531">
          <cell r="D1531" t="str">
            <v>計</v>
          </cell>
          <cell r="J1531">
            <v>2550</v>
          </cell>
        </row>
        <row r="1534">
          <cell r="G1534" t="str">
            <v>共用</v>
          </cell>
        </row>
        <row r="1535">
          <cell r="A1535" t="str">
            <v>T033540</v>
          </cell>
          <cell r="B1535" t="str">
            <v>土砂運搬</v>
          </cell>
          <cell r="C1535" t="str">
            <v>ｍ3</v>
          </cell>
          <cell r="D1535" t="str">
            <v>ダンプトラック損料</v>
          </cell>
          <cell r="E1535" t="str">
            <v>１０t車</v>
          </cell>
          <cell r="G1535" t="str">
            <v>日</v>
          </cell>
          <cell r="H1535">
            <v>0.11700000000000001</v>
          </cell>
          <cell r="I1535">
            <v>12900</v>
          </cell>
          <cell r="J1535">
            <v>1509</v>
          </cell>
          <cell r="K1535">
            <v>3790</v>
          </cell>
          <cell r="L1535" t="str">
            <v>ダンプトラック損料</v>
          </cell>
        </row>
        <row r="1536">
          <cell r="B1536" t="str">
            <v>（１０t車，ＤＩＤ区間　有り</v>
          </cell>
          <cell r="L1536" t="str">
            <v>はタイヤ損耗費及び</v>
          </cell>
        </row>
        <row r="1537">
          <cell r="B1537" t="str">
            <v>ﾊﾞｯｸﾎｳ　油圧式ｸﾛｰﾗ型</v>
          </cell>
          <cell r="D1537" t="str">
            <v>燃料</v>
          </cell>
          <cell r="E1537" t="str">
            <v>軽油，油脂類共</v>
          </cell>
          <cell r="G1537" t="str">
            <v>㍑</v>
          </cell>
          <cell r="H1537">
            <v>7.24</v>
          </cell>
          <cell r="I1537">
            <v>68</v>
          </cell>
          <cell r="J1537">
            <v>492</v>
          </cell>
          <cell r="L1537" t="str">
            <v>補修費を含む。</v>
          </cell>
        </row>
        <row r="1538">
          <cell r="B1538" t="str">
            <v>1.4ｍ3）60.0km以下</v>
          </cell>
        </row>
        <row r="1539">
          <cell r="D1539" t="str">
            <v>運転手（一般）</v>
          </cell>
          <cell r="G1539" t="str">
            <v>人</v>
          </cell>
          <cell r="H1539">
            <v>9.0999999999999998E-2</v>
          </cell>
          <cell r="I1539">
            <v>17000</v>
          </cell>
          <cell r="J1539">
            <v>1547</v>
          </cell>
        </row>
        <row r="1541">
          <cell r="D1541" t="str">
            <v>その他</v>
          </cell>
          <cell r="E1541" t="str">
            <v>（労＋雑）×12%</v>
          </cell>
          <cell r="J1541">
            <v>245</v>
          </cell>
        </row>
        <row r="1543">
          <cell r="D1543" t="str">
            <v>計</v>
          </cell>
          <cell r="J1543">
            <v>3793</v>
          </cell>
        </row>
        <row r="1544">
          <cell r="G1544" t="str">
            <v>共用</v>
          </cell>
        </row>
        <row r="1545">
          <cell r="A1545" t="str">
            <v>T033600</v>
          </cell>
          <cell r="B1545" t="str">
            <v>土砂運搬</v>
          </cell>
          <cell r="C1545" t="str">
            <v>ｍ3</v>
          </cell>
          <cell r="D1545" t="str">
            <v>ダンプトラック損料</v>
          </cell>
          <cell r="E1545" t="str">
            <v>１０t車</v>
          </cell>
          <cell r="G1545" t="str">
            <v>日</v>
          </cell>
          <cell r="H1545">
            <v>6.0000000000000001E-3</v>
          </cell>
          <cell r="I1545">
            <v>12900</v>
          </cell>
          <cell r="J1545">
            <v>77</v>
          </cell>
          <cell r="K1545">
            <v>200</v>
          </cell>
          <cell r="L1545" t="str">
            <v>ダンプトラック損料</v>
          </cell>
        </row>
        <row r="1546">
          <cell r="B1546" t="str">
            <v>（１０t車，ＤＩＤ区間　無し</v>
          </cell>
          <cell r="L1546" t="str">
            <v>はタイヤ損耗費及び</v>
          </cell>
        </row>
        <row r="1547">
          <cell r="B1547" t="str">
            <v>ﾊﾞｯｸﾎｳ　油圧式ｸﾛｰﾗ型</v>
          </cell>
          <cell r="D1547" t="str">
            <v>燃料</v>
          </cell>
          <cell r="E1547" t="str">
            <v>軽油，油脂類共</v>
          </cell>
          <cell r="G1547" t="str">
            <v>㍑</v>
          </cell>
          <cell r="H1547">
            <v>0.4</v>
          </cell>
          <cell r="I1547">
            <v>68</v>
          </cell>
          <cell r="J1547">
            <v>27</v>
          </cell>
          <cell r="L1547" t="str">
            <v>補修費を含む。</v>
          </cell>
        </row>
        <row r="1548">
          <cell r="B1548" t="str">
            <v>1.4ｍ3）0.3km以下</v>
          </cell>
        </row>
        <row r="1549">
          <cell r="D1549" t="str">
            <v>運転手（一般）</v>
          </cell>
          <cell r="G1549" t="str">
            <v>人</v>
          </cell>
          <cell r="H1549">
            <v>5.0000000000000001E-3</v>
          </cell>
          <cell r="I1549">
            <v>17000</v>
          </cell>
          <cell r="J1549">
            <v>85</v>
          </cell>
        </row>
        <row r="1551">
          <cell r="D1551" t="str">
            <v>その他</v>
          </cell>
          <cell r="E1551" t="str">
            <v>（労＋雑）×12%</v>
          </cell>
          <cell r="J1551">
            <v>13</v>
          </cell>
        </row>
        <row r="1553">
          <cell r="D1553" t="str">
            <v>計</v>
          </cell>
          <cell r="J1553">
            <v>202</v>
          </cell>
        </row>
        <row r="1556">
          <cell r="G1556" t="str">
            <v>共用</v>
          </cell>
        </row>
        <row r="1557">
          <cell r="A1557" t="str">
            <v>T033601</v>
          </cell>
          <cell r="B1557" t="str">
            <v>土砂運搬</v>
          </cell>
          <cell r="C1557" t="str">
            <v>ｍ3</v>
          </cell>
          <cell r="D1557" t="str">
            <v>ダンプトラック損料</v>
          </cell>
          <cell r="E1557" t="str">
            <v>１０t車</v>
          </cell>
          <cell r="G1557" t="str">
            <v>日</v>
          </cell>
          <cell r="H1557">
            <v>8.0000000000000002E-3</v>
          </cell>
          <cell r="I1557">
            <v>12900</v>
          </cell>
          <cell r="J1557">
            <v>103</v>
          </cell>
          <cell r="K1557">
            <v>250</v>
          </cell>
          <cell r="L1557" t="str">
            <v>ダンプトラック損料</v>
          </cell>
        </row>
        <row r="1558">
          <cell r="B1558" t="str">
            <v>（１０t車，ＤＩＤ区間　無し</v>
          </cell>
          <cell r="L1558" t="str">
            <v>はタイヤ損耗費及び</v>
          </cell>
        </row>
        <row r="1559">
          <cell r="B1559" t="str">
            <v>ﾊﾞｯｸﾎｳ　油圧式ｸﾛｰﾗ型</v>
          </cell>
          <cell r="D1559" t="str">
            <v>燃料</v>
          </cell>
          <cell r="E1559" t="str">
            <v>軽油，油脂類共</v>
          </cell>
          <cell r="G1559" t="str">
            <v>㍑</v>
          </cell>
          <cell r="H1559">
            <v>0.48</v>
          </cell>
          <cell r="I1559">
            <v>68</v>
          </cell>
          <cell r="J1559">
            <v>33</v>
          </cell>
          <cell r="L1559" t="str">
            <v>補修費を含む。</v>
          </cell>
        </row>
        <row r="1560">
          <cell r="B1560" t="str">
            <v>1.4ｍ3）0.5km以下</v>
          </cell>
        </row>
        <row r="1561">
          <cell r="D1561" t="str">
            <v>運転手（一般）</v>
          </cell>
          <cell r="G1561" t="str">
            <v>人</v>
          </cell>
          <cell r="H1561">
            <v>6.0000000000000001E-3</v>
          </cell>
          <cell r="I1561">
            <v>17000</v>
          </cell>
          <cell r="J1561">
            <v>102</v>
          </cell>
        </row>
        <row r="1563">
          <cell r="D1563" t="str">
            <v>その他</v>
          </cell>
          <cell r="E1563" t="str">
            <v>（労＋雑）×12%</v>
          </cell>
          <cell r="J1563">
            <v>16</v>
          </cell>
        </row>
        <row r="1565">
          <cell r="D1565" t="str">
            <v>計</v>
          </cell>
          <cell r="J1565">
            <v>254</v>
          </cell>
        </row>
        <row r="1568">
          <cell r="G1568" t="str">
            <v>共用</v>
          </cell>
        </row>
        <row r="1569">
          <cell r="A1569" t="str">
            <v>T033602</v>
          </cell>
          <cell r="B1569" t="str">
            <v>土砂運搬</v>
          </cell>
          <cell r="C1569" t="str">
            <v>ｍ3</v>
          </cell>
          <cell r="D1569" t="str">
            <v>ダンプトラック損料</v>
          </cell>
          <cell r="E1569" t="str">
            <v>１０t車</v>
          </cell>
          <cell r="G1569" t="str">
            <v>日</v>
          </cell>
          <cell r="H1569">
            <v>8.9999999999999993E-3</v>
          </cell>
          <cell r="I1569">
            <v>12900</v>
          </cell>
          <cell r="J1569">
            <v>116</v>
          </cell>
          <cell r="K1569">
            <v>290</v>
          </cell>
          <cell r="L1569" t="str">
            <v>ダンプトラック損料</v>
          </cell>
        </row>
        <row r="1570">
          <cell r="B1570" t="str">
            <v>（１０t車，ＤＩＤ区間　無し</v>
          </cell>
          <cell r="L1570" t="str">
            <v>はタイヤ損耗費及び</v>
          </cell>
        </row>
        <row r="1571">
          <cell r="B1571" t="str">
            <v>ﾊﾞｯｸﾎｳ　油圧式ｸﾛｰﾗ型</v>
          </cell>
          <cell r="D1571" t="str">
            <v>燃料</v>
          </cell>
          <cell r="E1571" t="str">
            <v>軽油，油脂類共</v>
          </cell>
          <cell r="G1571" t="str">
            <v>㍑</v>
          </cell>
          <cell r="H1571">
            <v>0.56000000000000005</v>
          </cell>
          <cell r="I1571">
            <v>68</v>
          </cell>
          <cell r="J1571">
            <v>38</v>
          </cell>
          <cell r="L1571" t="str">
            <v>補修費を含む。</v>
          </cell>
        </row>
        <row r="1572">
          <cell r="B1572" t="str">
            <v>1.4ｍ3）1.0km以下</v>
          </cell>
        </row>
        <row r="1573">
          <cell r="D1573" t="str">
            <v>運転手（一般）</v>
          </cell>
          <cell r="G1573" t="str">
            <v>人</v>
          </cell>
          <cell r="H1573">
            <v>7.0000000000000001E-3</v>
          </cell>
          <cell r="I1573">
            <v>17000</v>
          </cell>
          <cell r="J1573">
            <v>119</v>
          </cell>
        </row>
        <row r="1575">
          <cell r="D1575" t="str">
            <v>その他</v>
          </cell>
          <cell r="E1575" t="str">
            <v>（労＋雑）×12%</v>
          </cell>
          <cell r="J1575">
            <v>19</v>
          </cell>
        </row>
        <row r="1577">
          <cell r="D1577" t="str">
            <v>計</v>
          </cell>
          <cell r="J1577">
            <v>292</v>
          </cell>
        </row>
        <row r="1580">
          <cell r="G1580" t="str">
            <v>共用</v>
          </cell>
        </row>
        <row r="1581">
          <cell r="A1581" t="str">
            <v>T033603</v>
          </cell>
          <cell r="B1581" t="str">
            <v>土砂運搬</v>
          </cell>
          <cell r="C1581" t="str">
            <v>ｍ3</v>
          </cell>
          <cell r="D1581" t="str">
            <v>ダンプトラック損料</v>
          </cell>
          <cell r="E1581" t="str">
            <v>１０t車</v>
          </cell>
          <cell r="G1581" t="str">
            <v>日</v>
          </cell>
          <cell r="H1581">
            <v>0.01</v>
          </cell>
          <cell r="I1581">
            <v>12900</v>
          </cell>
          <cell r="J1581">
            <v>129</v>
          </cell>
          <cell r="K1581">
            <v>330</v>
          </cell>
          <cell r="L1581" t="str">
            <v>ダンプトラック損料</v>
          </cell>
        </row>
        <row r="1582">
          <cell r="B1582" t="str">
            <v>（１０t車，ＤＩＤ区間　無し</v>
          </cell>
          <cell r="L1582" t="str">
            <v>はタイヤ損耗費及び</v>
          </cell>
        </row>
        <row r="1583">
          <cell r="B1583" t="str">
            <v>ﾊﾞｯｸﾎｳ　油圧式ｸﾛｰﾗ型</v>
          </cell>
          <cell r="D1583" t="str">
            <v>燃料</v>
          </cell>
          <cell r="E1583" t="str">
            <v>軽油，油脂類共</v>
          </cell>
          <cell r="G1583" t="str">
            <v>㍑</v>
          </cell>
          <cell r="H1583">
            <v>0.64</v>
          </cell>
          <cell r="I1583">
            <v>68</v>
          </cell>
          <cell r="J1583">
            <v>44</v>
          </cell>
          <cell r="L1583" t="str">
            <v>補修費を含む。</v>
          </cell>
        </row>
        <row r="1584">
          <cell r="B1584" t="str">
            <v>1.4ｍ3）1.5km以下</v>
          </cell>
        </row>
        <row r="1585">
          <cell r="D1585" t="str">
            <v>運転手（一般）</v>
          </cell>
          <cell r="G1585" t="str">
            <v>人</v>
          </cell>
          <cell r="H1585">
            <v>8.0000000000000002E-3</v>
          </cell>
          <cell r="I1585">
            <v>17000</v>
          </cell>
          <cell r="J1585">
            <v>136</v>
          </cell>
        </row>
        <row r="1587">
          <cell r="D1587" t="str">
            <v>その他</v>
          </cell>
          <cell r="E1587" t="str">
            <v>（労＋雑）×12%</v>
          </cell>
          <cell r="J1587">
            <v>22</v>
          </cell>
        </row>
        <row r="1589">
          <cell r="D1589" t="str">
            <v>計</v>
          </cell>
          <cell r="J1589">
            <v>331</v>
          </cell>
        </row>
        <row r="1592">
          <cell r="G1592" t="str">
            <v>共用</v>
          </cell>
        </row>
        <row r="1593">
          <cell r="A1593" t="str">
            <v>T033604</v>
          </cell>
          <cell r="B1593" t="str">
            <v>土砂運搬</v>
          </cell>
          <cell r="C1593" t="str">
            <v>ｍ3</v>
          </cell>
          <cell r="D1593" t="str">
            <v>ダンプトラック損料</v>
          </cell>
          <cell r="E1593" t="str">
            <v>１０t車</v>
          </cell>
          <cell r="G1593" t="str">
            <v>日</v>
          </cell>
          <cell r="H1593">
            <v>1.2E-2</v>
          </cell>
          <cell r="I1593">
            <v>12900</v>
          </cell>
          <cell r="J1593">
            <v>155</v>
          </cell>
          <cell r="K1593">
            <v>380</v>
          </cell>
          <cell r="L1593" t="str">
            <v>ダンプトラック損料</v>
          </cell>
        </row>
        <row r="1594">
          <cell r="B1594" t="str">
            <v>（１０t車，ＤＩＤ区間　無し</v>
          </cell>
          <cell r="L1594" t="str">
            <v>はタイヤ損耗費及び</v>
          </cell>
        </row>
        <row r="1595">
          <cell r="B1595" t="str">
            <v>ﾊﾞｯｸﾎｳ　油圧式ｸﾛｰﾗ型</v>
          </cell>
          <cell r="D1595" t="str">
            <v>燃料</v>
          </cell>
          <cell r="E1595" t="str">
            <v>軽油，油脂類共</v>
          </cell>
          <cell r="G1595" t="str">
            <v>㍑</v>
          </cell>
          <cell r="H1595">
            <v>0.72</v>
          </cell>
          <cell r="I1595">
            <v>68</v>
          </cell>
          <cell r="J1595">
            <v>49</v>
          </cell>
          <cell r="L1595" t="str">
            <v>補修費を含む。</v>
          </cell>
        </row>
        <row r="1596">
          <cell r="B1596" t="str">
            <v>1.4ｍ3）2.0km以下</v>
          </cell>
        </row>
        <row r="1597">
          <cell r="D1597" t="str">
            <v>運転手（一般）</v>
          </cell>
          <cell r="G1597" t="str">
            <v>人</v>
          </cell>
          <cell r="H1597">
            <v>8.9999999999999993E-3</v>
          </cell>
          <cell r="I1597">
            <v>17000</v>
          </cell>
          <cell r="J1597">
            <v>153</v>
          </cell>
        </row>
        <row r="1599">
          <cell r="D1599" t="str">
            <v>その他</v>
          </cell>
          <cell r="E1599" t="str">
            <v>（労＋雑）×12%</v>
          </cell>
          <cell r="J1599">
            <v>24</v>
          </cell>
        </row>
        <row r="1601">
          <cell r="D1601" t="str">
            <v>計</v>
          </cell>
          <cell r="J1601">
            <v>381</v>
          </cell>
        </row>
        <row r="1604">
          <cell r="G1604" t="str">
            <v>共用</v>
          </cell>
        </row>
        <row r="1605">
          <cell r="A1605" t="str">
            <v>T033605</v>
          </cell>
          <cell r="B1605" t="str">
            <v>土砂運搬</v>
          </cell>
          <cell r="C1605" t="str">
            <v>ｍ3</v>
          </cell>
          <cell r="D1605" t="str">
            <v>ダンプトラック損料</v>
          </cell>
          <cell r="E1605" t="str">
            <v>１０t車</v>
          </cell>
          <cell r="G1605" t="str">
            <v>日</v>
          </cell>
          <cell r="H1605">
            <v>1.2999999999999999E-2</v>
          </cell>
          <cell r="I1605">
            <v>12900</v>
          </cell>
          <cell r="J1605">
            <v>168</v>
          </cell>
          <cell r="K1605">
            <v>420</v>
          </cell>
          <cell r="L1605" t="str">
            <v>ダンプトラック損料</v>
          </cell>
        </row>
        <row r="1606">
          <cell r="B1606" t="str">
            <v>（１０t車，ＤＩＤ区間　無し</v>
          </cell>
          <cell r="L1606" t="str">
            <v>はタイヤ損耗費及び</v>
          </cell>
        </row>
        <row r="1607">
          <cell r="B1607" t="str">
            <v>ﾊﾞｯｸﾎｳ　油圧式ｸﾛｰﾗ型</v>
          </cell>
          <cell r="D1607" t="str">
            <v>燃料</v>
          </cell>
          <cell r="E1607" t="str">
            <v>軽油，油脂類共</v>
          </cell>
          <cell r="G1607" t="str">
            <v>㍑</v>
          </cell>
          <cell r="H1607">
            <v>0.8</v>
          </cell>
          <cell r="I1607">
            <v>68</v>
          </cell>
          <cell r="J1607">
            <v>54</v>
          </cell>
          <cell r="L1607" t="str">
            <v>補修費を含む。</v>
          </cell>
        </row>
        <row r="1608">
          <cell r="B1608" t="str">
            <v>1.4ｍ3）2.5km以下</v>
          </cell>
        </row>
        <row r="1609">
          <cell r="D1609" t="str">
            <v>運転手（一般）</v>
          </cell>
          <cell r="G1609" t="str">
            <v>人</v>
          </cell>
          <cell r="H1609">
            <v>0.01</v>
          </cell>
          <cell r="I1609">
            <v>17000</v>
          </cell>
          <cell r="J1609">
            <v>170</v>
          </cell>
        </row>
        <row r="1611">
          <cell r="D1611" t="str">
            <v>その他</v>
          </cell>
          <cell r="E1611" t="str">
            <v>（労＋雑）×12%</v>
          </cell>
          <cell r="J1611">
            <v>27</v>
          </cell>
        </row>
        <row r="1613">
          <cell r="D1613" t="str">
            <v>計</v>
          </cell>
          <cell r="J1613">
            <v>419</v>
          </cell>
        </row>
        <row r="1614">
          <cell r="G1614" t="str">
            <v>共用</v>
          </cell>
        </row>
        <row r="1615">
          <cell r="A1615" t="str">
            <v>T033606</v>
          </cell>
          <cell r="B1615" t="str">
            <v>土砂運搬</v>
          </cell>
          <cell r="C1615" t="str">
            <v>ｍ3</v>
          </cell>
          <cell r="D1615" t="str">
            <v>ダンプトラック損料</v>
          </cell>
          <cell r="E1615" t="str">
            <v>１０t車</v>
          </cell>
          <cell r="G1615" t="str">
            <v>日</v>
          </cell>
          <cell r="H1615">
            <v>1.4E-2</v>
          </cell>
          <cell r="I1615">
            <v>12900</v>
          </cell>
          <cell r="J1615">
            <v>181</v>
          </cell>
          <cell r="K1615">
            <v>460</v>
          </cell>
          <cell r="L1615" t="str">
            <v>ダンプトラック損料</v>
          </cell>
        </row>
        <row r="1616">
          <cell r="B1616" t="str">
            <v>（１０t車，ＤＩＤ区間　無し</v>
          </cell>
          <cell r="L1616" t="str">
            <v>はタイヤ損耗費及び</v>
          </cell>
        </row>
        <row r="1617">
          <cell r="B1617" t="str">
            <v>ﾊﾞｯｸﾎｳ　油圧式ｸﾛｰﾗ型</v>
          </cell>
          <cell r="D1617" t="str">
            <v>燃料</v>
          </cell>
          <cell r="E1617" t="str">
            <v>軽油，油脂類共</v>
          </cell>
          <cell r="G1617" t="str">
            <v>㍑</v>
          </cell>
          <cell r="H1617">
            <v>0.88</v>
          </cell>
          <cell r="I1617">
            <v>68</v>
          </cell>
          <cell r="J1617">
            <v>60</v>
          </cell>
          <cell r="L1617" t="str">
            <v>補修費を含む。</v>
          </cell>
        </row>
        <row r="1618">
          <cell r="B1618" t="str">
            <v>1.4ｍ3）3.0km以下</v>
          </cell>
        </row>
        <row r="1619">
          <cell r="D1619" t="str">
            <v>運転手（一般）</v>
          </cell>
          <cell r="G1619" t="str">
            <v>人</v>
          </cell>
          <cell r="H1619">
            <v>1.0999999999999999E-2</v>
          </cell>
          <cell r="I1619">
            <v>17000</v>
          </cell>
          <cell r="J1619">
            <v>187</v>
          </cell>
        </row>
        <row r="1621">
          <cell r="D1621" t="str">
            <v>その他</v>
          </cell>
          <cell r="E1621" t="str">
            <v>（労＋雑）×12%</v>
          </cell>
          <cell r="J1621">
            <v>30</v>
          </cell>
        </row>
        <row r="1623">
          <cell r="D1623" t="str">
            <v>計</v>
          </cell>
          <cell r="J1623">
            <v>458</v>
          </cell>
        </row>
        <row r="1626">
          <cell r="G1626" t="str">
            <v>共用</v>
          </cell>
        </row>
        <row r="1627">
          <cell r="A1627" t="str">
            <v>T033607</v>
          </cell>
          <cell r="B1627" t="str">
            <v>土砂運搬</v>
          </cell>
          <cell r="C1627" t="str">
            <v>ｍ3</v>
          </cell>
          <cell r="D1627" t="str">
            <v>ダンプトラック損料</v>
          </cell>
          <cell r="E1627" t="str">
            <v>１０t車</v>
          </cell>
          <cell r="G1627" t="str">
            <v>日</v>
          </cell>
          <cell r="H1627">
            <v>1.4999999999999999E-2</v>
          </cell>
          <cell r="I1627">
            <v>12900</v>
          </cell>
          <cell r="J1627">
            <v>194</v>
          </cell>
          <cell r="K1627">
            <v>500</v>
          </cell>
          <cell r="L1627" t="str">
            <v>ダンプトラック損料</v>
          </cell>
        </row>
        <row r="1628">
          <cell r="B1628" t="str">
            <v>（１０t車，ＤＩＤ区間　無し</v>
          </cell>
          <cell r="L1628" t="str">
            <v>はタイヤ損耗費及び</v>
          </cell>
        </row>
        <row r="1629">
          <cell r="B1629" t="str">
            <v>ﾊﾞｯｸﾎｳ　油圧式ｸﾛｰﾗ型</v>
          </cell>
          <cell r="D1629" t="str">
            <v>燃料</v>
          </cell>
          <cell r="E1629" t="str">
            <v>軽油，油脂類共</v>
          </cell>
          <cell r="G1629" t="str">
            <v>㍑</v>
          </cell>
          <cell r="H1629">
            <v>0.96</v>
          </cell>
          <cell r="I1629">
            <v>68</v>
          </cell>
          <cell r="J1629">
            <v>65</v>
          </cell>
          <cell r="L1629" t="str">
            <v>補修費を含む。</v>
          </cell>
        </row>
        <row r="1630">
          <cell r="B1630" t="str">
            <v>1.4ｍ3）3.5km以下</v>
          </cell>
        </row>
        <row r="1631">
          <cell r="D1631" t="str">
            <v>運転手（一般）</v>
          </cell>
          <cell r="G1631" t="str">
            <v>人</v>
          </cell>
          <cell r="H1631">
            <v>1.2E-2</v>
          </cell>
          <cell r="I1631">
            <v>17000</v>
          </cell>
          <cell r="J1631">
            <v>204</v>
          </cell>
        </row>
        <row r="1633">
          <cell r="D1633" t="str">
            <v>その他</v>
          </cell>
          <cell r="E1633" t="str">
            <v>（労＋雑）×12%</v>
          </cell>
          <cell r="J1633">
            <v>32</v>
          </cell>
        </row>
        <row r="1635">
          <cell r="D1635" t="str">
            <v>計</v>
          </cell>
          <cell r="J1635">
            <v>495</v>
          </cell>
        </row>
        <row r="1638">
          <cell r="G1638" t="str">
            <v>共用</v>
          </cell>
        </row>
        <row r="1639">
          <cell r="A1639" t="str">
            <v>T033608</v>
          </cell>
          <cell r="B1639" t="str">
            <v>土砂運搬</v>
          </cell>
          <cell r="C1639" t="str">
            <v>ｍ3</v>
          </cell>
          <cell r="D1639" t="str">
            <v>ダンプトラック損料</v>
          </cell>
          <cell r="E1639" t="str">
            <v>１０t車</v>
          </cell>
          <cell r="G1639" t="str">
            <v>日</v>
          </cell>
          <cell r="H1639">
            <v>1.7999999999999999E-2</v>
          </cell>
          <cell r="I1639">
            <v>12900</v>
          </cell>
          <cell r="J1639">
            <v>232</v>
          </cell>
          <cell r="K1639">
            <v>580</v>
          </cell>
          <cell r="L1639" t="str">
            <v>ダンプトラック損料</v>
          </cell>
        </row>
        <row r="1640">
          <cell r="B1640" t="str">
            <v>（１０t車，ＤＩＤ区間　無し</v>
          </cell>
          <cell r="L1640" t="str">
            <v>はタイヤ損耗費及び</v>
          </cell>
        </row>
        <row r="1641">
          <cell r="B1641" t="str">
            <v>ﾊﾞｯｸﾎｳ　油圧式ｸﾛｰﾗ型</v>
          </cell>
          <cell r="D1641" t="str">
            <v>燃料</v>
          </cell>
          <cell r="E1641" t="str">
            <v>軽油，油脂類共</v>
          </cell>
          <cell r="G1641" t="str">
            <v>㍑</v>
          </cell>
          <cell r="H1641">
            <v>1.1100000000000001</v>
          </cell>
          <cell r="I1641">
            <v>68</v>
          </cell>
          <cell r="J1641">
            <v>75</v>
          </cell>
          <cell r="L1641" t="str">
            <v>補修費を含む。</v>
          </cell>
        </row>
        <row r="1642">
          <cell r="B1642" t="str">
            <v>01.4ｍ3）4.5km以下</v>
          </cell>
        </row>
        <row r="1643">
          <cell r="D1643" t="str">
            <v>運転手（一般）</v>
          </cell>
          <cell r="G1643" t="str">
            <v>人</v>
          </cell>
          <cell r="H1643">
            <v>1.4E-2</v>
          </cell>
          <cell r="I1643">
            <v>17000</v>
          </cell>
          <cell r="J1643">
            <v>238</v>
          </cell>
        </row>
        <row r="1645">
          <cell r="D1645" t="str">
            <v>その他</v>
          </cell>
          <cell r="E1645" t="str">
            <v>（労＋雑）×12%</v>
          </cell>
          <cell r="J1645">
            <v>38</v>
          </cell>
        </row>
        <row r="1647">
          <cell r="D1647" t="str">
            <v>計</v>
          </cell>
          <cell r="J1647">
            <v>583</v>
          </cell>
        </row>
        <row r="1650">
          <cell r="G1650" t="str">
            <v>共用</v>
          </cell>
        </row>
        <row r="1651">
          <cell r="A1651" t="str">
            <v>T033609</v>
          </cell>
          <cell r="B1651" t="str">
            <v>土砂運搬</v>
          </cell>
          <cell r="C1651" t="str">
            <v>ｍ3</v>
          </cell>
          <cell r="D1651" t="str">
            <v>ダンプトラック損料</v>
          </cell>
          <cell r="E1651" t="str">
            <v>１０t車</v>
          </cell>
          <cell r="G1651" t="str">
            <v>日</v>
          </cell>
          <cell r="H1651">
            <v>2.1999999999999999E-2</v>
          </cell>
          <cell r="I1651">
            <v>12900</v>
          </cell>
          <cell r="J1651">
            <v>284</v>
          </cell>
          <cell r="K1651">
            <v>710</v>
          </cell>
          <cell r="L1651" t="str">
            <v>ダンプトラック損料</v>
          </cell>
        </row>
        <row r="1652">
          <cell r="B1652" t="str">
            <v>（１０t車，ＤＩＤ区間　無し</v>
          </cell>
          <cell r="L1652" t="str">
            <v>はタイヤ損耗費及び</v>
          </cell>
        </row>
        <row r="1653">
          <cell r="B1653" t="str">
            <v>ﾊﾞｯｸﾎｳ　油圧式ｸﾛｰﾗ型</v>
          </cell>
          <cell r="D1653" t="str">
            <v>燃料</v>
          </cell>
          <cell r="E1653" t="str">
            <v>軽油，油脂類共</v>
          </cell>
          <cell r="G1653" t="str">
            <v>㍑</v>
          </cell>
          <cell r="H1653">
            <v>1.35</v>
          </cell>
          <cell r="I1653">
            <v>68</v>
          </cell>
          <cell r="J1653">
            <v>92</v>
          </cell>
          <cell r="L1653" t="str">
            <v>補修費を含む。</v>
          </cell>
        </row>
        <row r="1654">
          <cell r="B1654" t="str">
            <v>1.4ｍ3）6.0km以下</v>
          </cell>
        </row>
        <row r="1655">
          <cell r="D1655" t="str">
            <v>運転手（一般）</v>
          </cell>
          <cell r="G1655" t="str">
            <v>人</v>
          </cell>
          <cell r="H1655">
            <v>1.7000000000000001E-2</v>
          </cell>
          <cell r="I1655">
            <v>17000</v>
          </cell>
          <cell r="J1655">
            <v>289</v>
          </cell>
        </row>
        <row r="1657">
          <cell r="D1657" t="str">
            <v>その他</v>
          </cell>
          <cell r="E1657" t="str">
            <v>（労＋雑）×12%</v>
          </cell>
          <cell r="J1657">
            <v>46</v>
          </cell>
        </row>
        <row r="1659">
          <cell r="D1659" t="str">
            <v>計</v>
          </cell>
          <cell r="J1659">
            <v>711</v>
          </cell>
        </row>
        <row r="1662">
          <cell r="G1662" t="str">
            <v>共用</v>
          </cell>
        </row>
        <row r="1663">
          <cell r="A1663" t="str">
            <v>T033610</v>
          </cell>
          <cell r="B1663" t="str">
            <v>土砂運搬</v>
          </cell>
          <cell r="C1663" t="str">
            <v>ｍ3</v>
          </cell>
          <cell r="D1663" t="str">
            <v>ダンプトラック損料</v>
          </cell>
          <cell r="E1663" t="str">
            <v>１０t車</v>
          </cell>
          <cell r="G1663" t="str">
            <v>日</v>
          </cell>
          <cell r="H1663">
            <v>2.5999999999999999E-2</v>
          </cell>
          <cell r="I1663">
            <v>12900</v>
          </cell>
          <cell r="J1663">
            <v>335</v>
          </cell>
          <cell r="K1663">
            <v>840</v>
          </cell>
          <cell r="L1663" t="str">
            <v>ダンプトラック損料</v>
          </cell>
        </row>
        <row r="1664">
          <cell r="B1664" t="str">
            <v>（１０t車，ＤＩＤ区間　無し</v>
          </cell>
          <cell r="L1664" t="str">
            <v>はタイヤ損耗費及び</v>
          </cell>
        </row>
        <row r="1665">
          <cell r="B1665" t="str">
            <v>ﾊﾞｯｸﾎｳ　油圧式ｸﾛｰﾗ型</v>
          </cell>
          <cell r="D1665" t="str">
            <v>燃料</v>
          </cell>
          <cell r="E1665" t="str">
            <v>軽油，油脂類共</v>
          </cell>
          <cell r="G1665" t="str">
            <v>㍑</v>
          </cell>
          <cell r="H1665">
            <v>1.59</v>
          </cell>
          <cell r="I1665">
            <v>68</v>
          </cell>
          <cell r="J1665">
            <v>108</v>
          </cell>
          <cell r="L1665" t="str">
            <v>補修費を含む。</v>
          </cell>
        </row>
        <row r="1666">
          <cell r="B1666" t="str">
            <v>1.4ｍ3）7.0km以下</v>
          </cell>
        </row>
        <row r="1667">
          <cell r="D1667" t="str">
            <v>運転手（一般）</v>
          </cell>
          <cell r="G1667" t="str">
            <v>人</v>
          </cell>
          <cell r="H1667">
            <v>0.02</v>
          </cell>
          <cell r="I1667">
            <v>17000</v>
          </cell>
          <cell r="J1667">
            <v>340</v>
          </cell>
        </row>
        <row r="1669">
          <cell r="D1669" t="str">
            <v>その他</v>
          </cell>
          <cell r="E1669" t="str">
            <v>（労＋雑）×12%</v>
          </cell>
          <cell r="J1669">
            <v>54</v>
          </cell>
        </row>
        <row r="1671">
          <cell r="D1671" t="str">
            <v>計</v>
          </cell>
          <cell r="J1671">
            <v>837</v>
          </cell>
        </row>
        <row r="1674">
          <cell r="G1674" t="str">
            <v>共用</v>
          </cell>
        </row>
        <row r="1675">
          <cell r="A1675" t="str">
            <v>T033611</v>
          </cell>
          <cell r="B1675" t="str">
            <v>土砂運搬</v>
          </cell>
          <cell r="C1675" t="str">
            <v>ｍ3</v>
          </cell>
          <cell r="D1675" t="str">
            <v>ダンプトラック損料</v>
          </cell>
          <cell r="E1675" t="str">
            <v>１０t車</v>
          </cell>
          <cell r="G1675" t="str">
            <v>日</v>
          </cell>
          <cell r="H1675">
            <v>0.03</v>
          </cell>
          <cell r="I1675">
            <v>12900</v>
          </cell>
          <cell r="J1675">
            <v>387</v>
          </cell>
          <cell r="K1675">
            <v>960</v>
          </cell>
          <cell r="L1675" t="str">
            <v>ダンプトラック損料</v>
          </cell>
        </row>
        <row r="1676">
          <cell r="B1676" t="str">
            <v>（１０t車，ＤＩＤ区間　無し</v>
          </cell>
          <cell r="L1676" t="str">
            <v>はタイヤ損耗費及び</v>
          </cell>
        </row>
        <row r="1677">
          <cell r="B1677" t="str">
            <v>ﾊﾞｯｸﾎｳ　油圧式ｸﾛｰﾗ型</v>
          </cell>
          <cell r="D1677" t="str">
            <v>燃料</v>
          </cell>
          <cell r="E1677" t="str">
            <v>軽油，油脂類共</v>
          </cell>
          <cell r="G1677" t="str">
            <v>㍑</v>
          </cell>
          <cell r="H1677">
            <v>1.83</v>
          </cell>
          <cell r="I1677">
            <v>68</v>
          </cell>
          <cell r="J1677">
            <v>124</v>
          </cell>
          <cell r="L1677" t="str">
            <v>補修費を含む。</v>
          </cell>
        </row>
        <row r="1678">
          <cell r="B1678" t="str">
            <v>1.4ｍ3）8.5km以下</v>
          </cell>
        </row>
        <row r="1679">
          <cell r="D1679" t="str">
            <v>運転手（一般）</v>
          </cell>
          <cell r="G1679" t="str">
            <v>人</v>
          </cell>
          <cell r="H1679">
            <v>2.3E-2</v>
          </cell>
          <cell r="I1679">
            <v>17000</v>
          </cell>
          <cell r="J1679">
            <v>391</v>
          </cell>
        </row>
        <row r="1681">
          <cell r="D1681" t="str">
            <v>その他</v>
          </cell>
          <cell r="E1681" t="str">
            <v>（労＋雑）×12%</v>
          </cell>
          <cell r="J1681">
            <v>62</v>
          </cell>
        </row>
        <row r="1683">
          <cell r="D1683" t="str">
            <v>計</v>
          </cell>
          <cell r="J1683">
            <v>964</v>
          </cell>
        </row>
        <row r="1684">
          <cell r="G1684" t="str">
            <v>共用</v>
          </cell>
        </row>
        <row r="1685">
          <cell r="A1685" t="str">
            <v>T033612</v>
          </cell>
          <cell r="B1685" t="str">
            <v>土砂運搬</v>
          </cell>
          <cell r="C1685" t="str">
            <v>ｍ3</v>
          </cell>
          <cell r="D1685" t="str">
            <v>ダンプトラック損料</v>
          </cell>
          <cell r="E1685" t="str">
            <v>１０t車</v>
          </cell>
          <cell r="G1685" t="str">
            <v>日</v>
          </cell>
          <cell r="H1685">
            <v>3.4000000000000002E-2</v>
          </cell>
          <cell r="I1685">
            <v>12900</v>
          </cell>
          <cell r="J1685">
            <v>439</v>
          </cell>
          <cell r="K1685">
            <v>1090</v>
          </cell>
          <cell r="L1685" t="str">
            <v>ダンプトラック損料</v>
          </cell>
        </row>
        <row r="1686">
          <cell r="B1686" t="str">
            <v>（１０t車，ＤＩＤ区間　無し</v>
          </cell>
          <cell r="L1686" t="str">
            <v>はタイヤ損耗費及び</v>
          </cell>
        </row>
        <row r="1687">
          <cell r="B1687" t="str">
            <v>ﾊﾞｯｸﾎｳ　油圧式ｸﾛｰﾗ型</v>
          </cell>
          <cell r="D1687" t="str">
            <v>燃料</v>
          </cell>
          <cell r="E1687" t="str">
            <v>軽油，油脂類共</v>
          </cell>
          <cell r="G1687" t="str">
            <v>㍑</v>
          </cell>
          <cell r="H1687">
            <v>2.0699999999999998</v>
          </cell>
          <cell r="I1687">
            <v>68</v>
          </cell>
          <cell r="J1687">
            <v>141</v>
          </cell>
          <cell r="L1687" t="str">
            <v>補修費を含む。</v>
          </cell>
        </row>
        <row r="1688">
          <cell r="B1688" t="str">
            <v>1.4ｍ3）10.0km以下</v>
          </cell>
        </row>
        <row r="1689">
          <cell r="D1689" t="str">
            <v>運転手（一般）</v>
          </cell>
          <cell r="G1689" t="str">
            <v>人</v>
          </cell>
          <cell r="H1689">
            <v>2.5999999999999999E-2</v>
          </cell>
          <cell r="I1689">
            <v>17000</v>
          </cell>
          <cell r="J1689">
            <v>442</v>
          </cell>
        </row>
        <row r="1691">
          <cell r="D1691" t="str">
            <v>その他</v>
          </cell>
          <cell r="E1691" t="str">
            <v>（労＋雑）×12%</v>
          </cell>
          <cell r="J1691">
            <v>70</v>
          </cell>
        </row>
        <row r="1693">
          <cell r="D1693" t="str">
            <v>計</v>
          </cell>
          <cell r="J1693">
            <v>1092</v>
          </cell>
        </row>
        <row r="1697">
          <cell r="A1697" t="str">
            <v>T033614</v>
          </cell>
          <cell r="B1697" t="str">
            <v>土砂運搬</v>
          </cell>
          <cell r="C1697" t="str">
            <v>ｍ3</v>
          </cell>
          <cell r="D1697" t="str">
            <v>ダンプトラック損料</v>
          </cell>
          <cell r="E1697" t="str">
            <v>１０t車</v>
          </cell>
          <cell r="G1697" t="str">
            <v>日</v>
          </cell>
          <cell r="H1697">
            <v>3.9E-2</v>
          </cell>
          <cell r="I1697">
            <v>12900</v>
          </cell>
          <cell r="J1697">
            <v>503</v>
          </cell>
          <cell r="K1697">
            <v>1260</v>
          </cell>
          <cell r="L1697" t="str">
            <v>ダンプトラック損料</v>
          </cell>
        </row>
        <row r="1698">
          <cell r="B1698" t="str">
            <v>（１０t車，ＤＩＤ区間　無し</v>
          </cell>
          <cell r="L1698" t="str">
            <v>はタイヤ損耗費及び</v>
          </cell>
        </row>
        <row r="1699">
          <cell r="B1699" t="str">
            <v>ﾊﾞｯｸﾎｳ　油圧式ｸﾛｰﾗ型</v>
          </cell>
          <cell r="D1699" t="str">
            <v>燃料</v>
          </cell>
          <cell r="E1699" t="str">
            <v>軽油，油脂類共</v>
          </cell>
          <cell r="G1699" t="str">
            <v>㍑</v>
          </cell>
          <cell r="H1699">
            <v>2.39</v>
          </cell>
          <cell r="I1699">
            <v>68</v>
          </cell>
          <cell r="J1699">
            <v>163</v>
          </cell>
          <cell r="L1699" t="str">
            <v>補修費を含む。</v>
          </cell>
        </row>
        <row r="1700">
          <cell r="B1700" t="str">
            <v>01.4ｍ3）12.5km以下</v>
          </cell>
        </row>
        <row r="1701">
          <cell r="D1701" t="str">
            <v>運転手（一般）</v>
          </cell>
          <cell r="G1701" t="str">
            <v>人</v>
          </cell>
          <cell r="H1701">
            <v>0.03</v>
          </cell>
          <cell r="I1701">
            <v>17000</v>
          </cell>
          <cell r="J1701">
            <v>510</v>
          </cell>
        </row>
        <row r="1703">
          <cell r="D1703" t="str">
            <v>その他</v>
          </cell>
          <cell r="E1703" t="str">
            <v>（労＋雑）×12%</v>
          </cell>
          <cell r="J1703">
            <v>81</v>
          </cell>
        </row>
        <row r="1705">
          <cell r="D1705" t="str">
            <v>計</v>
          </cell>
          <cell r="J1705">
            <v>1257</v>
          </cell>
        </row>
        <row r="1709">
          <cell r="A1709" t="str">
            <v>T033616</v>
          </cell>
          <cell r="B1709" t="str">
            <v>土砂運搬</v>
          </cell>
          <cell r="C1709" t="str">
            <v>ｍ3</v>
          </cell>
          <cell r="D1709" t="str">
            <v>ダンプトラック損料</v>
          </cell>
          <cell r="E1709" t="str">
            <v>１０t車</v>
          </cell>
          <cell r="G1709" t="str">
            <v>日</v>
          </cell>
          <cell r="H1709">
            <v>4.5999999999999999E-2</v>
          </cell>
          <cell r="I1709">
            <v>12900</v>
          </cell>
          <cell r="J1709">
            <v>593</v>
          </cell>
          <cell r="K1709">
            <v>1500</v>
          </cell>
          <cell r="L1709" t="str">
            <v>ダンプトラック損料</v>
          </cell>
        </row>
        <row r="1710">
          <cell r="B1710" t="str">
            <v>（１０t車，ＤＩＤ区間　無し</v>
          </cell>
          <cell r="L1710" t="str">
            <v>はタイヤ損耗費及び</v>
          </cell>
        </row>
        <row r="1711">
          <cell r="B1711" t="str">
            <v>ﾊﾞｯｸﾎｳ　油圧式ｸﾛｰﾗ型</v>
          </cell>
          <cell r="D1711" t="str">
            <v>燃料</v>
          </cell>
          <cell r="E1711" t="str">
            <v>軽油，油脂類共</v>
          </cell>
          <cell r="G1711" t="str">
            <v>㍑</v>
          </cell>
          <cell r="H1711">
            <v>2.87</v>
          </cell>
          <cell r="I1711">
            <v>68</v>
          </cell>
          <cell r="J1711">
            <v>195</v>
          </cell>
          <cell r="L1711" t="str">
            <v>補修費を含む。</v>
          </cell>
        </row>
        <row r="1712">
          <cell r="B1712" t="str">
            <v>1.4ｍ3）16.5km以下</v>
          </cell>
        </row>
        <row r="1713">
          <cell r="D1713" t="str">
            <v>運転手（一般）</v>
          </cell>
          <cell r="G1713" t="str">
            <v>人</v>
          </cell>
          <cell r="H1713">
            <v>3.5999999999999997E-2</v>
          </cell>
          <cell r="I1713">
            <v>17000</v>
          </cell>
          <cell r="J1713">
            <v>612</v>
          </cell>
        </row>
        <row r="1715">
          <cell r="D1715" t="str">
            <v>その他</v>
          </cell>
          <cell r="E1715" t="str">
            <v>（労＋雑）×12%</v>
          </cell>
          <cell r="J1715">
            <v>97</v>
          </cell>
        </row>
        <row r="1717">
          <cell r="D1717" t="str">
            <v>計</v>
          </cell>
          <cell r="J1717">
            <v>1497</v>
          </cell>
        </row>
        <row r="1720">
          <cell r="G1720" t="str">
            <v>共用</v>
          </cell>
        </row>
        <row r="1721">
          <cell r="A1721" t="str">
            <v>T033620</v>
          </cell>
          <cell r="B1721" t="str">
            <v>土砂運搬</v>
          </cell>
          <cell r="C1721" t="str">
            <v>ｍ3</v>
          </cell>
          <cell r="D1721" t="str">
            <v>ダンプトラック損料</v>
          </cell>
          <cell r="E1721" t="str">
            <v>１０t車</v>
          </cell>
          <cell r="G1721" t="str">
            <v>日</v>
          </cell>
          <cell r="H1721">
            <v>5.8000000000000003E-2</v>
          </cell>
          <cell r="I1721">
            <v>12900</v>
          </cell>
          <cell r="J1721">
            <v>748</v>
          </cell>
          <cell r="K1721">
            <v>1880</v>
          </cell>
          <cell r="L1721" t="str">
            <v>ダンプトラック損料</v>
          </cell>
        </row>
        <row r="1722">
          <cell r="B1722" t="str">
            <v>（１０t車，ＤＩＤ区間　無し</v>
          </cell>
          <cell r="L1722" t="str">
            <v>はタイヤ損耗費及び</v>
          </cell>
        </row>
        <row r="1723">
          <cell r="B1723" t="str">
            <v>ﾊﾞｯｸﾎｳ　油圧式ｸﾛｰﾗ型</v>
          </cell>
          <cell r="D1723" t="str">
            <v>燃料</v>
          </cell>
          <cell r="E1723" t="str">
            <v>軽油，油脂類共</v>
          </cell>
          <cell r="G1723" t="str">
            <v>㍑</v>
          </cell>
          <cell r="H1723">
            <v>3.58</v>
          </cell>
          <cell r="I1723">
            <v>68</v>
          </cell>
          <cell r="J1723">
            <v>243</v>
          </cell>
          <cell r="L1723" t="str">
            <v>補修費を含む。</v>
          </cell>
        </row>
        <row r="1724">
          <cell r="B1724" t="str">
            <v>1.4ｍ3）23.5km以下</v>
          </cell>
        </row>
        <row r="1725">
          <cell r="D1725" t="str">
            <v>運転手（一般）</v>
          </cell>
          <cell r="G1725" t="str">
            <v>人</v>
          </cell>
          <cell r="H1725">
            <v>4.4999999999999998E-2</v>
          </cell>
          <cell r="I1725">
            <v>17000</v>
          </cell>
          <cell r="J1725">
            <v>765</v>
          </cell>
        </row>
        <row r="1727">
          <cell r="D1727" t="str">
            <v>その他</v>
          </cell>
          <cell r="E1727" t="str">
            <v>（労＋雑）×12%</v>
          </cell>
          <cell r="J1727">
            <v>121</v>
          </cell>
        </row>
        <row r="1729">
          <cell r="D1729" t="str">
            <v>計</v>
          </cell>
          <cell r="J1729">
            <v>1877</v>
          </cell>
        </row>
        <row r="1732">
          <cell r="G1732" t="str">
            <v>共用</v>
          </cell>
        </row>
        <row r="1733">
          <cell r="A1733" t="str">
            <v>T033630</v>
          </cell>
          <cell r="B1733" t="str">
            <v>土砂運搬</v>
          </cell>
          <cell r="C1733" t="str">
            <v>ｍ3</v>
          </cell>
          <cell r="D1733" t="str">
            <v>ダンプトラック損料</v>
          </cell>
          <cell r="E1733" t="str">
            <v>１０t車</v>
          </cell>
          <cell r="G1733" t="str">
            <v>日</v>
          </cell>
          <cell r="H1733">
            <v>7.9000000000000001E-2</v>
          </cell>
          <cell r="I1733">
            <v>12900</v>
          </cell>
          <cell r="J1733">
            <v>1019</v>
          </cell>
          <cell r="K1733">
            <v>2550</v>
          </cell>
          <cell r="L1733" t="str">
            <v>ダンプトラック損料</v>
          </cell>
        </row>
        <row r="1734">
          <cell r="B1734" t="str">
            <v>（１０t車，ＤＩＤ区間　無し</v>
          </cell>
          <cell r="L1734" t="str">
            <v>はタイヤ損耗費及び</v>
          </cell>
        </row>
        <row r="1735">
          <cell r="B1735" t="str">
            <v>ﾊﾞｯｸﾎｳ　油圧式ｸﾛｰﾗ型</v>
          </cell>
          <cell r="D1735" t="str">
            <v>燃料</v>
          </cell>
          <cell r="E1735" t="str">
            <v>軽油，油脂類共</v>
          </cell>
          <cell r="G1735" t="str">
            <v>㍑</v>
          </cell>
          <cell r="H1735">
            <v>4.8600000000000003</v>
          </cell>
          <cell r="I1735">
            <v>68</v>
          </cell>
          <cell r="J1735">
            <v>330</v>
          </cell>
          <cell r="L1735" t="str">
            <v>補修費を含む。</v>
          </cell>
        </row>
        <row r="1736">
          <cell r="B1736" t="str">
            <v>1.4ｍ3）51.5km以下</v>
          </cell>
        </row>
        <row r="1737">
          <cell r="D1737" t="str">
            <v>運転手（一般）</v>
          </cell>
          <cell r="G1737" t="str">
            <v>人</v>
          </cell>
          <cell r="H1737">
            <v>6.0999999999999999E-2</v>
          </cell>
          <cell r="I1737">
            <v>17000</v>
          </cell>
          <cell r="J1737">
            <v>1037</v>
          </cell>
        </row>
        <row r="1739">
          <cell r="D1739" t="str">
            <v>その他</v>
          </cell>
          <cell r="E1739" t="str">
            <v>（労＋雑）×12%</v>
          </cell>
          <cell r="J1739">
            <v>164</v>
          </cell>
        </row>
        <row r="1741">
          <cell r="D1741" t="str">
            <v>計</v>
          </cell>
          <cell r="J1741">
            <v>2550</v>
          </cell>
        </row>
        <row r="1744">
          <cell r="G1744" t="str">
            <v>共用</v>
          </cell>
        </row>
        <row r="1745">
          <cell r="A1745" t="str">
            <v>T033640</v>
          </cell>
          <cell r="B1745" t="str">
            <v>土砂運搬</v>
          </cell>
          <cell r="C1745" t="str">
            <v>ｍ3</v>
          </cell>
          <cell r="D1745" t="str">
            <v>ダンプトラック損料</v>
          </cell>
          <cell r="E1745" t="str">
            <v>１０t車</v>
          </cell>
          <cell r="G1745" t="str">
            <v>日</v>
          </cell>
          <cell r="H1745">
            <v>0.11700000000000001</v>
          </cell>
          <cell r="I1745">
            <v>12900</v>
          </cell>
          <cell r="J1745">
            <v>1509</v>
          </cell>
          <cell r="K1745">
            <v>3790</v>
          </cell>
          <cell r="L1745" t="str">
            <v>ダンプトラック損料</v>
          </cell>
        </row>
        <row r="1746">
          <cell r="B1746" t="str">
            <v>（１０t車，ＤＩＤ区間　無し</v>
          </cell>
          <cell r="L1746" t="str">
            <v>はタイヤ損耗費及び</v>
          </cell>
        </row>
        <row r="1747">
          <cell r="B1747" t="str">
            <v>ﾊﾞｯｸﾎｳ　油圧式ｸﾛｰﾗ型</v>
          </cell>
          <cell r="D1747" t="str">
            <v>燃料</v>
          </cell>
          <cell r="E1747" t="str">
            <v>軽油，油脂類共</v>
          </cell>
          <cell r="G1747" t="str">
            <v>㍑</v>
          </cell>
          <cell r="H1747">
            <v>7.24</v>
          </cell>
          <cell r="I1747">
            <v>68</v>
          </cell>
          <cell r="J1747">
            <v>492</v>
          </cell>
          <cell r="L1747" t="str">
            <v>補修費を含む。</v>
          </cell>
        </row>
        <row r="1748">
          <cell r="B1748" t="str">
            <v>1.4ｍ3）60.0km以下</v>
          </cell>
        </row>
        <row r="1749">
          <cell r="D1749" t="str">
            <v>運転手（一般）</v>
          </cell>
          <cell r="G1749" t="str">
            <v>人</v>
          </cell>
          <cell r="H1749">
            <v>9.0999999999999998E-2</v>
          </cell>
          <cell r="I1749">
            <v>17000</v>
          </cell>
          <cell r="J1749">
            <v>1547</v>
          </cell>
        </row>
        <row r="1751">
          <cell r="D1751" t="str">
            <v>その他</v>
          </cell>
          <cell r="E1751" t="str">
            <v>（労＋雑）×12%</v>
          </cell>
          <cell r="J1751">
            <v>245</v>
          </cell>
        </row>
        <row r="1753">
          <cell r="D1753" t="str">
            <v>計</v>
          </cell>
          <cell r="J1753">
            <v>3793</v>
          </cell>
        </row>
        <row r="1754">
          <cell r="G1754" t="str">
            <v>共用</v>
          </cell>
        </row>
        <row r="1755">
          <cell r="A1755" t="str">
            <v>T033700</v>
          </cell>
          <cell r="B1755" t="str">
            <v>土砂運搬</v>
          </cell>
          <cell r="C1755" t="str">
            <v>ｍ3</v>
          </cell>
          <cell r="D1755" t="str">
            <v>ダンプトラック損料</v>
          </cell>
          <cell r="E1755" t="str">
            <v>１０t車</v>
          </cell>
          <cell r="G1755" t="str">
            <v>日</v>
          </cell>
          <cell r="H1755">
            <v>1.4E-2</v>
          </cell>
          <cell r="I1755">
            <v>12900</v>
          </cell>
          <cell r="J1755">
            <v>181</v>
          </cell>
          <cell r="K1755">
            <v>460</v>
          </cell>
          <cell r="L1755" t="str">
            <v>ダンプトラック損料</v>
          </cell>
        </row>
        <row r="1756">
          <cell r="B1756" t="str">
            <v>（１０t車，ＤＩＤ区間　有り</v>
          </cell>
          <cell r="L1756" t="str">
            <v>はタイヤ損耗費及び</v>
          </cell>
        </row>
        <row r="1757">
          <cell r="B1757" t="str">
            <v>ｸﾗﾑｼｪﾙ　機械ﾛｰﾌﾟ式</v>
          </cell>
          <cell r="D1757" t="str">
            <v>燃料</v>
          </cell>
          <cell r="E1757" t="str">
            <v>軽油，油脂類共</v>
          </cell>
          <cell r="G1757" t="str">
            <v>㍑</v>
          </cell>
          <cell r="H1757">
            <v>0.88</v>
          </cell>
          <cell r="I1757">
            <v>68</v>
          </cell>
          <cell r="J1757">
            <v>60</v>
          </cell>
          <cell r="L1757" t="str">
            <v>補修費を含む。</v>
          </cell>
        </row>
        <row r="1758">
          <cell r="B1758" t="str">
            <v>ｸﾛｰﾗ型0.6ｍ3）0.5km以下</v>
          </cell>
        </row>
        <row r="1759">
          <cell r="D1759" t="str">
            <v>運転手（一般）</v>
          </cell>
          <cell r="G1759" t="str">
            <v>人</v>
          </cell>
          <cell r="H1759">
            <v>1.0999999999999999E-2</v>
          </cell>
          <cell r="I1759">
            <v>17000</v>
          </cell>
          <cell r="J1759">
            <v>187</v>
          </cell>
        </row>
        <row r="1761">
          <cell r="D1761" t="str">
            <v>その他</v>
          </cell>
          <cell r="E1761" t="str">
            <v>（労＋雑）×12%</v>
          </cell>
          <cell r="J1761">
            <v>30</v>
          </cell>
        </row>
        <row r="1763">
          <cell r="D1763" t="str">
            <v>計</v>
          </cell>
          <cell r="J1763">
            <v>458</v>
          </cell>
        </row>
        <row r="1766">
          <cell r="G1766" t="str">
            <v>共用</v>
          </cell>
        </row>
        <row r="1767">
          <cell r="A1767" t="str">
            <v>T033701</v>
          </cell>
          <cell r="B1767" t="str">
            <v>土砂運搬</v>
          </cell>
          <cell r="C1767" t="str">
            <v>ｍ3</v>
          </cell>
          <cell r="D1767" t="str">
            <v>ダンプトラック損料</v>
          </cell>
          <cell r="E1767" t="str">
            <v>１０t車</v>
          </cell>
          <cell r="G1767" t="str">
            <v>日</v>
          </cell>
          <cell r="H1767">
            <v>1.4999999999999999E-2</v>
          </cell>
          <cell r="I1767">
            <v>12900</v>
          </cell>
          <cell r="J1767">
            <v>194</v>
          </cell>
          <cell r="K1767">
            <v>500</v>
          </cell>
          <cell r="L1767" t="str">
            <v>ダンプトラック損料</v>
          </cell>
        </row>
        <row r="1768">
          <cell r="B1768" t="str">
            <v>（１０t車，ＤＩＤ区間　有り</v>
          </cell>
          <cell r="L1768" t="str">
            <v>はタイヤ損耗費及び</v>
          </cell>
        </row>
        <row r="1769">
          <cell r="B1769" t="str">
            <v>ｸﾗﾑｼｪﾙ　機械ﾛｰﾌﾟ式</v>
          </cell>
          <cell r="D1769" t="str">
            <v>燃料</v>
          </cell>
          <cell r="E1769" t="str">
            <v>軽油，油脂類共</v>
          </cell>
          <cell r="G1769" t="str">
            <v>㍑</v>
          </cell>
          <cell r="H1769">
            <v>0.96</v>
          </cell>
          <cell r="I1769">
            <v>68</v>
          </cell>
          <cell r="J1769">
            <v>65</v>
          </cell>
          <cell r="L1769" t="str">
            <v>補修費を含む。</v>
          </cell>
        </row>
        <row r="1770">
          <cell r="B1770" t="str">
            <v>ｸﾛｰﾗ型0.6ｍ3）1.0km以下</v>
          </cell>
        </row>
        <row r="1771">
          <cell r="D1771" t="str">
            <v>運転手（一般）</v>
          </cell>
          <cell r="G1771" t="str">
            <v>人</v>
          </cell>
          <cell r="H1771">
            <v>1.2E-2</v>
          </cell>
          <cell r="I1771">
            <v>17000</v>
          </cell>
          <cell r="J1771">
            <v>204</v>
          </cell>
        </row>
        <row r="1773">
          <cell r="D1773" t="str">
            <v>その他</v>
          </cell>
          <cell r="E1773" t="str">
            <v>（労＋雑）×12%</v>
          </cell>
          <cell r="J1773">
            <v>32</v>
          </cell>
        </row>
        <row r="1775">
          <cell r="D1775" t="str">
            <v>計</v>
          </cell>
          <cell r="J1775">
            <v>495</v>
          </cell>
        </row>
        <row r="1778">
          <cell r="G1778" t="str">
            <v>共用</v>
          </cell>
        </row>
        <row r="1779">
          <cell r="A1779" t="str">
            <v>T033702</v>
          </cell>
          <cell r="B1779" t="str">
            <v>土砂運搬</v>
          </cell>
          <cell r="C1779" t="str">
            <v>ｍ3</v>
          </cell>
          <cell r="D1779" t="str">
            <v>ダンプトラック損料</v>
          </cell>
          <cell r="E1779" t="str">
            <v>１０t車</v>
          </cell>
          <cell r="G1779" t="str">
            <v>日</v>
          </cell>
          <cell r="H1779">
            <v>1.7999999999999999E-2</v>
          </cell>
          <cell r="I1779">
            <v>12900</v>
          </cell>
          <cell r="J1779">
            <v>232</v>
          </cell>
          <cell r="K1779">
            <v>580</v>
          </cell>
          <cell r="L1779" t="str">
            <v>ダンプトラック損料</v>
          </cell>
        </row>
        <row r="1780">
          <cell r="B1780" t="str">
            <v>（１０t車，ＤＩＤ区間　有り</v>
          </cell>
          <cell r="L1780" t="str">
            <v>はタイヤ損耗費及び</v>
          </cell>
        </row>
        <row r="1781">
          <cell r="B1781" t="str">
            <v>ｸﾗﾑｼｪﾙ　機械ﾛｰﾌﾟ式</v>
          </cell>
          <cell r="D1781" t="str">
            <v>燃料</v>
          </cell>
          <cell r="E1781" t="str">
            <v>軽油，油脂類共</v>
          </cell>
          <cell r="G1781" t="str">
            <v>㍑</v>
          </cell>
          <cell r="H1781">
            <v>1.1100000000000001</v>
          </cell>
          <cell r="I1781">
            <v>68</v>
          </cell>
          <cell r="J1781">
            <v>75</v>
          </cell>
          <cell r="L1781" t="str">
            <v>補修費を含む。</v>
          </cell>
        </row>
        <row r="1782">
          <cell r="B1782" t="str">
            <v>ｸﾛｰﾗ型0.6ｍ3）2.0km以下</v>
          </cell>
        </row>
        <row r="1783">
          <cell r="D1783" t="str">
            <v>運転手（一般）</v>
          </cell>
          <cell r="G1783" t="str">
            <v>人</v>
          </cell>
          <cell r="H1783">
            <v>1.4E-2</v>
          </cell>
          <cell r="I1783">
            <v>17000</v>
          </cell>
          <cell r="J1783">
            <v>238</v>
          </cell>
        </row>
        <row r="1785">
          <cell r="D1785" t="str">
            <v>その他</v>
          </cell>
          <cell r="E1785" t="str">
            <v>（労＋雑）×12%</v>
          </cell>
          <cell r="J1785">
            <v>38</v>
          </cell>
        </row>
        <row r="1787">
          <cell r="D1787" t="str">
            <v>計</v>
          </cell>
          <cell r="J1787">
            <v>583</v>
          </cell>
        </row>
        <row r="1790">
          <cell r="G1790" t="str">
            <v>共用</v>
          </cell>
        </row>
        <row r="1791">
          <cell r="A1791" t="str">
            <v>T033703</v>
          </cell>
          <cell r="B1791" t="str">
            <v>土砂運搬</v>
          </cell>
          <cell r="C1791" t="str">
            <v>ｍ3</v>
          </cell>
          <cell r="D1791" t="str">
            <v>ダンプトラック損料</v>
          </cell>
          <cell r="E1791" t="str">
            <v>１０t車</v>
          </cell>
          <cell r="G1791" t="str">
            <v>日</v>
          </cell>
          <cell r="H1791">
            <v>2.1999999999999999E-2</v>
          </cell>
          <cell r="I1791">
            <v>12900</v>
          </cell>
          <cell r="J1791">
            <v>284</v>
          </cell>
          <cell r="K1791">
            <v>710</v>
          </cell>
          <cell r="L1791" t="str">
            <v>ダンプトラック損料</v>
          </cell>
        </row>
        <row r="1792">
          <cell r="B1792" t="str">
            <v>（１０t車，ＤＩＤ区間　有り</v>
          </cell>
          <cell r="L1792" t="str">
            <v>はタイヤ損耗費及び</v>
          </cell>
        </row>
        <row r="1793">
          <cell r="B1793" t="str">
            <v>ｸﾗﾑｼｪﾙ　機械ﾛｰﾌﾟ式</v>
          </cell>
          <cell r="D1793" t="str">
            <v>燃料</v>
          </cell>
          <cell r="E1793" t="str">
            <v>軽油，油脂類共</v>
          </cell>
          <cell r="G1793" t="str">
            <v>㍑</v>
          </cell>
          <cell r="H1793">
            <v>1.35</v>
          </cell>
          <cell r="I1793">
            <v>68</v>
          </cell>
          <cell r="J1793">
            <v>92</v>
          </cell>
          <cell r="L1793" t="str">
            <v>補修費を含む。</v>
          </cell>
        </row>
        <row r="1794">
          <cell r="B1794" t="str">
            <v>ｸﾛｰﾗ型0.6ｍ3）3.5km以下</v>
          </cell>
        </row>
        <row r="1795">
          <cell r="D1795" t="str">
            <v>運転手（一般）</v>
          </cell>
          <cell r="G1795" t="str">
            <v>人</v>
          </cell>
          <cell r="H1795">
            <v>1.7000000000000001E-2</v>
          </cell>
          <cell r="I1795">
            <v>17000</v>
          </cell>
          <cell r="J1795">
            <v>289</v>
          </cell>
        </row>
        <row r="1797">
          <cell r="D1797" t="str">
            <v>その他</v>
          </cell>
          <cell r="E1797" t="str">
            <v>（労＋雑）×12%</v>
          </cell>
          <cell r="J1797">
            <v>46</v>
          </cell>
        </row>
        <row r="1799">
          <cell r="D1799" t="str">
            <v>計</v>
          </cell>
          <cell r="J1799">
            <v>711</v>
          </cell>
        </row>
        <row r="1802">
          <cell r="G1802" t="str">
            <v>共用</v>
          </cell>
        </row>
        <row r="1803">
          <cell r="A1803" t="str">
            <v>T033704</v>
          </cell>
          <cell r="B1803" t="str">
            <v>土砂運搬</v>
          </cell>
          <cell r="C1803" t="str">
            <v>ｍ3</v>
          </cell>
          <cell r="D1803" t="str">
            <v>ダンプトラック損料</v>
          </cell>
          <cell r="E1803" t="str">
            <v>１０t車</v>
          </cell>
          <cell r="G1803" t="str">
            <v>日</v>
          </cell>
          <cell r="H1803">
            <v>2.5999999999999999E-2</v>
          </cell>
          <cell r="I1803">
            <v>12900</v>
          </cell>
          <cell r="J1803">
            <v>335</v>
          </cell>
          <cell r="K1803">
            <v>840</v>
          </cell>
          <cell r="L1803" t="str">
            <v>ダンプトラック損料</v>
          </cell>
        </row>
        <row r="1804">
          <cell r="B1804" t="str">
            <v>（１０t車，ＤＩＤ区間　有り</v>
          </cell>
          <cell r="L1804" t="str">
            <v>はタイヤ損耗費及び</v>
          </cell>
        </row>
        <row r="1805">
          <cell r="B1805" t="str">
            <v>ｸﾗﾑｼｪﾙ　機械ﾛｰﾌﾟ式</v>
          </cell>
          <cell r="D1805" t="str">
            <v>燃料</v>
          </cell>
          <cell r="E1805" t="str">
            <v>軽油，油脂類共</v>
          </cell>
          <cell r="G1805" t="str">
            <v>㍑</v>
          </cell>
          <cell r="H1805">
            <v>1.59</v>
          </cell>
          <cell r="I1805">
            <v>68</v>
          </cell>
          <cell r="J1805">
            <v>108</v>
          </cell>
          <cell r="L1805" t="str">
            <v>補修費を含む。</v>
          </cell>
        </row>
        <row r="1806">
          <cell r="B1806" t="str">
            <v>ｸﾛｰﾗ型0.6ｍ3）4.0km以下</v>
          </cell>
        </row>
        <row r="1807">
          <cell r="D1807" t="str">
            <v>運転手（一般）</v>
          </cell>
          <cell r="G1807" t="str">
            <v>人</v>
          </cell>
          <cell r="H1807">
            <v>0.02</v>
          </cell>
          <cell r="I1807">
            <v>17000</v>
          </cell>
          <cell r="J1807">
            <v>340</v>
          </cell>
        </row>
        <row r="1809">
          <cell r="D1809" t="str">
            <v>その他</v>
          </cell>
          <cell r="E1809" t="str">
            <v>（労＋雑）×12%</v>
          </cell>
          <cell r="J1809">
            <v>54</v>
          </cell>
        </row>
        <row r="1811">
          <cell r="D1811" t="str">
            <v>計</v>
          </cell>
          <cell r="J1811">
            <v>837</v>
          </cell>
        </row>
        <row r="1814">
          <cell r="G1814" t="str">
            <v>共用</v>
          </cell>
        </row>
        <row r="1815">
          <cell r="A1815" t="str">
            <v>T033705</v>
          </cell>
          <cell r="B1815" t="str">
            <v>土砂運搬</v>
          </cell>
          <cell r="C1815" t="str">
            <v>ｍ3</v>
          </cell>
          <cell r="D1815" t="str">
            <v>ダンプトラック損料</v>
          </cell>
          <cell r="E1815" t="str">
            <v>１０t車</v>
          </cell>
          <cell r="G1815" t="str">
            <v>日</v>
          </cell>
          <cell r="H1815">
            <v>0.03</v>
          </cell>
          <cell r="I1815">
            <v>12900</v>
          </cell>
          <cell r="J1815">
            <v>387</v>
          </cell>
          <cell r="K1815">
            <v>960</v>
          </cell>
          <cell r="L1815" t="str">
            <v>ダンプトラック損料</v>
          </cell>
        </row>
        <row r="1816">
          <cell r="B1816" t="str">
            <v>（１０t車，ＤＩＤ区間　有り</v>
          </cell>
          <cell r="L1816" t="str">
            <v>はタイヤ損耗費及び</v>
          </cell>
        </row>
        <row r="1817">
          <cell r="B1817" t="str">
            <v>ｸﾗﾑｼｪﾙ　機械ﾛｰﾌﾟ式</v>
          </cell>
          <cell r="D1817" t="str">
            <v>燃料</v>
          </cell>
          <cell r="E1817" t="str">
            <v>軽油，油脂類共</v>
          </cell>
          <cell r="G1817" t="str">
            <v>㍑</v>
          </cell>
          <cell r="H1817">
            <v>1.83</v>
          </cell>
          <cell r="I1817">
            <v>68</v>
          </cell>
          <cell r="J1817">
            <v>124</v>
          </cell>
          <cell r="L1817" t="str">
            <v>補修費を含む。</v>
          </cell>
        </row>
        <row r="1818">
          <cell r="B1818" t="str">
            <v>ｸﾛｰﾗ型0.6ｍ3）5.0km以下</v>
          </cell>
        </row>
        <row r="1819">
          <cell r="D1819" t="str">
            <v>運転手（一般）</v>
          </cell>
          <cell r="G1819" t="str">
            <v>人</v>
          </cell>
          <cell r="H1819">
            <v>2.3E-2</v>
          </cell>
          <cell r="I1819">
            <v>17000</v>
          </cell>
          <cell r="J1819">
            <v>391</v>
          </cell>
        </row>
        <row r="1821">
          <cell r="D1821" t="str">
            <v>その他</v>
          </cell>
          <cell r="E1821" t="str">
            <v>（労＋雑）×12%</v>
          </cell>
          <cell r="J1821">
            <v>62</v>
          </cell>
        </row>
        <row r="1823">
          <cell r="D1823" t="str">
            <v>計</v>
          </cell>
          <cell r="J1823">
            <v>964</v>
          </cell>
        </row>
        <row r="1824">
          <cell r="G1824" t="str">
            <v>共用</v>
          </cell>
        </row>
        <row r="1825">
          <cell r="A1825" t="str">
            <v>T033706</v>
          </cell>
          <cell r="B1825" t="str">
            <v>土砂運搬</v>
          </cell>
          <cell r="C1825" t="str">
            <v>ｍ3</v>
          </cell>
          <cell r="D1825" t="str">
            <v>ダンプトラック損料</v>
          </cell>
          <cell r="E1825" t="str">
            <v>１０t車</v>
          </cell>
          <cell r="G1825" t="str">
            <v>日</v>
          </cell>
          <cell r="H1825">
            <v>3.4000000000000002E-2</v>
          </cell>
          <cell r="I1825">
            <v>12900</v>
          </cell>
          <cell r="J1825">
            <v>439</v>
          </cell>
          <cell r="K1825">
            <v>1090</v>
          </cell>
          <cell r="L1825" t="str">
            <v>ダンプトラック損料</v>
          </cell>
        </row>
        <row r="1826">
          <cell r="B1826" t="str">
            <v>（１０t車，ＤＩＤ区間　有り</v>
          </cell>
          <cell r="L1826" t="str">
            <v>はタイヤ損耗費及び</v>
          </cell>
        </row>
        <row r="1827">
          <cell r="B1827" t="str">
            <v>ｸﾗﾑｼｪﾙ　機械ﾛｰﾌﾟ式</v>
          </cell>
          <cell r="D1827" t="str">
            <v>燃料</v>
          </cell>
          <cell r="E1827" t="str">
            <v>軽油，油脂類共</v>
          </cell>
          <cell r="G1827" t="str">
            <v>㍑</v>
          </cell>
          <cell r="H1827">
            <v>2.0699999999999998</v>
          </cell>
          <cell r="I1827">
            <v>68</v>
          </cell>
          <cell r="J1827">
            <v>141</v>
          </cell>
          <cell r="L1827" t="str">
            <v>補修費を含む。</v>
          </cell>
        </row>
        <row r="1828">
          <cell r="B1828" t="str">
            <v>ｸﾛｰﾗ型0.6ｍ3）6.5km以下</v>
          </cell>
        </row>
        <row r="1829">
          <cell r="D1829" t="str">
            <v>運転手（一般）</v>
          </cell>
          <cell r="G1829" t="str">
            <v>人</v>
          </cell>
          <cell r="H1829">
            <v>2.5999999999999999E-2</v>
          </cell>
          <cell r="I1829">
            <v>17000</v>
          </cell>
          <cell r="J1829">
            <v>442</v>
          </cell>
        </row>
        <row r="1831">
          <cell r="D1831" t="str">
            <v>その他</v>
          </cell>
          <cell r="E1831" t="str">
            <v>（労＋雑）×12%</v>
          </cell>
          <cell r="J1831">
            <v>70</v>
          </cell>
        </row>
        <row r="1833">
          <cell r="D1833" t="str">
            <v>計</v>
          </cell>
          <cell r="J1833">
            <v>1092</v>
          </cell>
        </row>
        <row r="1836">
          <cell r="G1836" t="str">
            <v>共用</v>
          </cell>
        </row>
        <row r="1837">
          <cell r="A1837" t="str">
            <v>T033707</v>
          </cell>
          <cell r="B1837" t="str">
            <v>土砂運搬</v>
          </cell>
          <cell r="C1837" t="str">
            <v>ｍ3</v>
          </cell>
          <cell r="D1837" t="str">
            <v>ダンプトラック損料</v>
          </cell>
          <cell r="E1837" t="str">
            <v>１０t車</v>
          </cell>
          <cell r="G1837" t="str">
            <v>日</v>
          </cell>
          <cell r="H1837">
            <v>3.9E-2</v>
          </cell>
          <cell r="I1837">
            <v>12900</v>
          </cell>
          <cell r="J1837">
            <v>503</v>
          </cell>
          <cell r="K1837">
            <v>1260</v>
          </cell>
          <cell r="L1837" t="str">
            <v>ダンプトラック損料</v>
          </cell>
        </row>
        <row r="1838">
          <cell r="B1838" t="str">
            <v>（１０t車，ＤＩＤ区間　有り</v>
          </cell>
          <cell r="L1838" t="str">
            <v>はタイヤ損耗費及び</v>
          </cell>
        </row>
        <row r="1839">
          <cell r="B1839" t="str">
            <v>ｸﾗﾑｼｪﾙ　機械ﾛｰﾌﾟ式</v>
          </cell>
          <cell r="D1839" t="str">
            <v>燃料</v>
          </cell>
          <cell r="E1839" t="str">
            <v>軽油，油脂類共</v>
          </cell>
          <cell r="G1839" t="str">
            <v>㍑</v>
          </cell>
          <cell r="H1839">
            <v>2.39</v>
          </cell>
          <cell r="I1839">
            <v>68</v>
          </cell>
          <cell r="J1839">
            <v>163</v>
          </cell>
          <cell r="L1839" t="str">
            <v>補修費を含む。</v>
          </cell>
        </row>
        <row r="1840">
          <cell r="B1840" t="str">
            <v>ｸﾛｰﾗ型0.6ｍ3）8.5km以下</v>
          </cell>
        </row>
        <row r="1841">
          <cell r="D1841" t="str">
            <v>運転手（一般）</v>
          </cell>
          <cell r="G1841" t="str">
            <v>人</v>
          </cell>
          <cell r="H1841">
            <v>0.03</v>
          </cell>
          <cell r="I1841">
            <v>17000</v>
          </cell>
          <cell r="J1841">
            <v>510</v>
          </cell>
        </row>
        <row r="1843">
          <cell r="D1843" t="str">
            <v>その他</v>
          </cell>
          <cell r="E1843" t="str">
            <v>（労＋雑）×12%</v>
          </cell>
          <cell r="J1843">
            <v>81</v>
          </cell>
        </row>
        <row r="1845">
          <cell r="D1845" t="str">
            <v>計</v>
          </cell>
          <cell r="J1845">
            <v>1257</v>
          </cell>
        </row>
        <row r="1848">
          <cell r="G1848" t="str">
            <v>共用</v>
          </cell>
        </row>
        <row r="1849">
          <cell r="A1849" t="str">
            <v>T033716</v>
          </cell>
          <cell r="B1849" t="str">
            <v>土砂運搬</v>
          </cell>
          <cell r="C1849" t="str">
            <v>ｍ3</v>
          </cell>
          <cell r="D1849" t="str">
            <v>ダンプトラック損料</v>
          </cell>
          <cell r="E1849" t="str">
            <v>１０t車</v>
          </cell>
          <cell r="G1849" t="str">
            <v>日</v>
          </cell>
          <cell r="H1849">
            <v>4.5999999999999999E-2</v>
          </cell>
          <cell r="I1849">
            <v>12900</v>
          </cell>
          <cell r="J1849">
            <v>593</v>
          </cell>
          <cell r="K1849">
            <v>1500</v>
          </cell>
          <cell r="L1849" t="str">
            <v>ダンプトラック損料</v>
          </cell>
        </row>
        <row r="1850">
          <cell r="B1850" t="str">
            <v>（１０t車，ＤＩＤ区間　有り</v>
          </cell>
          <cell r="L1850" t="str">
            <v>はタイヤ損耗費及び</v>
          </cell>
        </row>
        <row r="1851">
          <cell r="B1851" t="str">
            <v>ｸﾗﾑｼｪﾙ　機械ﾛｰﾌﾟ式</v>
          </cell>
          <cell r="D1851" t="str">
            <v>燃料</v>
          </cell>
          <cell r="E1851" t="str">
            <v>軽油，油脂類共</v>
          </cell>
          <cell r="G1851" t="str">
            <v>㍑</v>
          </cell>
          <cell r="H1851">
            <v>2.87</v>
          </cell>
          <cell r="I1851">
            <v>68</v>
          </cell>
          <cell r="J1851">
            <v>195</v>
          </cell>
          <cell r="L1851" t="str">
            <v>補修費を含む。</v>
          </cell>
        </row>
        <row r="1852">
          <cell r="B1852" t="str">
            <v>ｸﾛｰﾗ型0.6ｍ3）12.0km以下</v>
          </cell>
        </row>
        <row r="1853">
          <cell r="D1853" t="str">
            <v>運転手（一般）</v>
          </cell>
          <cell r="G1853" t="str">
            <v>人</v>
          </cell>
          <cell r="H1853">
            <v>3.5999999999999997E-2</v>
          </cell>
          <cell r="I1853">
            <v>17000</v>
          </cell>
          <cell r="J1853">
            <v>612</v>
          </cell>
        </row>
        <row r="1855">
          <cell r="D1855" t="str">
            <v>その他</v>
          </cell>
          <cell r="E1855" t="str">
            <v>（労＋雑）×12%</v>
          </cell>
          <cell r="J1855">
            <v>97</v>
          </cell>
        </row>
        <row r="1857">
          <cell r="D1857" t="str">
            <v>計</v>
          </cell>
          <cell r="J1857">
            <v>1497</v>
          </cell>
        </row>
        <row r="1860">
          <cell r="G1860" t="str">
            <v>共用</v>
          </cell>
        </row>
        <row r="1861">
          <cell r="A1861" t="str">
            <v>T033720</v>
          </cell>
          <cell r="B1861" t="str">
            <v>土砂運搬</v>
          </cell>
          <cell r="C1861" t="str">
            <v>ｍ3</v>
          </cell>
          <cell r="D1861" t="str">
            <v>ダンプトラック損料</v>
          </cell>
          <cell r="E1861" t="str">
            <v>１０t車</v>
          </cell>
          <cell r="G1861" t="str">
            <v>日</v>
          </cell>
          <cell r="H1861">
            <v>5.8000000000000003E-2</v>
          </cell>
          <cell r="I1861">
            <v>12900</v>
          </cell>
          <cell r="J1861">
            <v>748</v>
          </cell>
          <cell r="K1861">
            <v>1880</v>
          </cell>
          <cell r="L1861" t="str">
            <v>ダンプトラック損料</v>
          </cell>
        </row>
        <row r="1862">
          <cell r="B1862" t="str">
            <v>（１０t車，ＤＩＤ区間　有り</v>
          </cell>
          <cell r="L1862" t="str">
            <v>はタイヤ損耗費及び</v>
          </cell>
        </row>
        <row r="1863">
          <cell r="B1863" t="str">
            <v>ｸﾗﾑｼｪﾙ　機械ﾛｰﾌﾟ式</v>
          </cell>
          <cell r="D1863" t="str">
            <v>燃料</v>
          </cell>
          <cell r="E1863" t="str">
            <v>軽油，油脂類共</v>
          </cell>
          <cell r="G1863" t="str">
            <v>㍑</v>
          </cell>
          <cell r="H1863">
            <v>3.58</v>
          </cell>
          <cell r="I1863">
            <v>68</v>
          </cell>
          <cell r="J1863">
            <v>243</v>
          </cell>
          <cell r="L1863" t="str">
            <v>補修費を含む。</v>
          </cell>
        </row>
        <row r="1864">
          <cell r="B1864" t="str">
            <v>ｸﾛｰﾗ型0.6ｍ3）17.0km以下</v>
          </cell>
        </row>
        <row r="1865">
          <cell r="D1865" t="str">
            <v>運転手（一般）</v>
          </cell>
          <cell r="G1865" t="str">
            <v>人</v>
          </cell>
          <cell r="H1865">
            <v>4.4999999999999998E-2</v>
          </cell>
          <cell r="I1865">
            <v>17000</v>
          </cell>
          <cell r="J1865">
            <v>765</v>
          </cell>
        </row>
        <row r="1867">
          <cell r="D1867" t="str">
            <v>その他</v>
          </cell>
          <cell r="E1867" t="str">
            <v>（労＋雑）×12%</v>
          </cell>
          <cell r="J1867">
            <v>121</v>
          </cell>
        </row>
        <row r="1869">
          <cell r="D1869" t="str">
            <v>計</v>
          </cell>
          <cell r="J1869">
            <v>1877</v>
          </cell>
        </row>
        <row r="1872">
          <cell r="G1872" t="str">
            <v>共用</v>
          </cell>
        </row>
        <row r="1873">
          <cell r="A1873" t="str">
            <v>T033730</v>
          </cell>
          <cell r="B1873" t="str">
            <v>土砂運搬</v>
          </cell>
          <cell r="C1873" t="str">
            <v>ｍ3</v>
          </cell>
          <cell r="D1873" t="str">
            <v>ダンプトラック損料</v>
          </cell>
          <cell r="E1873" t="str">
            <v>１０t車</v>
          </cell>
          <cell r="G1873" t="str">
            <v>日</v>
          </cell>
          <cell r="H1873">
            <v>7.9000000000000001E-2</v>
          </cell>
          <cell r="I1873">
            <v>12900</v>
          </cell>
          <cell r="J1873">
            <v>1019</v>
          </cell>
          <cell r="K1873">
            <v>2550</v>
          </cell>
          <cell r="L1873" t="str">
            <v>ダンプトラック損料</v>
          </cell>
        </row>
        <row r="1874">
          <cell r="B1874" t="str">
            <v>（１０t車，ＤＩＤ区間　有り</v>
          </cell>
          <cell r="L1874" t="str">
            <v>はタイヤ損耗費及び</v>
          </cell>
        </row>
        <row r="1875">
          <cell r="B1875" t="str">
            <v>ｸﾗﾑｼｪﾙ　機械ﾛｰﾌﾟ式</v>
          </cell>
          <cell r="D1875" t="str">
            <v>燃料</v>
          </cell>
          <cell r="E1875" t="str">
            <v>軽油，油脂類共</v>
          </cell>
          <cell r="G1875" t="str">
            <v>㍑</v>
          </cell>
          <cell r="H1875">
            <v>4.8600000000000003</v>
          </cell>
          <cell r="I1875">
            <v>68</v>
          </cell>
          <cell r="J1875">
            <v>330</v>
          </cell>
          <cell r="L1875" t="str">
            <v>補修費を含む。</v>
          </cell>
        </row>
        <row r="1876">
          <cell r="B1876" t="str">
            <v>ｸﾛｰﾗ型0.6ｍ3）28.0km以下</v>
          </cell>
        </row>
        <row r="1877">
          <cell r="D1877" t="str">
            <v>運転手（一般）</v>
          </cell>
          <cell r="G1877" t="str">
            <v>人</v>
          </cell>
          <cell r="H1877">
            <v>6.0999999999999999E-2</v>
          </cell>
          <cell r="I1877">
            <v>17000</v>
          </cell>
          <cell r="J1877">
            <v>1037</v>
          </cell>
        </row>
        <row r="1879">
          <cell r="D1879" t="str">
            <v>その他</v>
          </cell>
          <cell r="E1879" t="str">
            <v>（労＋雑）×12%</v>
          </cell>
          <cell r="J1879">
            <v>164</v>
          </cell>
        </row>
        <row r="1881">
          <cell r="D1881" t="str">
            <v>計</v>
          </cell>
          <cell r="J1881">
            <v>2550</v>
          </cell>
        </row>
        <row r="1884">
          <cell r="G1884" t="str">
            <v>共用</v>
          </cell>
        </row>
        <row r="1885">
          <cell r="A1885" t="str">
            <v>T033740</v>
          </cell>
          <cell r="B1885" t="str">
            <v>土砂運搬</v>
          </cell>
          <cell r="C1885" t="str">
            <v>ｍ3</v>
          </cell>
          <cell r="D1885" t="str">
            <v>ダンプトラック損料</v>
          </cell>
          <cell r="E1885" t="str">
            <v>１０t車</v>
          </cell>
          <cell r="G1885" t="str">
            <v>日</v>
          </cell>
          <cell r="H1885">
            <v>0.11700000000000001</v>
          </cell>
          <cell r="I1885">
            <v>12900</v>
          </cell>
          <cell r="J1885">
            <v>1509</v>
          </cell>
          <cell r="K1885">
            <v>3790</v>
          </cell>
          <cell r="L1885" t="str">
            <v>ダンプトラック損料</v>
          </cell>
        </row>
        <row r="1886">
          <cell r="B1886" t="str">
            <v>（１０t車，ＤＩＤ区間　有り</v>
          </cell>
          <cell r="L1886" t="str">
            <v>はタイヤ損耗費及び</v>
          </cell>
        </row>
        <row r="1887">
          <cell r="B1887" t="str">
            <v>ｸﾗﾑｼｪﾙ　機械ﾛｰﾌﾟ式</v>
          </cell>
          <cell r="D1887" t="str">
            <v>燃料</v>
          </cell>
          <cell r="E1887" t="str">
            <v>軽油，油脂類共</v>
          </cell>
          <cell r="G1887" t="str">
            <v>㍑</v>
          </cell>
          <cell r="H1887">
            <v>7.24</v>
          </cell>
          <cell r="I1887">
            <v>68</v>
          </cell>
          <cell r="J1887">
            <v>492</v>
          </cell>
          <cell r="L1887" t="str">
            <v>補修費を含む。</v>
          </cell>
        </row>
        <row r="1888">
          <cell r="B1888" t="str">
            <v>ｸﾛｰﾗ型0.6ｍ3）60.0km以下</v>
          </cell>
        </row>
        <row r="1889">
          <cell r="D1889" t="str">
            <v>運転手（一般）</v>
          </cell>
          <cell r="G1889" t="str">
            <v>人</v>
          </cell>
          <cell r="H1889">
            <v>9.0999999999999998E-2</v>
          </cell>
          <cell r="I1889">
            <v>17000</v>
          </cell>
          <cell r="J1889">
            <v>1547</v>
          </cell>
        </row>
        <row r="1891">
          <cell r="D1891" t="str">
            <v>その他</v>
          </cell>
          <cell r="E1891" t="str">
            <v>（労＋雑）×12%</v>
          </cell>
          <cell r="J1891">
            <v>245</v>
          </cell>
        </row>
        <row r="1893">
          <cell r="D1893" t="str">
            <v>計</v>
          </cell>
          <cell r="J1893">
            <v>3793</v>
          </cell>
        </row>
        <row r="1894">
          <cell r="G1894" t="str">
            <v>共用</v>
          </cell>
        </row>
        <row r="1895">
          <cell r="A1895" t="str">
            <v>T033800</v>
          </cell>
          <cell r="B1895" t="str">
            <v>土砂運搬</v>
          </cell>
          <cell r="C1895" t="str">
            <v>ｍ3</v>
          </cell>
          <cell r="D1895" t="str">
            <v>ダンプトラック損料</v>
          </cell>
          <cell r="E1895" t="str">
            <v>１０t車</v>
          </cell>
          <cell r="G1895" t="str">
            <v>日</v>
          </cell>
          <cell r="H1895">
            <v>1.4E-2</v>
          </cell>
          <cell r="I1895">
            <v>12900</v>
          </cell>
          <cell r="J1895">
            <v>181</v>
          </cell>
          <cell r="K1895">
            <v>460</v>
          </cell>
          <cell r="L1895" t="str">
            <v>ダンプトラック損料</v>
          </cell>
        </row>
        <row r="1896">
          <cell r="B1896" t="str">
            <v>（１０t車，ＤＩＤ区間　無し</v>
          </cell>
          <cell r="L1896" t="str">
            <v>はタイヤ損耗費及び</v>
          </cell>
        </row>
        <row r="1897">
          <cell r="B1897" t="str">
            <v>ｸﾗﾑｼｪﾙ　機械ﾛｰﾌﾟ式</v>
          </cell>
          <cell r="D1897" t="str">
            <v>燃料</v>
          </cell>
          <cell r="E1897" t="str">
            <v>軽油，油脂類共</v>
          </cell>
          <cell r="G1897" t="str">
            <v>㍑</v>
          </cell>
          <cell r="H1897">
            <v>0.88</v>
          </cell>
          <cell r="I1897">
            <v>68</v>
          </cell>
          <cell r="J1897">
            <v>60</v>
          </cell>
          <cell r="L1897" t="str">
            <v>補修費を含む。</v>
          </cell>
        </row>
        <row r="1898">
          <cell r="B1898" t="str">
            <v>ｸﾛｰﾗ型0.6ｍ3）0.5km以下</v>
          </cell>
        </row>
        <row r="1899">
          <cell r="D1899" t="str">
            <v>運転手（一般）</v>
          </cell>
          <cell r="G1899" t="str">
            <v>人</v>
          </cell>
          <cell r="H1899">
            <v>1.0999999999999999E-2</v>
          </cell>
          <cell r="I1899">
            <v>17000</v>
          </cell>
          <cell r="J1899">
            <v>187</v>
          </cell>
        </row>
        <row r="1901">
          <cell r="D1901" t="str">
            <v>その他</v>
          </cell>
          <cell r="E1901" t="str">
            <v>（労＋雑）×12%</v>
          </cell>
          <cell r="J1901">
            <v>30</v>
          </cell>
        </row>
        <row r="1903">
          <cell r="D1903" t="str">
            <v>計</v>
          </cell>
          <cell r="J1903">
            <v>458</v>
          </cell>
        </row>
        <row r="1906">
          <cell r="G1906" t="str">
            <v>共用</v>
          </cell>
        </row>
        <row r="1907">
          <cell r="A1907" t="str">
            <v>T033801</v>
          </cell>
          <cell r="B1907" t="str">
            <v>土砂運搬</v>
          </cell>
          <cell r="C1907" t="str">
            <v>ｍ3</v>
          </cell>
          <cell r="D1907" t="str">
            <v>ダンプトラック損料</v>
          </cell>
          <cell r="E1907" t="str">
            <v>１０t車</v>
          </cell>
          <cell r="G1907" t="str">
            <v>日</v>
          </cell>
          <cell r="H1907">
            <v>1.4999999999999999E-2</v>
          </cell>
          <cell r="I1907">
            <v>12900</v>
          </cell>
          <cell r="J1907">
            <v>194</v>
          </cell>
          <cell r="K1907">
            <v>500</v>
          </cell>
          <cell r="L1907" t="str">
            <v>ダンプトラック損料</v>
          </cell>
        </row>
        <row r="1908">
          <cell r="B1908" t="str">
            <v>（１０t車，ＤＩＤ区間　無し</v>
          </cell>
          <cell r="L1908" t="str">
            <v>はタイヤ損耗費及び</v>
          </cell>
        </row>
        <row r="1909">
          <cell r="B1909" t="str">
            <v>ｸﾗﾑｼｪﾙ　機械ﾛｰﾌﾟ式</v>
          </cell>
          <cell r="D1909" t="str">
            <v>燃料</v>
          </cell>
          <cell r="E1909" t="str">
            <v>軽油，油脂類共</v>
          </cell>
          <cell r="G1909" t="str">
            <v>㍑</v>
          </cell>
          <cell r="H1909">
            <v>0.96</v>
          </cell>
          <cell r="I1909">
            <v>68</v>
          </cell>
          <cell r="J1909">
            <v>65</v>
          </cell>
          <cell r="L1909" t="str">
            <v>補修費を含む。</v>
          </cell>
        </row>
        <row r="1910">
          <cell r="B1910" t="str">
            <v>ｸﾛｰﾗ型0.6ｍ3）1.0km以下</v>
          </cell>
        </row>
        <row r="1911">
          <cell r="D1911" t="str">
            <v>運転手（一般）</v>
          </cell>
          <cell r="G1911" t="str">
            <v>人</v>
          </cell>
          <cell r="H1911">
            <v>1.2E-2</v>
          </cell>
          <cell r="I1911">
            <v>17000</v>
          </cell>
          <cell r="J1911">
            <v>204</v>
          </cell>
        </row>
        <row r="1913">
          <cell r="D1913" t="str">
            <v>その他</v>
          </cell>
          <cell r="E1913" t="str">
            <v>（労＋雑）×12%</v>
          </cell>
          <cell r="J1913">
            <v>32</v>
          </cell>
        </row>
        <row r="1915">
          <cell r="D1915" t="str">
            <v>計</v>
          </cell>
          <cell r="J1915">
            <v>495</v>
          </cell>
        </row>
        <row r="1918">
          <cell r="G1918" t="str">
            <v>共用</v>
          </cell>
        </row>
        <row r="1919">
          <cell r="A1919" t="str">
            <v>T033802</v>
          </cell>
          <cell r="B1919" t="str">
            <v>土砂運搬</v>
          </cell>
          <cell r="C1919" t="str">
            <v>ｍ3</v>
          </cell>
          <cell r="D1919" t="str">
            <v>ダンプトラック損料</v>
          </cell>
          <cell r="E1919" t="str">
            <v>１０t車</v>
          </cell>
          <cell r="G1919" t="str">
            <v>日</v>
          </cell>
          <cell r="H1919">
            <v>1.7999999999999999E-2</v>
          </cell>
          <cell r="I1919">
            <v>12900</v>
          </cell>
          <cell r="J1919">
            <v>232</v>
          </cell>
          <cell r="K1919">
            <v>580</v>
          </cell>
          <cell r="L1919" t="str">
            <v>ダンプトラック損料</v>
          </cell>
        </row>
        <row r="1920">
          <cell r="B1920" t="str">
            <v>（１０t車，ＤＩＤ区間　無し</v>
          </cell>
          <cell r="L1920" t="str">
            <v>はタイヤ損耗費及び</v>
          </cell>
        </row>
        <row r="1921">
          <cell r="B1921" t="str">
            <v>ｸﾗﾑｼｪﾙ　機械ﾛｰﾌﾟ式</v>
          </cell>
          <cell r="D1921" t="str">
            <v>燃料</v>
          </cell>
          <cell r="E1921" t="str">
            <v>軽油，油脂類共</v>
          </cell>
          <cell r="G1921" t="str">
            <v>㍑</v>
          </cell>
          <cell r="H1921">
            <v>1.1100000000000001</v>
          </cell>
          <cell r="I1921">
            <v>68</v>
          </cell>
          <cell r="J1921">
            <v>75</v>
          </cell>
          <cell r="L1921" t="str">
            <v>補修費を含む。</v>
          </cell>
        </row>
        <row r="1922">
          <cell r="B1922" t="str">
            <v>ｸﾛｰﾗ型0.6ｍ3）2.0km以下</v>
          </cell>
        </row>
        <row r="1923">
          <cell r="D1923" t="str">
            <v>運転手（一般）</v>
          </cell>
          <cell r="G1923" t="str">
            <v>人</v>
          </cell>
          <cell r="H1923">
            <v>1.4E-2</v>
          </cell>
          <cell r="I1923">
            <v>17000</v>
          </cell>
          <cell r="J1923">
            <v>238</v>
          </cell>
        </row>
        <row r="1925">
          <cell r="D1925" t="str">
            <v>その他</v>
          </cell>
          <cell r="E1925" t="str">
            <v>（労＋雑）×12%</v>
          </cell>
          <cell r="J1925">
            <v>38</v>
          </cell>
        </row>
        <row r="1927">
          <cell r="D1927" t="str">
            <v>計</v>
          </cell>
          <cell r="J1927">
            <v>583</v>
          </cell>
        </row>
        <row r="1930">
          <cell r="G1930" t="str">
            <v>共用</v>
          </cell>
        </row>
        <row r="1931">
          <cell r="A1931" t="str">
            <v>T033803</v>
          </cell>
          <cell r="B1931" t="str">
            <v>土砂運搬</v>
          </cell>
          <cell r="C1931" t="str">
            <v>ｍ3</v>
          </cell>
          <cell r="D1931" t="str">
            <v>ダンプトラック損料</v>
          </cell>
          <cell r="E1931" t="str">
            <v>１０t車</v>
          </cell>
          <cell r="G1931" t="str">
            <v>日</v>
          </cell>
          <cell r="H1931">
            <v>2.1999999999999999E-2</v>
          </cell>
          <cell r="I1931">
            <v>12900</v>
          </cell>
          <cell r="J1931">
            <v>284</v>
          </cell>
          <cell r="K1931">
            <v>710</v>
          </cell>
          <cell r="L1931" t="str">
            <v>ダンプトラック損料</v>
          </cell>
        </row>
        <row r="1932">
          <cell r="B1932" t="str">
            <v>（１０t車，ＤＩＤ区間　無し</v>
          </cell>
          <cell r="L1932" t="str">
            <v>はタイヤ損耗費及び</v>
          </cell>
        </row>
        <row r="1933">
          <cell r="B1933" t="str">
            <v>ｸﾗﾑｼｪﾙ　機械ﾛｰﾌﾟ式</v>
          </cell>
          <cell r="D1933" t="str">
            <v>燃料</v>
          </cell>
          <cell r="E1933" t="str">
            <v>軽油，油脂類共</v>
          </cell>
          <cell r="G1933" t="str">
            <v>㍑</v>
          </cell>
          <cell r="H1933">
            <v>1.35</v>
          </cell>
          <cell r="I1933">
            <v>68</v>
          </cell>
          <cell r="J1933">
            <v>92</v>
          </cell>
          <cell r="L1933" t="str">
            <v>補修費を含む。</v>
          </cell>
        </row>
        <row r="1934">
          <cell r="B1934" t="str">
            <v>ｸﾛｰﾗ型0.6ｍ3）3.5km以下</v>
          </cell>
        </row>
        <row r="1935">
          <cell r="D1935" t="str">
            <v>運転手（一般）</v>
          </cell>
          <cell r="G1935" t="str">
            <v>人</v>
          </cell>
          <cell r="H1935">
            <v>1.7000000000000001E-2</v>
          </cell>
          <cell r="I1935">
            <v>17000</v>
          </cell>
          <cell r="J1935">
            <v>289</v>
          </cell>
        </row>
        <row r="1937">
          <cell r="D1937" t="str">
            <v>その他</v>
          </cell>
          <cell r="E1937" t="str">
            <v>（労＋雑）×12%</v>
          </cell>
          <cell r="J1937">
            <v>46</v>
          </cell>
        </row>
        <row r="1939">
          <cell r="D1939" t="str">
            <v>計</v>
          </cell>
          <cell r="J1939">
            <v>711</v>
          </cell>
        </row>
        <row r="1942">
          <cell r="G1942" t="str">
            <v>共用</v>
          </cell>
        </row>
        <row r="1943">
          <cell r="A1943" t="str">
            <v>T033804</v>
          </cell>
          <cell r="B1943" t="str">
            <v>土砂運搬</v>
          </cell>
          <cell r="C1943" t="str">
            <v>ｍ3</v>
          </cell>
          <cell r="D1943" t="str">
            <v>ダンプトラック損料</v>
          </cell>
          <cell r="E1943" t="str">
            <v>１０t車</v>
          </cell>
          <cell r="G1943" t="str">
            <v>日</v>
          </cell>
          <cell r="H1943">
            <v>2.5999999999999999E-2</v>
          </cell>
          <cell r="I1943">
            <v>12900</v>
          </cell>
          <cell r="J1943">
            <v>335</v>
          </cell>
          <cell r="K1943">
            <v>840</v>
          </cell>
          <cell r="L1943" t="str">
            <v>ダンプトラック損料</v>
          </cell>
        </row>
        <row r="1944">
          <cell r="B1944" t="str">
            <v>（１０t車，ＤＩＤ区間　無し</v>
          </cell>
          <cell r="L1944" t="str">
            <v>はタイヤ損耗費及び</v>
          </cell>
        </row>
        <row r="1945">
          <cell r="B1945" t="str">
            <v>ｸﾗﾑｼｪﾙ　機械ﾛｰﾌﾟ式</v>
          </cell>
          <cell r="D1945" t="str">
            <v>燃料</v>
          </cell>
          <cell r="E1945" t="str">
            <v>軽油，油脂類共</v>
          </cell>
          <cell r="G1945" t="str">
            <v>㍑</v>
          </cell>
          <cell r="H1945">
            <v>1.59</v>
          </cell>
          <cell r="I1945">
            <v>68</v>
          </cell>
          <cell r="J1945">
            <v>108</v>
          </cell>
          <cell r="L1945" t="str">
            <v>補修費を含む。</v>
          </cell>
        </row>
        <row r="1946">
          <cell r="B1946" t="str">
            <v>ｸﾛｰﾗ型0.6ｍ3）4.5km以下</v>
          </cell>
        </row>
        <row r="1947">
          <cell r="D1947" t="str">
            <v>運転手（一般）</v>
          </cell>
          <cell r="G1947" t="str">
            <v>人</v>
          </cell>
          <cell r="H1947">
            <v>0.02</v>
          </cell>
          <cell r="I1947">
            <v>17000</v>
          </cell>
          <cell r="J1947">
            <v>340</v>
          </cell>
        </row>
        <row r="1949">
          <cell r="D1949" t="str">
            <v>その他</v>
          </cell>
          <cell r="E1949" t="str">
            <v>（労＋雑）×12%</v>
          </cell>
          <cell r="J1949">
            <v>54</v>
          </cell>
        </row>
        <row r="1951">
          <cell r="D1951" t="str">
            <v>計</v>
          </cell>
          <cell r="J1951">
            <v>837</v>
          </cell>
        </row>
        <row r="1954">
          <cell r="G1954" t="str">
            <v>共用</v>
          </cell>
        </row>
        <row r="1955">
          <cell r="A1955" t="str">
            <v>T033805</v>
          </cell>
          <cell r="B1955" t="str">
            <v>土砂運搬</v>
          </cell>
          <cell r="C1955" t="str">
            <v>ｍ3</v>
          </cell>
          <cell r="D1955" t="str">
            <v>ダンプトラック損料</v>
          </cell>
          <cell r="E1955" t="str">
            <v>１０t車</v>
          </cell>
          <cell r="G1955" t="str">
            <v>日</v>
          </cell>
          <cell r="H1955">
            <v>0.03</v>
          </cell>
          <cell r="I1955">
            <v>12900</v>
          </cell>
          <cell r="J1955">
            <v>387</v>
          </cell>
          <cell r="K1955">
            <v>960</v>
          </cell>
          <cell r="L1955" t="str">
            <v>ダンプトラック損料</v>
          </cell>
        </row>
        <row r="1956">
          <cell r="B1956" t="str">
            <v>（１０t車，ＤＩＤ区間　無し</v>
          </cell>
          <cell r="L1956" t="str">
            <v>はタイヤ損耗費及び</v>
          </cell>
        </row>
        <row r="1957">
          <cell r="B1957" t="str">
            <v>ｸﾗﾑｼｪﾙ　機械ﾛｰﾌﾟ式</v>
          </cell>
          <cell r="D1957" t="str">
            <v>燃料</v>
          </cell>
          <cell r="E1957" t="str">
            <v>軽油，油脂類共</v>
          </cell>
          <cell r="G1957" t="str">
            <v>㍑</v>
          </cell>
          <cell r="H1957">
            <v>1.83</v>
          </cell>
          <cell r="I1957">
            <v>68</v>
          </cell>
          <cell r="J1957">
            <v>124</v>
          </cell>
          <cell r="L1957" t="str">
            <v>補修費を含む。</v>
          </cell>
        </row>
        <row r="1958">
          <cell r="B1958" t="str">
            <v>ｸﾛｰﾗ型0.6ｍ3）5.5km以下</v>
          </cell>
        </row>
        <row r="1959">
          <cell r="D1959" t="str">
            <v>運転手（一般）</v>
          </cell>
          <cell r="G1959" t="str">
            <v>人</v>
          </cell>
          <cell r="H1959">
            <v>2.3E-2</v>
          </cell>
          <cell r="I1959">
            <v>17000</v>
          </cell>
          <cell r="J1959">
            <v>391</v>
          </cell>
        </row>
        <row r="1961">
          <cell r="D1961" t="str">
            <v>その他</v>
          </cell>
          <cell r="E1961" t="str">
            <v>（労＋雑）×12%</v>
          </cell>
          <cell r="J1961">
            <v>62</v>
          </cell>
        </row>
        <row r="1963">
          <cell r="D1963" t="str">
            <v>計</v>
          </cell>
          <cell r="J1963">
            <v>964</v>
          </cell>
        </row>
        <row r="1964">
          <cell r="G1964" t="str">
            <v>共用</v>
          </cell>
        </row>
        <row r="1965">
          <cell r="A1965" t="str">
            <v>T033806</v>
          </cell>
          <cell r="B1965" t="str">
            <v>土砂運搬</v>
          </cell>
          <cell r="C1965" t="str">
            <v>ｍ3</v>
          </cell>
          <cell r="D1965" t="str">
            <v>ダンプトラック損料</v>
          </cell>
          <cell r="E1965" t="str">
            <v>１０t車</v>
          </cell>
          <cell r="G1965" t="str">
            <v>日</v>
          </cell>
          <cell r="H1965">
            <v>3.4000000000000002E-2</v>
          </cell>
          <cell r="I1965">
            <v>12900</v>
          </cell>
          <cell r="J1965">
            <v>439</v>
          </cell>
          <cell r="K1965">
            <v>1090</v>
          </cell>
          <cell r="L1965" t="str">
            <v>ダンプトラック損料</v>
          </cell>
        </row>
        <row r="1966">
          <cell r="B1966" t="str">
            <v>（１０t車，ＤＩＤ区間　無し</v>
          </cell>
          <cell r="L1966" t="str">
            <v>はタイヤ損耗費及び</v>
          </cell>
        </row>
        <row r="1967">
          <cell r="B1967" t="str">
            <v>ｸﾗﾑｼｪﾙ　機械ﾛｰﾌﾟ式</v>
          </cell>
          <cell r="D1967" t="str">
            <v>燃料</v>
          </cell>
          <cell r="E1967" t="str">
            <v>軽油，油脂類共</v>
          </cell>
          <cell r="G1967" t="str">
            <v>㍑</v>
          </cell>
          <cell r="H1967">
            <v>2.0699999999999998</v>
          </cell>
          <cell r="I1967">
            <v>68</v>
          </cell>
          <cell r="J1967">
            <v>141</v>
          </cell>
          <cell r="L1967" t="str">
            <v>補修費を含む。</v>
          </cell>
        </row>
        <row r="1968">
          <cell r="B1968" t="str">
            <v>ｸﾛｰﾗ型0.6ｍ3）7.0km以下</v>
          </cell>
        </row>
        <row r="1969">
          <cell r="D1969" t="str">
            <v>運転手（一般）</v>
          </cell>
          <cell r="G1969" t="str">
            <v>人</v>
          </cell>
          <cell r="H1969">
            <v>2.5999999999999999E-2</v>
          </cell>
          <cell r="I1969">
            <v>17000</v>
          </cell>
          <cell r="J1969">
            <v>442</v>
          </cell>
        </row>
        <row r="1971">
          <cell r="D1971" t="str">
            <v>その他</v>
          </cell>
          <cell r="E1971" t="str">
            <v>（労＋雑）×12%</v>
          </cell>
          <cell r="J1971">
            <v>70</v>
          </cell>
        </row>
        <row r="1973">
          <cell r="D1973" t="str">
            <v>計</v>
          </cell>
          <cell r="J1973">
            <v>1092</v>
          </cell>
        </row>
        <row r="1976">
          <cell r="G1976" t="str">
            <v>共用</v>
          </cell>
        </row>
        <row r="1977">
          <cell r="A1977" t="str">
            <v>T033807</v>
          </cell>
          <cell r="B1977" t="str">
            <v>土砂運搬</v>
          </cell>
          <cell r="C1977" t="str">
            <v>ｍ3</v>
          </cell>
          <cell r="D1977" t="str">
            <v>ダンプトラック損料</v>
          </cell>
          <cell r="E1977" t="str">
            <v>１０t車</v>
          </cell>
          <cell r="G1977" t="str">
            <v>日</v>
          </cell>
          <cell r="H1977">
            <v>3.9E-2</v>
          </cell>
          <cell r="I1977">
            <v>12900</v>
          </cell>
          <cell r="J1977">
            <v>503</v>
          </cell>
          <cell r="K1977">
            <v>1260</v>
          </cell>
          <cell r="L1977" t="str">
            <v>ダンプトラック損料</v>
          </cell>
        </row>
        <row r="1978">
          <cell r="B1978" t="str">
            <v>（１０t車，ＤＩＤ区間　無し</v>
          </cell>
          <cell r="L1978" t="str">
            <v>はタイヤ損耗費及び</v>
          </cell>
        </row>
        <row r="1979">
          <cell r="B1979" t="str">
            <v>ｸﾗﾑｼｪﾙ　機械ﾛｰﾌﾟ式</v>
          </cell>
          <cell r="D1979" t="str">
            <v>燃料</v>
          </cell>
          <cell r="E1979" t="str">
            <v>軽油，油脂類共</v>
          </cell>
          <cell r="G1979" t="str">
            <v>㍑</v>
          </cell>
          <cell r="H1979">
            <v>2.39</v>
          </cell>
          <cell r="I1979">
            <v>68</v>
          </cell>
          <cell r="J1979">
            <v>163</v>
          </cell>
          <cell r="L1979" t="str">
            <v>補修費を含む。</v>
          </cell>
        </row>
        <row r="1980">
          <cell r="B1980" t="str">
            <v>ｸﾛｰﾗ型0.6ｍ3）9.5km以下</v>
          </cell>
        </row>
        <row r="1981">
          <cell r="D1981" t="str">
            <v>運転手（一般）</v>
          </cell>
          <cell r="G1981" t="str">
            <v>人</v>
          </cell>
          <cell r="H1981">
            <v>0.03</v>
          </cell>
          <cell r="I1981">
            <v>17000</v>
          </cell>
          <cell r="J1981">
            <v>510</v>
          </cell>
        </row>
        <row r="1983">
          <cell r="D1983" t="str">
            <v>その他</v>
          </cell>
          <cell r="E1983" t="str">
            <v>（労＋雑）×12%</v>
          </cell>
          <cell r="J1983">
            <v>81</v>
          </cell>
        </row>
        <row r="1985">
          <cell r="D1985" t="str">
            <v>計</v>
          </cell>
          <cell r="J1985">
            <v>1257</v>
          </cell>
        </row>
        <row r="1988">
          <cell r="G1988" t="str">
            <v>共用</v>
          </cell>
        </row>
        <row r="1989">
          <cell r="A1989" t="str">
            <v>T033816</v>
          </cell>
          <cell r="B1989" t="str">
            <v>土砂運搬</v>
          </cell>
          <cell r="C1989" t="str">
            <v>ｍ3</v>
          </cell>
          <cell r="D1989" t="str">
            <v>ダンプトラック損料</v>
          </cell>
          <cell r="E1989" t="str">
            <v>１０t車</v>
          </cell>
          <cell r="G1989" t="str">
            <v>日</v>
          </cell>
          <cell r="H1989">
            <v>4.5999999999999999E-2</v>
          </cell>
          <cell r="I1989">
            <v>12900</v>
          </cell>
          <cell r="J1989">
            <v>593</v>
          </cell>
          <cell r="K1989">
            <v>1500</v>
          </cell>
          <cell r="L1989" t="str">
            <v>ダンプトラック損料</v>
          </cell>
        </row>
        <row r="1990">
          <cell r="B1990" t="str">
            <v>（１０t車，ＤＩＤ区間　無し</v>
          </cell>
          <cell r="L1990" t="str">
            <v>はタイヤ損耗費及び</v>
          </cell>
        </row>
        <row r="1991">
          <cell r="B1991" t="str">
            <v>ｸﾗﾑｼｪﾙ　機械ﾛｰﾌﾟ式</v>
          </cell>
          <cell r="D1991" t="str">
            <v>燃料</v>
          </cell>
          <cell r="E1991" t="str">
            <v>軽油，油脂類共</v>
          </cell>
          <cell r="G1991" t="str">
            <v>㍑</v>
          </cell>
          <cell r="H1991">
            <v>2.87</v>
          </cell>
          <cell r="I1991">
            <v>68</v>
          </cell>
          <cell r="J1991">
            <v>195</v>
          </cell>
          <cell r="L1991" t="str">
            <v>補修費を含む。</v>
          </cell>
        </row>
        <row r="1992">
          <cell r="B1992" t="str">
            <v>ｸﾛｰﾗ型0.6ｍ3）13.0km以下</v>
          </cell>
        </row>
        <row r="1993">
          <cell r="D1993" t="str">
            <v>運転手（一般）</v>
          </cell>
          <cell r="G1993" t="str">
            <v>人</v>
          </cell>
          <cell r="H1993">
            <v>3.5999999999999997E-2</v>
          </cell>
          <cell r="I1993">
            <v>17000</v>
          </cell>
          <cell r="J1993">
            <v>612</v>
          </cell>
        </row>
        <row r="1995">
          <cell r="D1995" t="str">
            <v>その他</v>
          </cell>
          <cell r="E1995" t="str">
            <v>（労＋雑）×12%</v>
          </cell>
          <cell r="J1995">
            <v>97</v>
          </cell>
        </row>
        <row r="1997">
          <cell r="D1997" t="str">
            <v>計</v>
          </cell>
          <cell r="J1997">
            <v>1497</v>
          </cell>
        </row>
        <row r="2000">
          <cell r="G2000" t="str">
            <v>共用</v>
          </cell>
        </row>
        <row r="2001">
          <cell r="A2001" t="str">
            <v>T033820</v>
          </cell>
          <cell r="B2001" t="str">
            <v>土砂運搬</v>
          </cell>
          <cell r="C2001" t="str">
            <v>ｍ3</v>
          </cell>
          <cell r="D2001" t="str">
            <v>ダンプトラック損料</v>
          </cell>
          <cell r="E2001" t="str">
            <v>１０t車</v>
          </cell>
          <cell r="G2001" t="str">
            <v>日</v>
          </cell>
          <cell r="H2001">
            <v>5.8000000000000003E-2</v>
          </cell>
          <cell r="I2001">
            <v>12900</v>
          </cell>
          <cell r="J2001">
            <v>748</v>
          </cell>
          <cell r="K2001">
            <v>1880</v>
          </cell>
          <cell r="L2001" t="str">
            <v>ダンプトラック損料</v>
          </cell>
        </row>
        <row r="2002">
          <cell r="B2002" t="str">
            <v>（１０t車，ＤＩＤ区間　無し</v>
          </cell>
          <cell r="L2002" t="str">
            <v>はタイヤ損耗費及び</v>
          </cell>
        </row>
        <row r="2003">
          <cell r="B2003" t="str">
            <v>ｸﾗﾑｼｪﾙ　機械ﾛｰﾌﾟ式</v>
          </cell>
          <cell r="D2003" t="str">
            <v>燃料</v>
          </cell>
          <cell r="E2003" t="str">
            <v>軽油，油脂類共</v>
          </cell>
          <cell r="G2003" t="str">
            <v>㍑</v>
          </cell>
          <cell r="H2003">
            <v>3.58</v>
          </cell>
          <cell r="I2003">
            <v>68</v>
          </cell>
          <cell r="J2003">
            <v>243</v>
          </cell>
          <cell r="L2003" t="str">
            <v>補修費を含む。</v>
          </cell>
        </row>
        <row r="2004">
          <cell r="B2004" t="str">
            <v>ｸﾛｰﾗ型0.6ｍ3）19.5km以下</v>
          </cell>
        </row>
        <row r="2005">
          <cell r="D2005" t="str">
            <v>運転手（一般）</v>
          </cell>
          <cell r="G2005" t="str">
            <v>人</v>
          </cell>
          <cell r="H2005">
            <v>4.4999999999999998E-2</v>
          </cell>
          <cell r="I2005">
            <v>17000</v>
          </cell>
          <cell r="J2005">
            <v>765</v>
          </cell>
        </row>
        <row r="2007">
          <cell r="D2007" t="str">
            <v>その他</v>
          </cell>
          <cell r="E2007" t="str">
            <v>（労＋雑）×12%</v>
          </cell>
          <cell r="J2007">
            <v>121</v>
          </cell>
        </row>
        <row r="2009">
          <cell r="D2009" t="str">
            <v>計</v>
          </cell>
          <cell r="J2009">
            <v>1877</v>
          </cell>
        </row>
        <row r="2012">
          <cell r="G2012" t="str">
            <v>共用</v>
          </cell>
        </row>
        <row r="2013">
          <cell r="A2013" t="str">
            <v>T033830</v>
          </cell>
          <cell r="B2013" t="str">
            <v>土砂運搬</v>
          </cell>
          <cell r="C2013" t="str">
            <v>ｍ3</v>
          </cell>
          <cell r="D2013" t="str">
            <v>ダンプトラック損料</v>
          </cell>
          <cell r="E2013" t="str">
            <v>１０t車</v>
          </cell>
          <cell r="G2013" t="str">
            <v>日</v>
          </cell>
          <cell r="H2013">
            <v>7.9000000000000001E-2</v>
          </cell>
          <cell r="I2013">
            <v>12900</v>
          </cell>
          <cell r="J2013">
            <v>1019</v>
          </cell>
          <cell r="K2013">
            <v>2550</v>
          </cell>
          <cell r="L2013" t="str">
            <v>ダンプトラック損料</v>
          </cell>
        </row>
        <row r="2014">
          <cell r="B2014" t="str">
            <v>（１０t車，ＤＩＤ区間　無し</v>
          </cell>
          <cell r="L2014" t="str">
            <v>はタイヤ損耗費及び</v>
          </cell>
        </row>
        <row r="2015">
          <cell r="B2015" t="str">
            <v>ｸﾗﾑｼｪﾙ　機械ﾛｰﾌﾟ式</v>
          </cell>
          <cell r="D2015" t="str">
            <v>燃料</v>
          </cell>
          <cell r="E2015" t="str">
            <v>軽油，油脂類共</v>
          </cell>
          <cell r="G2015" t="str">
            <v>㍑</v>
          </cell>
          <cell r="H2015">
            <v>4.8600000000000003</v>
          </cell>
          <cell r="I2015">
            <v>68</v>
          </cell>
          <cell r="J2015">
            <v>330</v>
          </cell>
          <cell r="L2015" t="str">
            <v>補修費を含む。</v>
          </cell>
        </row>
        <row r="2016">
          <cell r="B2016" t="str">
            <v>ｸﾛｰﾗ型0.6ｍ3）37.5km以下</v>
          </cell>
        </row>
        <row r="2017">
          <cell r="D2017" t="str">
            <v>運転手（一般）</v>
          </cell>
          <cell r="G2017" t="str">
            <v>人</v>
          </cell>
          <cell r="H2017">
            <v>6.0999999999999999E-2</v>
          </cell>
          <cell r="I2017">
            <v>17000</v>
          </cell>
          <cell r="J2017">
            <v>1037</v>
          </cell>
        </row>
        <row r="2019">
          <cell r="D2019" t="str">
            <v>その他</v>
          </cell>
          <cell r="E2019" t="str">
            <v>（労＋雑）×12%</v>
          </cell>
          <cell r="J2019">
            <v>164</v>
          </cell>
        </row>
        <row r="2021">
          <cell r="D2021" t="str">
            <v>計</v>
          </cell>
          <cell r="J2021">
            <v>2550</v>
          </cell>
        </row>
        <row r="2024">
          <cell r="G2024" t="str">
            <v>共用</v>
          </cell>
        </row>
        <row r="2025">
          <cell r="A2025" t="str">
            <v>T033840</v>
          </cell>
          <cell r="B2025" t="str">
            <v>土砂運搬</v>
          </cell>
          <cell r="C2025" t="str">
            <v>ｍ3</v>
          </cell>
          <cell r="D2025" t="str">
            <v>ダンプトラック損料</v>
          </cell>
          <cell r="E2025" t="str">
            <v>１０t車</v>
          </cell>
          <cell r="G2025" t="str">
            <v>日</v>
          </cell>
          <cell r="H2025">
            <v>0.11700000000000001</v>
          </cell>
          <cell r="I2025">
            <v>12900</v>
          </cell>
          <cell r="J2025">
            <v>1509</v>
          </cell>
          <cell r="K2025">
            <v>3790</v>
          </cell>
          <cell r="L2025" t="str">
            <v>ダンプトラック損料</v>
          </cell>
        </row>
        <row r="2026">
          <cell r="B2026" t="str">
            <v>（１０t車，ＤＩＤ区間　無し</v>
          </cell>
          <cell r="L2026" t="str">
            <v>はタイヤ損耗費及び</v>
          </cell>
        </row>
        <row r="2027">
          <cell r="B2027" t="str">
            <v>ｸﾗﾑｼｪﾙ　機械ﾛｰﾌﾟ式</v>
          </cell>
          <cell r="D2027" t="str">
            <v>燃料</v>
          </cell>
          <cell r="E2027" t="str">
            <v>軽油，油脂類共</v>
          </cell>
          <cell r="G2027" t="str">
            <v>㍑</v>
          </cell>
          <cell r="H2027">
            <v>7.24</v>
          </cell>
          <cell r="I2027">
            <v>68</v>
          </cell>
          <cell r="J2027">
            <v>492</v>
          </cell>
          <cell r="L2027" t="str">
            <v>補修費を含む。</v>
          </cell>
        </row>
        <row r="2028">
          <cell r="B2028" t="str">
            <v>ｸﾛｰﾗ型0.6ｍ3）60.0km以下</v>
          </cell>
        </row>
        <row r="2029">
          <cell r="D2029" t="str">
            <v>運転手（一般）</v>
          </cell>
          <cell r="G2029" t="str">
            <v>人</v>
          </cell>
          <cell r="H2029">
            <v>9.0999999999999998E-2</v>
          </cell>
          <cell r="I2029">
            <v>17000</v>
          </cell>
          <cell r="J2029">
            <v>1547</v>
          </cell>
        </row>
        <row r="2031">
          <cell r="D2031" t="str">
            <v>その他</v>
          </cell>
          <cell r="E2031" t="str">
            <v>（労＋雑）×12%</v>
          </cell>
          <cell r="J2031">
            <v>245</v>
          </cell>
        </row>
        <row r="2033">
          <cell r="D2033" t="str">
            <v>計</v>
          </cell>
          <cell r="J2033">
            <v>3793</v>
          </cell>
        </row>
        <row r="2034">
          <cell r="G2034" t="str">
            <v>共用</v>
          </cell>
        </row>
        <row r="2035">
          <cell r="A2035" t="str">
            <v>T033900</v>
          </cell>
          <cell r="B2035" t="str">
            <v>土砂運搬</v>
          </cell>
          <cell r="C2035" t="str">
            <v>ｍ3</v>
          </cell>
          <cell r="D2035" t="str">
            <v>ダンプトラック損料</v>
          </cell>
          <cell r="E2035" t="str">
            <v>２t車</v>
          </cell>
          <cell r="G2035" t="str">
            <v>日</v>
          </cell>
          <cell r="H2035">
            <v>6.5000000000000002E-2</v>
          </cell>
          <cell r="I2035">
            <v>3220</v>
          </cell>
          <cell r="J2035">
            <v>209</v>
          </cell>
          <cell r="K2035">
            <v>1270</v>
          </cell>
          <cell r="L2035" t="str">
            <v>ダンプトラック損料</v>
          </cell>
        </row>
        <row r="2036">
          <cell r="B2036" t="str">
            <v>（２t車，ＤＩＤ区間　有り</v>
          </cell>
          <cell r="L2036" t="str">
            <v>はタイヤ損耗費及び</v>
          </cell>
        </row>
        <row r="2037">
          <cell r="B2037" t="str">
            <v>人力）</v>
          </cell>
          <cell r="D2037" t="str">
            <v>燃料</v>
          </cell>
          <cell r="E2037" t="str">
            <v>軽油，油脂類共</v>
          </cell>
          <cell r="G2037" t="str">
            <v>㍑</v>
          </cell>
          <cell r="H2037">
            <v>1.47</v>
          </cell>
          <cell r="I2037">
            <v>68</v>
          </cell>
          <cell r="J2037">
            <v>100</v>
          </cell>
          <cell r="L2037" t="str">
            <v>補修費を含む。</v>
          </cell>
        </row>
        <row r="2038">
          <cell r="B2038" t="str">
            <v>0.3km以下</v>
          </cell>
        </row>
        <row r="2039">
          <cell r="D2039" t="str">
            <v>運転手（一般）</v>
          </cell>
          <cell r="G2039" t="str">
            <v>人</v>
          </cell>
          <cell r="H2039">
            <v>0.05</v>
          </cell>
          <cell r="I2039">
            <v>17000</v>
          </cell>
          <cell r="J2039">
            <v>850</v>
          </cell>
        </row>
        <row r="2041">
          <cell r="D2041" t="str">
            <v>その他</v>
          </cell>
          <cell r="E2041" t="str">
            <v>（労＋雑）×12%</v>
          </cell>
          <cell r="J2041">
            <v>114</v>
          </cell>
        </row>
        <row r="2043">
          <cell r="D2043" t="str">
            <v>計</v>
          </cell>
          <cell r="J2043">
            <v>1273</v>
          </cell>
        </row>
        <row r="2046">
          <cell r="G2046" t="str">
            <v>共用</v>
          </cell>
        </row>
        <row r="2047">
          <cell r="A2047" t="str">
            <v>T033901</v>
          </cell>
          <cell r="B2047" t="str">
            <v>土砂運搬</v>
          </cell>
          <cell r="C2047" t="str">
            <v>ｍ3</v>
          </cell>
          <cell r="D2047" t="str">
            <v>ダンプトラック損料</v>
          </cell>
          <cell r="E2047" t="str">
            <v>２t車</v>
          </cell>
          <cell r="G2047" t="str">
            <v>日</v>
          </cell>
          <cell r="H2047">
            <v>7.0999999999999994E-2</v>
          </cell>
          <cell r="I2047">
            <v>3220</v>
          </cell>
          <cell r="J2047">
            <v>229</v>
          </cell>
          <cell r="K2047">
            <v>1400</v>
          </cell>
          <cell r="L2047" t="str">
            <v>ダンプトラック損料</v>
          </cell>
        </row>
        <row r="2048">
          <cell r="B2048" t="str">
            <v>（２t車，ＤＩＤ区間　有り</v>
          </cell>
          <cell r="L2048" t="str">
            <v>はタイヤ損耗費及び</v>
          </cell>
        </row>
        <row r="2049">
          <cell r="B2049" t="str">
            <v>人力）</v>
          </cell>
          <cell r="D2049" t="str">
            <v>燃料</v>
          </cell>
          <cell r="E2049" t="str">
            <v>軽油，油脂類共</v>
          </cell>
          <cell r="G2049" t="str">
            <v>㍑</v>
          </cell>
          <cell r="H2049">
            <v>1.62</v>
          </cell>
          <cell r="I2049">
            <v>68</v>
          </cell>
          <cell r="J2049">
            <v>110</v>
          </cell>
          <cell r="L2049" t="str">
            <v>補修費を含む。</v>
          </cell>
        </row>
        <row r="2050">
          <cell r="B2050" t="str">
            <v>0.5km以下</v>
          </cell>
        </row>
        <row r="2051">
          <cell r="D2051" t="str">
            <v>運転手（一般）</v>
          </cell>
          <cell r="G2051" t="str">
            <v>人</v>
          </cell>
          <cell r="H2051">
            <v>5.5E-2</v>
          </cell>
          <cell r="I2051">
            <v>17000</v>
          </cell>
          <cell r="J2051">
            <v>935</v>
          </cell>
        </row>
        <row r="2053">
          <cell r="D2053" t="str">
            <v>その他</v>
          </cell>
          <cell r="E2053" t="str">
            <v>（労＋雑）×12%</v>
          </cell>
          <cell r="J2053">
            <v>125</v>
          </cell>
        </row>
        <row r="2055">
          <cell r="D2055" t="str">
            <v>計</v>
          </cell>
          <cell r="J2055">
            <v>1399</v>
          </cell>
        </row>
        <row r="2058">
          <cell r="G2058" t="str">
            <v>共用</v>
          </cell>
        </row>
        <row r="2059">
          <cell r="A2059" t="str">
            <v>T033902</v>
          </cell>
          <cell r="B2059" t="str">
            <v>土砂運搬</v>
          </cell>
          <cell r="C2059" t="str">
            <v>ｍ3</v>
          </cell>
          <cell r="D2059" t="str">
            <v>ダンプトラック損料</v>
          </cell>
          <cell r="E2059" t="str">
            <v>２t車</v>
          </cell>
          <cell r="G2059" t="str">
            <v>日</v>
          </cell>
          <cell r="H2059">
            <v>7.6999999999999999E-2</v>
          </cell>
          <cell r="I2059">
            <v>3220</v>
          </cell>
          <cell r="J2059">
            <v>248</v>
          </cell>
          <cell r="K2059">
            <v>1530</v>
          </cell>
          <cell r="L2059" t="str">
            <v>ダンプトラック損料</v>
          </cell>
        </row>
        <row r="2060">
          <cell r="B2060" t="str">
            <v>（２t車，ＤＩＤ区間　有り</v>
          </cell>
          <cell r="L2060" t="str">
            <v>はタイヤ損耗費及び</v>
          </cell>
        </row>
        <row r="2061">
          <cell r="B2061" t="str">
            <v>人力）</v>
          </cell>
          <cell r="D2061" t="str">
            <v>燃料</v>
          </cell>
          <cell r="E2061" t="str">
            <v>軽油，油脂類共</v>
          </cell>
          <cell r="G2061" t="str">
            <v>㍑</v>
          </cell>
          <cell r="H2061">
            <v>1.76</v>
          </cell>
          <cell r="I2061">
            <v>68</v>
          </cell>
          <cell r="J2061">
            <v>120</v>
          </cell>
          <cell r="L2061" t="str">
            <v>補修費を含む。</v>
          </cell>
        </row>
        <row r="2062">
          <cell r="B2062" t="str">
            <v>1.0km以下</v>
          </cell>
        </row>
        <row r="2063">
          <cell r="D2063" t="str">
            <v>運転手（一般）</v>
          </cell>
          <cell r="G2063" t="str">
            <v>人</v>
          </cell>
          <cell r="H2063">
            <v>0.06</v>
          </cell>
          <cell r="I2063">
            <v>17000</v>
          </cell>
          <cell r="J2063">
            <v>1020</v>
          </cell>
        </row>
        <row r="2065">
          <cell r="D2065" t="str">
            <v>その他</v>
          </cell>
          <cell r="E2065" t="str">
            <v>（労＋雑）×12%</v>
          </cell>
          <cell r="J2065">
            <v>137</v>
          </cell>
        </row>
        <row r="2067">
          <cell r="D2067" t="str">
            <v>計</v>
          </cell>
          <cell r="J2067">
            <v>1525</v>
          </cell>
        </row>
        <row r="2070">
          <cell r="G2070" t="str">
            <v>共用</v>
          </cell>
        </row>
        <row r="2071">
          <cell r="A2071" t="str">
            <v>T033903</v>
          </cell>
          <cell r="B2071" t="str">
            <v>土砂運搬</v>
          </cell>
          <cell r="C2071" t="str">
            <v>ｍ3</v>
          </cell>
          <cell r="D2071" t="str">
            <v>ダンプトラック損料</v>
          </cell>
          <cell r="E2071" t="str">
            <v>２t車</v>
          </cell>
          <cell r="G2071" t="str">
            <v>日</v>
          </cell>
          <cell r="H2071">
            <v>0.09</v>
          </cell>
          <cell r="I2071">
            <v>3220</v>
          </cell>
          <cell r="J2071">
            <v>290</v>
          </cell>
          <cell r="K2071">
            <v>1780</v>
          </cell>
          <cell r="L2071" t="str">
            <v>ダンプトラック損料</v>
          </cell>
        </row>
        <row r="2072">
          <cell r="B2072" t="str">
            <v>（２t車，ＤＩＤ区間　有り</v>
          </cell>
          <cell r="L2072" t="str">
            <v>はタイヤ損耗費及び</v>
          </cell>
        </row>
        <row r="2073">
          <cell r="B2073" t="str">
            <v>人力）</v>
          </cell>
          <cell r="D2073" t="str">
            <v>燃料</v>
          </cell>
          <cell r="E2073" t="str">
            <v>軽油，油脂類共</v>
          </cell>
          <cell r="G2073" t="str">
            <v>㍑</v>
          </cell>
          <cell r="H2073">
            <v>2.06</v>
          </cell>
          <cell r="I2073">
            <v>68</v>
          </cell>
          <cell r="J2073">
            <v>140</v>
          </cell>
          <cell r="L2073" t="str">
            <v>補修費を含む。</v>
          </cell>
        </row>
        <row r="2074">
          <cell r="B2074" t="str">
            <v>1.5km以下</v>
          </cell>
        </row>
        <row r="2075">
          <cell r="D2075" t="str">
            <v>運転手（一般）</v>
          </cell>
          <cell r="G2075" t="str">
            <v>人</v>
          </cell>
          <cell r="H2075">
            <v>7.0000000000000007E-2</v>
          </cell>
          <cell r="I2075">
            <v>17000</v>
          </cell>
          <cell r="J2075">
            <v>1190</v>
          </cell>
        </row>
        <row r="2077">
          <cell r="D2077" t="str">
            <v>その他</v>
          </cell>
          <cell r="E2077" t="str">
            <v>（労＋雑）×12%</v>
          </cell>
          <cell r="J2077">
            <v>160</v>
          </cell>
        </row>
        <row r="2079">
          <cell r="D2079" t="str">
            <v>計</v>
          </cell>
          <cell r="J2079">
            <v>1780</v>
          </cell>
        </row>
        <row r="2082">
          <cell r="G2082" t="str">
            <v>共用</v>
          </cell>
        </row>
        <row r="2083">
          <cell r="A2083" t="str">
            <v>T033904</v>
          </cell>
          <cell r="B2083" t="str">
            <v>土砂運搬</v>
          </cell>
          <cell r="C2083" t="str">
            <v>ｍ3</v>
          </cell>
          <cell r="D2083" t="str">
            <v>ダンプトラック損料</v>
          </cell>
          <cell r="E2083" t="str">
            <v>２t車</v>
          </cell>
          <cell r="G2083" t="str">
            <v>日</v>
          </cell>
          <cell r="H2083">
            <v>0.10299999999999999</v>
          </cell>
          <cell r="I2083">
            <v>3220</v>
          </cell>
          <cell r="J2083">
            <v>332</v>
          </cell>
          <cell r="K2083">
            <v>2030</v>
          </cell>
          <cell r="L2083" t="str">
            <v>ダンプトラック損料</v>
          </cell>
        </row>
        <row r="2084">
          <cell r="B2084" t="str">
            <v>（２t車，ＤＩＤ区間　有り</v>
          </cell>
          <cell r="L2084" t="str">
            <v>はタイヤ損耗費及び</v>
          </cell>
        </row>
        <row r="2085">
          <cell r="B2085" t="str">
            <v>人力）</v>
          </cell>
          <cell r="D2085" t="str">
            <v>燃料</v>
          </cell>
          <cell r="E2085" t="str">
            <v>軽油，油脂類共</v>
          </cell>
          <cell r="G2085" t="str">
            <v>㍑</v>
          </cell>
          <cell r="H2085">
            <v>2.35</v>
          </cell>
          <cell r="I2085">
            <v>68</v>
          </cell>
          <cell r="J2085">
            <v>160</v>
          </cell>
          <cell r="L2085" t="str">
            <v>補修費を含む。</v>
          </cell>
        </row>
        <row r="2086">
          <cell r="B2086" t="str">
            <v>2.0km以下</v>
          </cell>
        </row>
        <row r="2087">
          <cell r="D2087" t="str">
            <v>運転手（一般）</v>
          </cell>
          <cell r="G2087" t="str">
            <v>人</v>
          </cell>
          <cell r="H2087">
            <v>0.08</v>
          </cell>
          <cell r="I2087">
            <v>17000</v>
          </cell>
          <cell r="J2087">
            <v>1360</v>
          </cell>
        </row>
        <row r="2089">
          <cell r="D2089" t="str">
            <v>その他</v>
          </cell>
          <cell r="E2089" t="str">
            <v>（労＋雑）×12%</v>
          </cell>
          <cell r="J2089">
            <v>182</v>
          </cell>
        </row>
        <row r="2091">
          <cell r="D2091" t="str">
            <v>計</v>
          </cell>
          <cell r="J2091">
            <v>2034</v>
          </cell>
        </row>
        <row r="2094">
          <cell r="G2094" t="str">
            <v>共用</v>
          </cell>
        </row>
        <row r="2095">
          <cell r="A2095" t="str">
            <v>T033905</v>
          </cell>
          <cell r="B2095" t="str">
            <v>土砂運搬</v>
          </cell>
          <cell r="C2095" t="str">
            <v>ｍ3</v>
          </cell>
          <cell r="D2095" t="str">
            <v>ダンプトラック損料</v>
          </cell>
          <cell r="E2095" t="str">
            <v>２t車</v>
          </cell>
          <cell r="G2095" t="str">
            <v>日</v>
          </cell>
          <cell r="H2095">
            <v>0.11600000000000001</v>
          </cell>
          <cell r="I2095">
            <v>3220</v>
          </cell>
          <cell r="J2095">
            <v>374</v>
          </cell>
          <cell r="K2095">
            <v>2290</v>
          </cell>
          <cell r="L2095" t="str">
            <v>ダンプトラック損料</v>
          </cell>
        </row>
        <row r="2096">
          <cell r="B2096" t="str">
            <v>（２t車，ＤＩＤ区間　有り</v>
          </cell>
          <cell r="L2096" t="str">
            <v>はタイヤ損耗費及び</v>
          </cell>
        </row>
        <row r="2097">
          <cell r="B2097" t="str">
            <v>人力）</v>
          </cell>
          <cell r="D2097" t="str">
            <v>燃料</v>
          </cell>
          <cell r="E2097" t="str">
            <v>軽油，油脂類共</v>
          </cell>
          <cell r="G2097" t="str">
            <v>㍑</v>
          </cell>
          <cell r="H2097">
            <v>2.65</v>
          </cell>
          <cell r="I2097">
            <v>68</v>
          </cell>
          <cell r="J2097">
            <v>180</v>
          </cell>
          <cell r="L2097" t="str">
            <v>補修費を含む。</v>
          </cell>
        </row>
        <row r="2098">
          <cell r="B2098" t="str">
            <v>2.5km以下</v>
          </cell>
        </row>
        <row r="2099">
          <cell r="D2099" t="str">
            <v>運転手（一般）</v>
          </cell>
          <cell r="G2099" t="str">
            <v>人</v>
          </cell>
          <cell r="H2099">
            <v>0.09</v>
          </cell>
          <cell r="I2099">
            <v>17000</v>
          </cell>
          <cell r="J2099">
            <v>1530</v>
          </cell>
        </row>
        <row r="2101">
          <cell r="D2101" t="str">
            <v>その他</v>
          </cell>
          <cell r="E2101" t="str">
            <v>（労＋雑）×12%</v>
          </cell>
          <cell r="J2101">
            <v>205</v>
          </cell>
        </row>
        <row r="2103">
          <cell r="D2103" t="str">
            <v>計</v>
          </cell>
          <cell r="J2103">
            <v>2289</v>
          </cell>
        </row>
        <row r="2104">
          <cell r="G2104" t="str">
            <v>共用</v>
          </cell>
        </row>
        <row r="2105">
          <cell r="A2105" t="str">
            <v>T033906</v>
          </cell>
          <cell r="B2105" t="str">
            <v>土砂運搬</v>
          </cell>
          <cell r="C2105" t="str">
            <v>ｍ3</v>
          </cell>
          <cell r="D2105" t="str">
            <v>ダンプトラック損料</v>
          </cell>
          <cell r="E2105" t="str">
            <v>２t車</v>
          </cell>
          <cell r="G2105" t="str">
            <v>日</v>
          </cell>
          <cell r="H2105">
            <v>0.129</v>
          </cell>
          <cell r="I2105">
            <v>3220</v>
          </cell>
          <cell r="J2105">
            <v>415</v>
          </cell>
          <cell r="K2105">
            <v>2540</v>
          </cell>
          <cell r="L2105" t="str">
            <v>ダンプトラック損料</v>
          </cell>
        </row>
        <row r="2106">
          <cell r="B2106" t="str">
            <v>（２t車，ＤＩＤ区間　有り</v>
          </cell>
          <cell r="L2106" t="str">
            <v>はタイヤ損耗費及び</v>
          </cell>
        </row>
        <row r="2107">
          <cell r="B2107" t="str">
            <v>人力）</v>
          </cell>
          <cell r="D2107" t="str">
            <v>燃料</v>
          </cell>
          <cell r="E2107" t="str">
            <v>軽油，油脂類共</v>
          </cell>
          <cell r="G2107" t="str">
            <v>㍑</v>
          </cell>
          <cell r="H2107">
            <v>2.94</v>
          </cell>
          <cell r="I2107">
            <v>68</v>
          </cell>
          <cell r="J2107">
            <v>200</v>
          </cell>
          <cell r="L2107" t="str">
            <v>補修費を含む。</v>
          </cell>
        </row>
        <row r="2108">
          <cell r="B2108" t="str">
            <v>3.5km以下</v>
          </cell>
        </row>
        <row r="2109">
          <cell r="D2109" t="str">
            <v>運転手（一般）</v>
          </cell>
          <cell r="G2109" t="str">
            <v>人</v>
          </cell>
          <cell r="H2109">
            <v>0.1</v>
          </cell>
          <cell r="I2109">
            <v>17000</v>
          </cell>
          <cell r="J2109">
            <v>1700</v>
          </cell>
        </row>
        <row r="2111">
          <cell r="D2111" t="str">
            <v>その他</v>
          </cell>
          <cell r="E2111" t="str">
            <v>（労＋雑）×12%</v>
          </cell>
          <cell r="J2111">
            <v>228</v>
          </cell>
        </row>
        <row r="2113">
          <cell r="D2113" t="str">
            <v>計</v>
          </cell>
          <cell r="J2113">
            <v>2543</v>
          </cell>
        </row>
        <row r="2116">
          <cell r="G2116" t="str">
            <v>共用</v>
          </cell>
        </row>
        <row r="2117">
          <cell r="A2117" t="str">
            <v>T033907</v>
          </cell>
          <cell r="B2117" t="str">
            <v>土砂運搬</v>
          </cell>
          <cell r="C2117" t="str">
            <v>ｍ3</v>
          </cell>
          <cell r="D2117" t="str">
            <v>ダンプトラック損料</v>
          </cell>
          <cell r="E2117" t="str">
            <v>２t車</v>
          </cell>
          <cell r="G2117" t="str">
            <v>日</v>
          </cell>
          <cell r="H2117">
            <v>0.14199999999999999</v>
          </cell>
          <cell r="I2117">
            <v>3220</v>
          </cell>
          <cell r="J2117">
            <v>457</v>
          </cell>
          <cell r="K2117">
            <v>2800</v>
          </cell>
          <cell r="L2117" t="str">
            <v>ダンプトラック損料</v>
          </cell>
        </row>
        <row r="2118">
          <cell r="B2118" t="str">
            <v>（２t車，ＤＩＤ区間　有り</v>
          </cell>
          <cell r="L2118" t="str">
            <v>はタイヤ損耗費及び</v>
          </cell>
        </row>
        <row r="2119">
          <cell r="B2119" t="str">
            <v>人力）</v>
          </cell>
          <cell r="D2119" t="str">
            <v>燃料</v>
          </cell>
          <cell r="E2119" t="str">
            <v>軽油，油脂類共</v>
          </cell>
          <cell r="G2119" t="str">
            <v>㍑</v>
          </cell>
          <cell r="H2119">
            <v>3.23</v>
          </cell>
          <cell r="I2119">
            <v>68</v>
          </cell>
          <cell r="J2119">
            <v>220</v>
          </cell>
          <cell r="L2119" t="str">
            <v>補修費を含む。</v>
          </cell>
        </row>
        <row r="2120">
          <cell r="B2120" t="str">
            <v>4.5km以下</v>
          </cell>
        </row>
        <row r="2121">
          <cell r="D2121" t="str">
            <v>運転手（一般）</v>
          </cell>
          <cell r="G2121" t="str">
            <v>人</v>
          </cell>
          <cell r="H2121">
            <v>0.11</v>
          </cell>
          <cell r="I2121">
            <v>17000</v>
          </cell>
          <cell r="J2121">
            <v>1870</v>
          </cell>
        </row>
        <row r="2123">
          <cell r="D2123" t="str">
            <v>その他</v>
          </cell>
          <cell r="E2123" t="str">
            <v>（労＋雑）×12%</v>
          </cell>
          <cell r="J2123">
            <v>251</v>
          </cell>
        </row>
        <row r="2125">
          <cell r="D2125" t="str">
            <v>計</v>
          </cell>
          <cell r="J2125">
            <v>2798</v>
          </cell>
        </row>
        <row r="2128">
          <cell r="G2128" t="str">
            <v>共用</v>
          </cell>
        </row>
        <row r="2129">
          <cell r="A2129" t="str">
            <v>T033908</v>
          </cell>
          <cell r="B2129" t="str">
            <v>土砂運搬</v>
          </cell>
          <cell r="C2129" t="str">
            <v>ｍ3</v>
          </cell>
          <cell r="D2129" t="str">
            <v>ダンプトラック損料</v>
          </cell>
          <cell r="E2129" t="str">
            <v>２t車</v>
          </cell>
          <cell r="G2129" t="str">
            <v>日</v>
          </cell>
          <cell r="H2129">
            <v>0.16800000000000001</v>
          </cell>
          <cell r="I2129">
            <v>3220</v>
          </cell>
          <cell r="J2129">
            <v>541</v>
          </cell>
          <cell r="K2129">
            <v>3310</v>
          </cell>
          <cell r="L2129" t="str">
            <v>ダンプトラック損料</v>
          </cell>
        </row>
        <row r="2130">
          <cell r="B2130" t="str">
            <v>（２t車，ＤＩＤ区間　有り</v>
          </cell>
          <cell r="L2130" t="str">
            <v>はタイヤ損耗費及び</v>
          </cell>
        </row>
        <row r="2131">
          <cell r="B2131" t="str">
            <v>人力）</v>
          </cell>
          <cell r="D2131" t="str">
            <v>燃料</v>
          </cell>
          <cell r="E2131" t="str">
            <v>軽油，油脂類共</v>
          </cell>
          <cell r="G2131" t="str">
            <v>㍑</v>
          </cell>
          <cell r="H2131">
            <v>3.82</v>
          </cell>
          <cell r="I2131">
            <v>68</v>
          </cell>
          <cell r="J2131">
            <v>260</v>
          </cell>
          <cell r="L2131" t="str">
            <v>補修費を含む。</v>
          </cell>
        </row>
        <row r="2132">
          <cell r="B2132" t="str">
            <v>6.0km以下</v>
          </cell>
        </row>
        <row r="2133">
          <cell r="D2133" t="str">
            <v>運転手（一般）</v>
          </cell>
          <cell r="G2133" t="str">
            <v>人</v>
          </cell>
          <cell r="H2133">
            <v>0.13</v>
          </cell>
          <cell r="I2133">
            <v>17000</v>
          </cell>
          <cell r="J2133">
            <v>2210</v>
          </cell>
        </row>
        <row r="2135">
          <cell r="D2135" t="str">
            <v>その他</v>
          </cell>
          <cell r="E2135" t="str">
            <v>（労＋雑）×12%</v>
          </cell>
          <cell r="J2135">
            <v>296</v>
          </cell>
        </row>
        <row r="2137">
          <cell r="D2137" t="str">
            <v>計</v>
          </cell>
          <cell r="J2137">
            <v>3307</v>
          </cell>
        </row>
        <row r="2140">
          <cell r="G2140" t="str">
            <v>共用</v>
          </cell>
        </row>
        <row r="2141">
          <cell r="A2141" t="str">
            <v>T033909</v>
          </cell>
          <cell r="B2141" t="str">
            <v>土砂運搬</v>
          </cell>
          <cell r="C2141" t="str">
            <v>ｍ3</v>
          </cell>
          <cell r="D2141" t="str">
            <v>ダンプトラック損料</v>
          </cell>
          <cell r="E2141" t="str">
            <v>２t車</v>
          </cell>
          <cell r="G2141" t="str">
            <v>日</v>
          </cell>
          <cell r="H2141">
            <v>0.19400000000000001</v>
          </cell>
          <cell r="I2141">
            <v>3220</v>
          </cell>
          <cell r="J2141">
            <v>625</v>
          </cell>
          <cell r="K2141">
            <v>3820</v>
          </cell>
          <cell r="L2141" t="str">
            <v>ダンプトラック損料</v>
          </cell>
        </row>
        <row r="2142">
          <cell r="B2142" t="str">
            <v>（２t車，ＤＩＤ区間　有り</v>
          </cell>
          <cell r="L2142" t="str">
            <v>はタイヤ損耗費及び</v>
          </cell>
        </row>
        <row r="2143">
          <cell r="B2143" t="str">
            <v>人力）</v>
          </cell>
          <cell r="D2143" t="str">
            <v>燃料</v>
          </cell>
          <cell r="E2143" t="str">
            <v>軽油，油脂類共</v>
          </cell>
          <cell r="G2143" t="str">
            <v>㍑</v>
          </cell>
          <cell r="H2143">
            <v>4.41</v>
          </cell>
          <cell r="I2143">
            <v>68</v>
          </cell>
          <cell r="J2143">
            <v>300</v>
          </cell>
          <cell r="L2143" t="str">
            <v>補修費を含む。</v>
          </cell>
        </row>
        <row r="2144">
          <cell r="B2144" t="str">
            <v>8.0km以下</v>
          </cell>
        </row>
        <row r="2145">
          <cell r="D2145" t="str">
            <v>運転手（一般）</v>
          </cell>
          <cell r="G2145" t="str">
            <v>人</v>
          </cell>
          <cell r="H2145">
            <v>0.15</v>
          </cell>
          <cell r="I2145">
            <v>17000</v>
          </cell>
          <cell r="J2145">
            <v>2550</v>
          </cell>
        </row>
        <row r="2147">
          <cell r="D2147" t="str">
            <v>その他</v>
          </cell>
          <cell r="E2147" t="str">
            <v>（労＋雑）×12%</v>
          </cell>
          <cell r="J2147">
            <v>342</v>
          </cell>
        </row>
        <row r="2149">
          <cell r="D2149" t="str">
            <v>計</v>
          </cell>
          <cell r="J2149">
            <v>3817</v>
          </cell>
        </row>
        <row r="2153">
          <cell r="A2153" t="str">
            <v>T033910</v>
          </cell>
          <cell r="B2153" t="str">
            <v>土砂運搬</v>
          </cell>
          <cell r="C2153" t="str">
            <v>ｍ3</v>
          </cell>
          <cell r="D2153" t="str">
            <v>ダンプトラック損料</v>
          </cell>
          <cell r="E2153" t="str">
            <v>２t車</v>
          </cell>
          <cell r="G2153" t="str">
            <v>日</v>
          </cell>
          <cell r="H2153">
            <v>0.23200000000000001</v>
          </cell>
          <cell r="I2153">
            <v>3220</v>
          </cell>
          <cell r="J2153">
            <v>747</v>
          </cell>
          <cell r="K2153">
            <v>4580</v>
          </cell>
          <cell r="L2153" t="str">
            <v>ダンプトラック損料</v>
          </cell>
        </row>
        <row r="2154">
          <cell r="B2154" t="str">
            <v>（２t車，ＤＩＤ区間　有り</v>
          </cell>
          <cell r="L2154" t="str">
            <v>はタイヤ損耗費及び</v>
          </cell>
        </row>
        <row r="2155">
          <cell r="B2155" t="str">
            <v>人力）</v>
          </cell>
          <cell r="D2155" t="str">
            <v>燃料</v>
          </cell>
          <cell r="E2155" t="str">
            <v>軽油，油脂類共</v>
          </cell>
          <cell r="G2155" t="str">
            <v>㍑</v>
          </cell>
          <cell r="H2155">
            <v>5.29</v>
          </cell>
          <cell r="I2155">
            <v>68</v>
          </cell>
          <cell r="J2155">
            <v>360</v>
          </cell>
          <cell r="L2155" t="str">
            <v>補修費を含む。</v>
          </cell>
        </row>
        <row r="2156">
          <cell r="B2156" t="str">
            <v>10.5km以下</v>
          </cell>
        </row>
        <row r="2157">
          <cell r="D2157" t="str">
            <v>運転手（一般）</v>
          </cell>
          <cell r="G2157" t="str">
            <v>人</v>
          </cell>
          <cell r="H2157">
            <v>0.18</v>
          </cell>
          <cell r="I2157">
            <v>17000</v>
          </cell>
          <cell r="J2157">
            <v>3060</v>
          </cell>
        </row>
        <row r="2159">
          <cell r="D2159" t="str">
            <v>その他</v>
          </cell>
          <cell r="E2159" t="str">
            <v>（労＋雑）×12%</v>
          </cell>
          <cell r="J2159">
            <v>410</v>
          </cell>
        </row>
        <row r="2161">
          <cell r="D2161" t="str">
            <v>計</v>
          </cell>
          <cell r="J2161">
            <v>4577</v>
          </cell>
        </row>
        <row r="2164">
          <cell r="G2164" t="str">
            <v>共用</v>
          </cell>
        </row>
        <row r="2165">
          <cell r="A2165" t="str">
            <v>T033920</v>
          </cell>
          <cell r="B2165" t="str">
            <v>土砂運搬</v>
          </cell>
          <cell r="C2165" t="str">
            <v>ｍ3</v>
          </cell>
          <cell r="D2165" t="str">
            <v>ダンプトラック損料</v>
          </cell>
          <cell r="E2165" t="str">
            <v>２t車</v>
          </cell>
          <cell r="G2165" t="str">
            <v>日</v>
          </cell>
          <cell r="H2165">
            <v>0.29699999999999999</v>
          </cell>
          <cell r="I2165">
            <v>3220</v>
          </cell>
          <cell r="J2165">
            <v>956</v>
          </cell>
          <cell r="K2165">
            <v>5850</v>
          </cell>
          <cell r="L2165" t="str">
            <v>ダンプトラック損料</v>
          </cell>
        </row>
        <row r="2166">
          <cell r="B2166" t="str">
            <v>（２t車，ＤＩＤ区間　有り</v>
          </cell>
          <cell r="L2166" t="str">
            <v>はタイヤ損耗費及び</v>
          </cell>
        </row>
        <row r="2167">
          <cell r="B2167" t="str">
            <v>人力）</v>
          </cell>
          <cell r="D2167" t="str">
            <v>燃料</v>
          </cell>
          <cell r="E2167" t="str">
            <v>軽油，油脂類共</v>
          </cell>
          <cell r="G2167" t="str">
            <v>㍑</v>
          </cell>
          <cell r="H2167">
            <v>6.76</v>
          </cell>
          <cell r="I2167">
            <v>68</v>
          </cell>
          <cell r="J2167">
            <v>460</v>
          </cell>
          <cell r="L2167" t="str">
            <v>補修費を含む。</v>
          </cell>
        </row>
        <row r="2168">
          <cell r="B2168" t="str">
            <v>14.5km以下</v>
          </cell>
        </row>
        <row r="2169">
          <cell r="D2169" t="str">
            <v>運転手（一般）</v>
          </cell>
          <cell r="G2169" t="str">
            <v>人</v>
          </cell>
          <cell r="H2169">
            <v>0.23</v>
          </cell>
          <cell r="I2169">
            <v>17000</v>
          </cell>
          <cell r="J2169">
            <v>3910</v>
          </cell>
        </row>
        <row r="2171">
          <cell r="D2171" t="str">
            <v>その他</v>
          </cell>
          <cell r="E2171" t="str">
            <v>（労＋雑）×12%</v>
          </cell>
          <cell r="J2171">
            <v>524</v>
          </cell>
        </row>
        <row r="2173">
          <cell r="D2173" t="str">
            <v>計</v>
          </cell>
          <cell r="J2173">
            <v>5850</v>
          </cell>
        </row>
        <row r="2174">
          <cell r="G2174" t="str">
            <v>共用</v>
          </cell>
        </row>
        <row r="2175">
          <cell r="A2175" t="str">
            <v>T033930</v>
          </cell>
          <cell r="B2175" t="str">
            <v>土砂運搬</v>
          </cell>
          <cell r="C2175" t="str">
            <v>ｍ3</v>
          </cell>
          <cell r="D2175" t="str">
            <v>ダンプトラック損料</v>
          </cell>
          <cell r="E2175" t="str">
            <v>２t車</v>
          </cell>
          <cell r="G2175" t="str">
            <v>日</v>
          </cell>
          <cell r="H2175">
            <v>0.38700000000000001</v>
          </cell>
          <cell r="I2175">
            <v>3220</v>
          </cell>
          <cell r="J2175">
            <v>1246</v>
          </cell>
          <cell r="K2175">
            <v>7630</v>
          </cell>
          <cell r="L2175" t="str">
            <v>ダンプトラック損料</v>
          </cell>
        </row>
        <row r="2176">
          <cell r="B2176" t="str">
            <v>（２t車，ＤＩＤ区間　有り</v>
          </cell>
          <cell r="L2176" t="str">
            <v>はタイヤ損耗費及び</v>
          </cell>
        </row>
        <row r="2177">
          <cell r="B2177" t="str">
            <v>人力）</v>
          </cell>
          <cell r="D2177" t="str">
            <v>燃料</v>
          </cell>
          <cell r="E2177" t="str">
            <v>軽油，油脂類共</v>
          </cell>
          <cell r="G2177" t="str">
            <v>㍑</v>
          </cell>
          <cell r="H2177">
            <v>8.82</v>
          </cell>
          <cell r="I2177">
            <v>68</v>
          </cell>
          <cell r="J2177">
            <v>600</v>
          </cell>
          <cell r="L2177" t="str">
            <v>補修費を含む。</v>
          </cell>
        </row>
        <row r="2178">
          <cell r="B2178" t="str">
            <v>23.0km以下</v>
          </cell>
        </row>
        <row r="2179">
          <cell r="D2179" t="str">
            <v>運転手（一般）</v>
          </cell>
          <cell r="G2179" t="str">
            <v>人</v>
          </cell>
          <cell r="H2179">
            <v>0.3</v>
          </cell>
          <cell r="I2179">
            <v>17000</v>
          </cell>
          <cell r="J2179">
            <v>5100</v>
          </cell>
        </row>
        <row r="2181">
          <cell r="D2181" t="str">
            <v>その他</v>
          </cell>
          <cell r="E2181" t="str">
            <v>（労＋雑）×12%</v>
          </cell>
          <cell r="J2181">
            <v>684</v>
          </cell>
        </row>
        <row r="2183">
          <cell r="D2183" t="str">
            <v>計</v>
          </cell>
          <cell r="J2183">
            <v>7630</v>
          </cell>
        </row>
        <row r="2186">
          <cell r="G2186" t="str">
            <v>共用</v>
          </cell>
        </row>
        <row r="2187">
          <cell r="A2187" t="str">
            <v>T033940</v>
          </cell>
          <cell r="B2187" t="str">
            <v>土砂運搬</v>
          </cell>
          <cell r="C2187" t="str">
            <v>ｍ3</v>
          </cell>
          <cell r="D2187" t="str">
            <v>ダンプトラック損料</v>
          </cell>
          <cell r="E2187" t="str">
            <v>２t車</v>
          </cell>
          <cell r="G2187" t="str">
            <v>日</v>
          </cell>
          <cell r="H2187">
            <v>0.58099999999999996</v>
          </cell>
          <cell r="I2187">
            <v>3220</v>
          </cell>
          <cell r="J2187">
            <v>1871</v>
          </cell>
          <cell r="K2187">
            <v>11450</v>
          </cell>
          <cell r="L2187" t="str">
            <v>ダンプトラック損料</v>
          </cell>
        </row>
        <row r="2188">
          <cell r="B2188" t="str">
            <v>（２t車，ＤＩＤ区間　有り</v>
          </cell>
          <cell r="L2188" t="str">
            <v>はタイヤ損耗費及び</v>
          </cell>
        </row>
        <row r="2189">
          <cell r="B2189" t="str">
            <v>人力）</v>
          </cell>
          <cell r="D2189" t="str">
            <v>燃料</v>
          </cell>
          <cell r="E2189" t="str">
            <v>軽油，油脂類共</v>
          </cell>
          <cell r="G2189" t="str">
            <v>㍑</v>
          </cell>
          <cell r="H2189">
            <v>13.23</v>
          </cell>
          <cell r="I2189">
            <v>68</v>
          </cell>
          <cell r="J2189">
            <v>900</v>
          </cell>
          <cell r="L2189" t="str">
            <v>補修費を含む。</v>
          </cell>
        </row>
        <row r="2190">
          <cell r="B2190" t="str">
            <v>60.0km以下</v>
          </cell>
        </row>
        <row r="2191">
          <cell r="D2191" t="str">
            <v>運転手（一般）</v>
          </cell>
          <cell r="G2191" t="str">
            <v>人</v>
          </cell>
          <cell r="H2191">
            <v>0.45</v>
          </cell>
          <cell r="I2191">
            <v>17000</v>
          </cell>
          <cell r="J2191">
            <v>7650</v>
          </cell>
        </row>
        <row r="2193">
          <cell r="D2193" t="str">
            <v>その他</v>
          </cell>
          <cell r="E2193" t="str">
            <v>（労＋雑）×12%</v>
          </cell>
          <cell r="J2193">
            <v>1026</v>
          </cell>
        </row>
        <row r="2195">
          <cell r="D2195" t="str">
            <v>計</v>
          </cell>
          <cell r="J2195">
            <v>11447</v>
          </cell>
        </row>
        <row r="2198">
          <cell r="G2198" t="str">
            <v>共用</v>
          </cell>
        </row>
        <row r="2199">
          <cell r="A2199" t="str">
            <v>T034000</v>
          </cell>
          <cell r="B2199" t="str">
            <v>土砂運搬</v>
          </cell>
          <cell r="C2199" t="str">
            <v>ｍ3</v>
          </cell>
          <cell r="D2199" t="str">
            <v>ダンプトラック損料</v>
          </cell>
          <cell r="E2199" t="str">
            <v>２t車</v>
          </cell>
          <cell r="G2199" t="str">
            <v>日</v>
          </cell>
          <cell r="H2199">
            <v>6.5000000000000002E-2</v>
          </cell>
          <cell r="I2199">
            <v>3220</v>
          </cell>
          <cell r="J2199">
            <v>209</v>
          </cell>
          <cell r="K2199">
            <v>1270</v>
          </cell>
          <cell r="L2199" t="str">
            <v>ダンプトラック損料</v>
          </cell>
        </row>
        <row r="2200">
          <cell r="B2200" t="str">
            <v>（２t車，ＤＩＤ区間　無し</v>
          </cell>
          <cell r="L2200" t="str">
            <v>はタイヤ損耗費及び</v>
          </cell>
        </row>
        <row r="2201">
          <cell r="B2201" t="str">
            <v>人力）</v>
          </cell>
          <cell r="D2201" t="str">
            <v>燃料</v>
          </cell>
          <cell r="E2201" t="str">
            <v>軽油，油脂類共</v>
          </cell>
          <cell r="G2201" t="str">
            <v>㍑</v>
          </cell>
          <cell r="H2201">
            <v>1.47</v>
          </cell>
          <cell r="I2201">
            <v>68</v>
          </cell>
          <cell r="J2201">
            <v>100</v>
          </cell>
          <cell r="L2201" t="str">
            <v>補修費を含む。</v>
          </cell>
        </row>
        <row r="2202">
          <cell r="B2202" t="str">
            <v>0.3km以下</v>
          </cell>
        </row>
        <row r="2203">
          <cell r="D2203" t="str">
            <v>運転手（一般）</v>
          </cell>
          <cell r="G2203" t="str">
            <v>人</v>
          </cell>
          <cell r="H2203">
            <v>0.05</v>
          </cell>
          <cell r="I2203">
            <v>17000</v>
          </cell>
          <cell r="J2203">
            <v>850</v>
          </cell>
        </row>
        <row r="2205">
          <cell r="D2205" t="str">
            <v>その他</v>
          </cell>
          <cell r="E2205" t="str">
            <v>（労＋雑）×12%</v>
          </cell>
          <cell r="J2205">
            <v>114</v>
          </cell>
        </row>
        <row r="2207">
          <cell r="D2207" t="str">
            <v>計</v>
          </cell>
          <cell r="J2207">
            <v>1273</v>
          </cell>
        </row>
        <row r="2210">
          <cell r="G2210" t="str">
            <v>共用</v>
          </cell>
        </row>
        <row r="2211">
          <cell r="A2211" t="str">
            <v>T034001</v>
          </cell>
          <cell r="B2211" t="str">
            <v>土砂運搬</v>
          </cell>
          <cell r="C2211" t="str">
            <v>ｍ3</v>
          </cell>
          <cell r="D2211" t="str">
            <v>ダンプトラック損料</v>
          </cell>
          <cell r="E2211" t="str">
            <v>２t車</v>
          </cell>
          <cell r="G2211" t="str">
            <v>日</v>
          </cell>
          <cell r="H2211">
            <v>7.0999999999999994E-2</v>
          </cell>
          <cell r="I2211">
            <v>3220</v>
          </cell>
          <cell r="J2211">
            <v>229</v>
          </cell>
          <cell r="K2211">
            <v>1400</v>
          </cell>
          <cell r="L2211" t="str">
            <v>ダンプトラック損料</v>
          </cell>
        </row>
        <row r="2212">
          <cell r="B2212" t="str">
            <v>（２t車，ＤＩＤ区間　無し</v>
          </cell>
          <cell r="L2212" t="str">
            <v>はタイヤ損耗費及び</v>
          </cell>
        </row>
        <row r="2213">
          <cell r="B2213" t="str">
            <v>人力）</v>
          </cell>
          <cell r="D2213" t="str">
            <v>燃料</v>
          </cell>
          <cell r="E2213" t="str">
            <v>軽油，油脂類共</v>
          </cell>
          <cell r="G2213" t="str">
            <v>㍑</v>
          </cell>
          <cell r="H2213">
            <v>1.62</v>
          </cell>
          <cell r="I2213">
            <v>68</v>
          </cell>
          <cell r="J2213">
            <v>110</v>
          </cell>
          <cell r="L2213" t="str">
            <v>補修費を含む。</v>
          </cell>
        </row>
        <row r="2214">
          <cell r="B2214" t="str">
            <v>0.5km以下</v>
          </cell>
        </row>
        <row r="2215">
          <cell r="D2215" t="str">
            <v>運転手（一般）</v>
          </cell>
          <cell r="G2215" t="str">
            <v>人</v>
          </cell>
          <cell r="H2215">
            <v>5.5E-2</v>
          </cell>
          <cell r="I2215">
            <v>17000</v>
          </cell>
          <cell r="J2215">
            <v>935</v>
          </cell>
        </row>
        <row r="2217">
          <cell r="D2217" t="str">
            <v>その他</v>
          </cell>
          <cell r="E2217" t="str">
            <v>（労＋雑）×12%</v>
          </cell>
          <cell r="J2217">
            <v>125</v>
          </cell>
        </row>
        <row r="2219">
          <cell r="D2219" t="str">
            <v>計</v>
          </cell>
          <cell r="J2219">
            <v>1399</v>
          </cell>
        </row>
        <row r="2222">
          <cell r="G2222" t="str">
            <v>共用</v>
          </cell>
        </row>
        <row r="2223">
          <cell r="A2223" t="str">
            <v>T034002</v>
          </cell>
          <cell r="B2223" t="str">
            <v>土砂運搬</v>
          </cell>
          <cell r="C2223" t="str">
            <v>ｍ3</v>
          </cell>
          <cell r="D2223" t="str">
            <v>ダンプトラック損料</v>
          </cell>
          <cell r="E2223" t="str">
            <v>２t車</v>
          </cell>
          <cell r="G2223" t="str">
            <v>日</v>
          </cell>
          <cell r="H2223">
            <v>7.6999999999999999E-2</v>
          </cell>
          <cell r="I2223">
            <v>3220</v>
          </cell>
          <cell r="J2223">
            <v>248</v>
          </cell>
          <cell r="K2223">
            <v>1530</v>
          </cell>
          <cell r="L2223" t="str">
            <v>ダンプトラック損料</v>
          </cell>
        </row>
        <row r="2224">
          <cell r="B2224" t="str">
            <v>（２t車，ＤＩＤ区間　無し</v>
          </cell>
          <cell r="L2224" t="str">
            <v>はタイヤ損耗費及び</v>
          </cell>
        </row>
        <row r="2225">
          <cell r="B2225" t="str">
            <v>人力）</v>
          </cell>
          <cell r="D2225" t="str">
            <v>燃料</v>
          </cell>
          <cell r="E2225" t="str">
            <v>軽油，油脂類共</v>
          </cell>
          <cell r="G2225" t="str">
            <v>㍑</v>
          </cell>
          <cell r="H2225">
            <v>1.76</v>
          </cell>
          <cell r="I2225">
            <v>68</v>
          </cell>
          <cell r="J2225">
            <v>120</v>
          </cell>
          <cell r="L2225" t="str">
            <v>補修費を含む。</v>
          </cell>
        </row>
        <row r="2226">
          <cell r="B2226" t="str">
            <v>1.5km以下</v>
          </cell>
        </row>
        <row r="2227">
          <cell r="D2227" t="str">
            <v>運転手（一般）</v>
          </cell>
          <cell r="G2227" t="str">
            <v>人</v>
          </cell>
          <cell r="H2227">
            <v>0.06</v>
          </cell>
          <cell r="I2227">
            <v>17000</v>
          </cell>
          <cell r="J2227">
            <v>1020</v>
          </cell>
        </row>
        <row r="2229">
          <cell r="D2229" t="str">
            <v>その他</v>
          </cell>
          <cell r="E2229" t="str">
            <v>（労＋雑）×12%</v>
          </cell>
          <cell r="J2229">
            <v>137</v>
          </cell>
        </row>
        <row r="2231">
          <cell r="D2231" t="str">
            <v>計</v>
          </cell>
          <cell r="J2231">
            <v>1525</v>
          </cell>
        </row>
        <row r="2234">
          <cell r="G2234" t="str">
            <v>共用</v>
          </cell>
        </row>
        <row r="2235">
          <cell r="A2235" t="str">
            <v>T034003</v>
          </cell>
          <cell r="B2235" t="str">
            <v>土砂運搬</v>
          </cell>
          <cell r="C2235" t="str">
            <v>ｍ3</v>
          </cell>
          <cell r="D2235" t="str">
            <v>ダンプトラック損料</v>
          </cell>
          <cell r="E2235" t="str">
            <v>２t車</v>
          </cell>
          <cell r="G2235" t="str">
            <v>日</v>
          </cell>
          <cell r="H2235">
            <v>0.09</v>
          </cell>
          <cell r="I2235">
            <v>3220</v>
          </cell>
          <cell r="J2235">
            <v>290</v>
          </cell>
          <cell r="K2235">
            <v>1780</v>
          </cell>
          <cell r="L2235" t="str">
            <v>ダンプトラック損料</v>
          </cell>
        </row>
        <row r="2236">
          <cell r="B2236" t="str">
            <v>（２t車，ＤＩＤ区間　無し</v>
          </cell>
          <cell r="L2236" t="str">
            <v>はタイヤ損耗費及び</v>
          </cell>
        </row>
        <row r="2237">
          <cell r="B2237" t="str">
            <v>人力）</v>
          </cell>
          <cell r="D2237" t="str">
            <v>燃料</v>
          </cell>
          <cell r="E2237" t="str">
            <v>軽油，油脂類共</v>
          </cell>
          <cell r="G2237" t="str">
            <v>㍑</v>
          </cell>
          <cell r="H2237">
            <v>2.06</v>
          </cell>
          <cell r="I2237">
            <v>68</v>
          </cell>
          <cell r="J2237">
            <v>140</v>
          </cell>
          <cell r="L2237" t="str">
            <v>補修費を含む。</v>
          </cell>
        </row>
        <row r="2238">
          <cell r="B2238" t="str">
            <v>2.0km以下</v>
          </cell>
        </row>
        <row r="2239">
          <cell r="D2239" t="str">
            <v>運転手（一般）</v>
          </cell>
          <cell r="G2239" t="str">
            <v>人</v>
          </cell>
          <cell r="H2239">
            <v>7.0000000000000007E-2</v>
          </cell>
          <cell r="I2239">
            <v>17000</v>
          </cell>
          <cell r="J2239">
            <v>1190</v>
          </cell>
        </row>
        <row r="2241">
          <cell r="D2241" t="str">
            <v>その他</v>
          </cell>
          <cell r="E2241" t="str">
            <v>（労＋雑）×12%</v>
          </cell>
          <cell r="J2241">
            <v>160</v>
          </cell>
        </row>
        <row r="2243">
          <cell r="D2243" t="str">
            <v>計</v>
          </cell>
          <cell r="J2243">
            <v>1780</v>
          </cell>
        </row>
        <row r="2244">
          <cell r="G2244" t="str">
            <v>共用</v>
          </cell>
        </row>
        <row r="2245">
          <cell r="A2245" t="str">
            <v>T034004</v>
          </cell>
          <cell r="B2245" t="str">
            <v>土砂運搬</v>
          </cell>
          <cell r="C2245" t="str">
            <v>ｍ3</v>
          </cell>
          <cell r="D2245" t="str">
            <v>ダンプトラック損料</v>
          </cell>
          <cell r="E2245" t="str">
            <v>２t車</v>
          </cell>
          <cell r="G2245" t="str">
            <v>日</v>
          </cell>
          <cell r="H2245">
            <v>0.10299999999999999</v>
          </cell>
          <cell r="I2245">
            <v>3220</v>
          </cell>
          <cell r="J2245">
            <v>332</v>
          </cell>
          <cell r="K2245">
            <v>2030</v>
          </cell>
          <cell r="L2245" t="str">
            <v>ダンプトラック損料</v>
          </cell>
        </row>
        <row r="2246">
          <cell r="B2246" t="str">
            <v>（２t車，ＤＩＤ区間　無し</v>
          </cell>
          <cell r="L2246" t="str">
            <v>はタイヤ損耗費及び</v>
          </cell>
        </row>
        <row r="2247">
          <cell r="B2247" t="str">
            <v>人力）</v>
          </cell>
          <cell r="D2247" t="str">
            <v>燃料</v>
          </cell>
          <cell r="E2247" t="str">
            <v>軽油，油脂類共</v>
          </cell>
          <cell r="G2247" t="str">
            <v>㍑</v>
          </cell>
          <cell r="H2247">
            <v>2.35</v>
          </cell>
          <cell r="I2247">
            <v>68</v>
          </cell>
          <cell r="J2247">
            <v>160</v>
          </cell>
          <cell r="L2247" t="str">
            <v>補修費を含む。</v>
          </cell>
        </row>
        <row r="2248">
          <cell r="B2248" t="str">
            <v>2.5km以下</v>
          </cell>
        </row>
        <row r="2249">
          <cell r="D2249" t="str">
            <v>運転手（一般）</v>
          </cell>
          <cell r="G2249" t="str">
            <v>人</v>
          </cell>
          <cell r="H2249">
            <v>0.08</v>
          </cell>
          <cell r="I2249">
            <v>17000</v>
          </cell>
          <cell r="J2249">
            <v>1360</v>
          </cell>
        </row>
        <row r="2251">
          <cell r="D2251" t="str">
            <v>その他</v>
          </cell>
          <cell r="E2251" t="str">
            <v>（労＋雑）×12%</v>
          </cell>
          <cell r="J2251">
            <v>182</v>
          </cell>
        </row>
        <row r="2253">
          <cell r="D2253" t="str">
            <v>計</v>
          </cell>
          <cell r="J2253">
            <v>2034</v>
          </cell>
        </row>
        <row r="2256">
          <cell r="G2256" t="str">
            <v>共用</v>
          </cell>
        </row>
        <row r="2257">
          <cell r="A2257" t="str">
            <v>T034005</v>
          </cell>
          <cell r="B2257" t="str">
            <v>土砂運搬</v>
          </cell>
          <cell r="C2257" t="str">
            <v>ｍ3</v>
          </cell>
          <cell r="D2257" t="str">
            <v>ダンプトラック損料</v>
          </cell>
          <cell r="E2257" t="str">
            <v>２t車</v>
          </cell>
          <cell r="G2257" t="str">
            <v>日</v>
          </cell>
          <cell r="H2257">
            <v>0.11600000000000001</v>
          </cell>
          <cell r="I2257">
            <v>3220</v>
          </cell>
          <cell r="J2257">
            <v>374</v>
          </cell>
          <cell r="K2257">
            <v>2290</v>
          </cell>
          <cell r="L2257" t="str">
            <v>ダンプトラック損料</v>
          </cell>
        </row>
        <row r="2258">
          <cell r="B2258" t="str">
            <v>（２t車，ＤＩＤ区間　無し</v>
          </cell>
          <cell r="L2258" t="str">
            <v>はタイヤ損耗費及び</v>
          </cell>
        </row>
        <row r="2259">
          <cell r="B2259" t="str">
            <v>人力）</v>
          </cell>
          <cell r="D2259" t="str">
            <v>燃料</v>
          </cell>
          <cell r="E2259" t="str">
            <v>軽油，油脂類共</v>
          </cell>
          <cell r="G2259" t="str">
            <v>㍑</v>
          </cell>
          <cell r="H2259">
            <v>2.65</v>
          </cell>
          <cell r="I2259">
            <v>68</v>
          </cell>
          <cell r="J2259">
            <v>180</v>
          </cell>
          <cell r="L2259" t="str">
            <v>補修費を含む。</v>
          </cell>
        </row>
        <row r="2260">
          <cell r="B2260" t="str">
            <v>3.0km以下</v>
          </cell>
        </row>
        <row r="2261">
          <cell r="D2261" t="str">
            <v>運転手（一般）</v>
          </cell>
          <cell r="G2261" t="str">
            <v>人</v>
          </cell>
          <cell r="H2261">
            <v>0.09</v>
          </cell>
          <cell r="I2261">
            <v>17000</v>
          </cell>
          <cell r="J2261">
            <v>1530</v>
          </cell>
        </row>
        <row r="2263">
          <cell r="D2263" t="str">
            <v>その他</v>
          </cell>
          <cell r="E2263" t="str">
            <v>（労＋雑）×12%</v>
          </cell>
          <cell r="J2263">
            <v>205</v>
          </cell>
        </row>
        <row r="2265">
          <cell r="D2265" t="str">
            <v>計</v>
          </cell>
          <cell r="J2265">
            <v>2289</v>
          </cell>
        </row>
        <row r="2268">
          <cell r="G2268" t="str">
            <v>共用</v>
          </cell>
        </row>
        <row r="2269">
          <cell r="A2269" t="str">
            <v>T034006</v>
          </cell>
          <cell r="B2269" t="str">
            <v>土砂運搬</v>
          </cell>
          <cell r="C2269" t="str">
            <v>ｍ3</v>
          </cell>
          <cell r="D2269" t="str">
            <v>ダンプトラック損料</v>
          </cell>
          <cell r="E2269" t="str">
            <v>２t車</v>
          </cell>
          <cell r="G2269" t="str">
            <v>日</v>
          </cell>
          <cell r="H2269">
            <v>0.129</v>
          </cell>
          <cell r="I2269">
            <v>3220</v>
          </cell>
          <cell r="J2269">
            <v>415</v>
          </cell>
          <cell r="K2269">
            <v>2540</v>
          </cell>
          <cell r="L2269" t="str">
            <v>ダンプトラック損料</v>
          </cell>
        </row>
        <row r="2270">
          <cell r="B2270" t="str">
            <v>（２t車，ＤＩＤ区間　無し</v>
          </cell>
          <cell r="L2270" t="str">
            <v>はタイヤ損耗費及び</v>
          </cell>
        </row>
        <row r="2271">
          <cell r="B2271" t="str">
            <v>人力）</v>
          </cell>
          <cell r="D2271" t="str">
            <v>燃料</v>
          </cell>
          <cell r="E2271" t="str">
            <v>軽油，油脂類共</v>
          </cell>
          <cell r="G2271" t="str">
            <v>㍑</v>
          </cell>
          <cell r="H2271">
            <v>2.94</v>
          </cell>
          <cell r="I2271">
            <v>68</v>
          </cell>
          <cell r="J2271">
            <v>200</v>
          </cell>
          <cell r="L2271" t="str">
            <v>補修費を含む。</v>
          </cell>
        </row>
        <row r="2272">
          <cell r="B2272" t="str">
            <v>4.0km以下</v>
          </cell>
        </row>
        <row r="2273">
          <cell r="D2273" t="str">
            <v>運転手（一般）</v>
          </cell>
          <cell r="G2273" t="str">
            <v>人</v>
          </cell>
          <cell r="H2273">
            <v>0.1</v>
          </cell>
          <cell r="I2273">
            <v>17000</v>
          </cell>
          <cell r="J2273">
            <v>1700</v>
          </cell>
        </row>
        <row r="2275">
          <cell r="D2275" t="str">
            <v>その他</v>
          </cell>
          <cell r="E2275" t="str">
            <v>（労＋雑）×12%</v>
          </cell>
          <cell r="J2275">
            <v>228</v>
          </cell>
        </row>
        <row r="2277">
          <cell r="D2277" t="str">
            <v>計</v>
          </cell>
          <cell r="J2277">
            <v>2543</v>
          </cell>
        </row>
        <row r="2280">
          <cell r="G2280" t="str">
            <v>共用</v>
          </cell>
        </row>
        <row r="2281">
          <cell r="A2281" t="str">
            <v>T034007</v>
          </cell>
          <cell r="B2281" t="str">
            <v>土砂運搬</v>
          </cell>
          <cell r="C2281" t="str">
            <v>ｍ3</v>
          </cell>
          <cell r="D2281" t="str">
            <v>ダンプトラック損料</v>
          </cell>
          <cell r="E2281" t="str">
            <v>２t車</v>
          </cell>
          <cell r="G2281" t="str">
            <v>日</v>
          </cell>
          <cell r="H2281">
            <v>0.14199999999999999</v>
          </cell>
          <cell r="I2281">
            <v>3220</v>
          </cell>
          <cell r="J2281">
            <v>457</v>
          </cell>
          <cell r="K2281">
            <v>2800</v>
          </cell>
          <cell r="L2281" t="str">
            <v>ダンプトラック損料</v>
          </cell>
        </row>
        <row r="2282">
          <cell r="B2282" t="str">
            <v>（２t車，ＤＩＤ区間　無し</v>
          </cell>
          <cell r="L2282" t="str">
            <v>はタイヤ損耗費及び</v>
          </cell>
        </row>
        <row r="2283">
          <cell r="B2283" t="str">
            <v>人力）</v>
          </cell>
          <cell r="D2283" t="str">
            <v>燃料</v>
          </cell>
          <cell r="E2283" t="str">
            <v>軽油，油脂類共</v>
          </cell>
          <cell r="G2283" t="str">
            <v>㍑</v>
          </cell>
          <cell r="H2283">
            <v>3.23</v>
          </cell>
          <cell r="I2283">
            <v>68</v>
          </cell>
          <cell r="J2283">
            <v>220</v>
          </cell>
          <cell r="L2283" t="str">
            <v>補修費を含む。</v>
          </cell>
        </row>
        <row r="2284">
          <cell r="B2284" t="str">
            <v>5.0km以下</v>
          </cell>
        </row>
        <row r="2285">
          <cell r="D2285" t="str">
            <v>運転手（一般）</v>
          </cell>
          <cell r="G2285" t="str">
            <v>人</v>
          </cell>
          <cell r="H2285">
            <v>0.11</v>
          </cell>
          <cell r="I2285">
            <v>17000</v>
          </cell>
          <cell r="J2285">
            <v>1870</v>
          </cell>
        </row>
        <row r="2287">
          <cell r="D2287" t="str">
            <v>その他</v>
          </cell>
          <cell r="E2287" t="str">
            <v>（労＋雑）×12%</v>
          </cell>
          <cell r="J2287">
            <v>251</v>
          </cell>
        </row>
        <row r="2289">
          <cell r="D2289" t="str">
            <v>計</v>
          </cell>
          <cell r="J2289">
            <v>2798</v>
          </cell>
        </row>
        <row r="2292">
          <cell r="G2292" t="str">
            <v>共用</v>
          </cell>
        </row>
        <row r="2293">
          <cell r="A2293" t="str">
            <v>T034008</v>
          </cell>
          <cell r="B2293" t="str">
            <v>土砂運搬</v>
          </cell>
          <cell r="C2293" t="str">
            <v>ｍ3</v>
          </cell>
          <cell r="D2293" t="str">
            <v>ダンプトラック損料</v>
          </cell>
          <cell r="E2293" t="str">
            <v>２t車</v>
          </cell>
          <cell r="G2293" t="str">
            <v>日</v>
          </cell>
          <cell r="H2293">
            <v>0.16800000000000001</v>
          </cell>
          <cell r="I2293">
            <v>3220</v>
          </cell>
          <cell r="J2293">
            <v>541</v>
          </cell>
          <cell r="K2293">
            <v>3310</v>
          </cell>
          <cell r="L2293" t="str">
            <v>ダンプトラック損料</v>
          </cell>
        </row>
        <row r="2294">
          <cell r="B2294" t="str">
            <v>（２t車，ＤＩＤ区間　無し</v>
          </cell>
          <cell r="L2294" t="str">
            <v>はタイヤ損耗費及び</v>
          </cell>
        </row>
        <row r="2295">
          <cell r="B2295" t="str">
            <v>人力）</v>
          </cell>
          <cell r="D2295" t="str">
            <v>燃料</v>
          </cell>
          <cell r="E2295" t="str">
            <v>軽油，油脂類共</v>
          </cell>
          <cell r="G2295" t="str">
            <v>㍑</v>
          </cell>
          <cell r="H2295">
            <v>3.82</v>
          </cell>
          <cell r="I2295">
            <v>68</v>
          </cell>
          <cell r="J2295">
            <v>260</v>
          </cell>
          <cell r="L2295" t="str">
            <v>補修費を含む。</v>
          </cell>
        </row>
        <row r="2296">
          <cell r="B2296" t="str">
            <v>6.5km以下</v>
          </cell>
        </row>
        <row r="2297">
          <cell r="D2297" t="str">
            <v>運転手（一般）</v>
          </cell>
          <cell r="G2297" t="str">
            <v>人</v>
          </cell>
          <cell r="H2297">
            <v>0.13</v>
          </cell>
          <cell r="I2297">
            <v>17000</v>
          </cell>
          <cell r="J2297">
            <v>2210</v>
          </cell>
        </row>
        <row r="2299">
          <cell r="D2299" t="str">
            <v>その他</v>
          </cell>
          <cell r="E2299" t="str">
            <v>（労＋雑）×12%</v>
          </cell>
          <cell r="J2299">
            <v>296</v>
          </cell>
        </row>
        <row r="2301">
          <cell r="D2301" t="str">
            <v>計</v>
          </cell>
          <cell r="J2301">
            <v>3307</v>
          </cell>
        </row>
        <row r="2304">
          <cell r="G2304" t="str">
            <v>共用</v>
          </cell>
        </row>
        <row r="2305">
          <cell r="A2305" t="str">
            <v>T034009</v>
          </cell>
          <cell r="B2305" t="str">
            <v>土砂運搬</v>
          </cell>
          <cell r="C2305" t="str">
            <v>ｍ3</v>
          </cell>
          <cell r="D2305" t="str">
            <v>ダンプトラック損料</v>
          </cell>
          <cell r="E2305" t="str">
            <v>２t車</v>
          </cell>
          <cell r="G2305" t="str">
            <v>日</v>
          </cell>
          <cell r="H2305">
            <v>0.19400000000000001</v>
          </cell>
          <cell r="I2305">
            <v>3220</v>
          </cell>
          <cell r="J2305">
            <v>625</v>
          </cell>
          <cell r="K2305">
            <v>3820</v>
          </cell>
          <cell r="L2305" t="str">
            <v>ダンプトラック損料</v>
          </cell>
        </row>
        <row r="2306">
          <cell r="B2306" t="str">
            <v>（２t車，ＤＩＤ区間　無し</v>
          </cell>
          <cell r="L2306" t="str">
            <v>はタイヤ損耗費及び</v>
          </cell>
        </row>
        <row r="2307">
          <cell r="B2307" t="str">
            <v>人力）</v>
          </cell>
          <cell r="D2307" t="str">
            <v>燃料</v>
          </cell>
          <cell r="E2307" t="str">
            <v>軽油，油脂類共</v>
          </cell>
          <cell r="G2307" t="str">
            <v>㍑</v>
          </cell>
          <cell r="H2307">
            <v>4.41</v>
          </cell>
          <cell r="I2307">
            <v>68</v>
          </cell>
          <cell r="J2307">
            <v>300</v>
          </cell>
          <cell r="L2307" t="str">
            <v>補修費を含む。</v>
          </cell>
        </row>
        <row r="2308">
          <cell r="B2308" t="str">
            <v>8.5km以下</v>
          </cell>
        </row>
        <row r="2309">
          <cell r="D2309" t="str">
            <v>運転手（一般）</v>
          </cell>
          <cell r="G2309" t="str">
            <v>人</v>
          </cell>
          <cell r="H2309">
            <v>0.15</v>
          </cell>
          <cell r="I2309">
            <v>17000</v>
          </cell>
          <cell r="J2309">
            <v>2550</v>
          </cell>
        </row>
        <row r="2311">
          <cell r="D2311" t="str">
            <v>その他</v>
          </cell>
          <cell r="E2311" t="str">
            <v>（労＋雑）×12%</v>
          </cell>
          <cell r="J2311">
            <v>342</v>
          </cell>
        </row>
        <row r="2313">
          <cell r="D2313" t="str">
            <v>計</v>
          </cell>
          <cell r="J2313">
            <v>3817</v>
          </cell>
        </row>
        <row r="2315">
          <cell r="A2315" t="str">
            <v>T034010</v>
          </cell>
          <cell r="B2315" t="str">
            <v>土砂運搬</v>
          </cell>
          <cell r="C2315" t="str">
            <v>ｍ3</v>
          </cell>
          <cell r="D2315" t="str">
            <v>ダンプトラック損料</v>
          </cell>
          <cell r="E2315" t="str">
            <v>２t車</v>
          </cell>
          <cell r="G2315" t="str">
            <v>日</v>
          </cell>
          <cell r="H2315">
            <v>0.23200000000000001</v>
          </cell>
          <cell r="I2315">
            <v>3220</v>
          </cell>
          <cell r="J2315">
            <v>747</v>
          </cell>
          <cell r="K2315">
            <v>4580</v>
          </cell>
          <cell r="L2315" t="str">
            <v>ダンプトラック損料</v>
          </cell>
        </row>
        <row r="2316">
          <cell r="B2316" t="str">
            <v>（２t車，ＤＩＤ区間　無し</v>
          </cell>
          <cell r="L2316" t="str">
            <v>はタイヤ損耗費及び</v>
          </cell>
        </row>
        <row r="2317">
          <cell r="B2317" t="str">
            <v>人力）</v>
          </cell>
          <cell r="D2317" t="str">
            <v>燃料</v>
          </cell>
          <cell r="E2317" t="str">
            <v>軽油，油脂類共</v>
          </cell>
          <cell r="G2317" t="str">
            <v>㍑</v>
          </cell>
          <cell r="H2317">
            <v>5.29</v>
          </cell>
          <cell r="I2317">
            <v>68</v>
          </cell>
          <cell r="J2317">
            <v>360</v>
          </cell>
          <cell r="L2317" t="str">
            <v>補修費を含む。</v>
          </cell>
        </row>
        <row r="2318">
          <cell r="B2318" t="str">
            <v>11.0km以下</v>
          </cell>
        </row>
        <row r="2319">
          <cell r="D2319" t="str">
            <v>運転手（一般）</v>
          </cell>
          <cell r="G2319" t="str">
            <v>人</v>
          </cell>
          <cell r="H2319">
            <v>0.18</v>
          </cell>
          <cell r="I2319">
            <v>17000</v>
          </cell>
          <cell r="J2319">
            <v>3060</v>
          </cell>
        </row>
        <row r="2321">
          <cell r="D2321" t="str">
            <v>その他</v>
          </cell>
          <cell r="E2321" t="str">
            <v>（労＋雑）×12%</v>
          </cell>
          <cell r="J2321">
            <v>410</v>
          </cell>
        </row>
        <row r="2323">
          <cell r="D2323" t="str">
            <v>計</v>
          </cell>
          <cell r="J2323">
            <v>4577</v>
          </cell>
        </row>
        <row r="2326">
          <cell r="G2326" t="str">
            <v>共用</v>
          </cell>
        </row>
        <row r="2327">
          <cell r="A2327" t="str">
            <v>T034020</v>
          </cell>
          <cell r="B2327" t="str">
            <v>土砂運搬</v>
          </cell>
          <cell r="C2327" t="str">
            <v>ｍ3</v>
          </cell>
          <cell r="D2327" t="str">
            <v>ダンプトラック損料</v>
          </cell>
          <cell r="E2327" t="str">
            <v>２t車</v>
          </cell>
          <cell r="G2327" t="str">
            <v>日</v>
          </cell>
          <cell r="H2327">
            <v>0.29699999999999999</v>
          </cell>
          <cell r="I2327">
            <v>3220</v>
          </cell>
          <cell r="J2327">
            <v>956</v>
          </cell>
          <cell r="K2327">
            <v>5850</v>
          </cell>
          <cell r="L2327" t="str">
            <v>ダンプトラック損料</v>
          </cell>
        </row>
        <row r="2328">
          <cell r="B2328" t="str">
            <v>（２t車，ＤＩＤ区間　無し</v>
          </cell>
          <cell r="L2328" t="str">
            <v>はタイヤ損耗費及び</v>
          </cell>
        </row>
        <row r="2329">
          <cell r="B2329" t="str">
            <v>人力）</v>
          </cell>
          <cell r="D2329" t="str">
            <v>燃料</v>
          </cell>
          <cell r="E2329" t="str">
            <v>軽油，油脂類共</v>
          </cell>
          <cell r="G2329" t="str">
            <v>㍑</v>
          </cell>
          <cell r="H2329">
            <v>6.76</v>
          </cell>
          <cell r="I2329">
            <v>68</v>
          </cell>
          <cell r="J2329">
            <v>460</v>
          </cell>
          <cell r="L2329" t="str">
            <v>補修費を含む。</v>
          </cell>
        </row>
        <row r="2330">
          <cell r="B2330" t="str">
            <v>16.0km以下</v>
          </cell>
        </row>
        <row r="2331">
          <cell r="D2331" t="str">
            <v>運転手（一般）</v>
          </cell>
          <cell r="G2331" t="str">
            <v>人</v>
          </cell>
          <cell r="H2331">
            <v>0.23</v>
          </cell>
          <cell r="I2331">
            <v>17000</v>
          </cell>
          <cell r="J2331">
            <v>3910</v>
          </cell>
        </row>
        <row r="2333">
          <cell r="D2333" t="str">
            <v>その他</v>
          </cell>
          <cell r="E2333" t="str">
            <v>（労＋雑）×12%</v>
          </cell>
          <cell r="J2333">
            <v>524</v>
          </cell>
        </row>
        <row r="2335">
          <cell r="D2335" t="str">
            <v>計</v>
          </cell>
          <cell r="J2335">
            <v>5850</v>
          </cell>
        </row>
        <row r="2338">
          <cell r="G2338" t="str">
            <v>共用</v>
          </cell>
        </row>
        <row r="2339">
          <cell r="A2339" t="str">
            <v>T034030</v>
          </cell>
          <cell r="B2339" t="str">
            <v>土砂運搬</v>
          </cell>
          <cell r="C2339" t="str">
            <v>ｍ3</v>
          </cell>
          <cell r="D2339" t="str">
            <v>ダンプトラック損料</v>
          </cell>
          <cell r="E2339" t="str">
            <v>２t車</v>
          </cell>
          <cell r="G2339" t="str">
            <v>日</v>
          </cell>
          <cell r="H2339">
            <v>0.38700000000000001</v>
          </cell>
          <cell r="I2339">
            <v>3220</v>
          </cell>
          <cell r="J2339">
            <v>1246</v>
          </cell>
          <cell r="K2339">
            <v>7630</v>
          </cell>
          <cell r="L2339" t="str">
            <v>ダンプトラック損料</v>
          </cell>
        </row>
        <row r="2340">
          <cell r="B2340" t="str">
            <v>（２t車，ＤＩＤ区間　無し</v>
          </cell>
          <cell r="L2340" t="str">
            <v>はタイヤ損耗費及び</v>
          </cell>
        </row>
        <row r="2341">
          <cell r="B2341" t="str">
            <v>人力）</v>
          </cell>
          <cell r="D2341" t="str">
            <v>燃料</v>
          </cell>
          <cell r="E2341" t="str">
            <v>軽油，油脂類共</v>
          </cell>
          <cell r="G2341" t="str">
            <v>㍑</v>
          </cell>
          <cell r="H2341">
            <v>8.82</v>
          </cell>
          <cell r="I2341">
            <v>68</v>
          </cell>
          <cell r="J2341">
            <v>600</v>
          </cell>
          <cell r="L2341" t="str">
            <v>補修費を含む。</v>
          </cell>
        </row>
        <row r="2342">
          <cell r="B2342" t="str">
            <v>27.5km以下</v>
          </cell>
        </row>
        <row r="2343">
          <cell r="D2343" t="str">
            <v>運転手（一般）</v>
          </cell>
          <cell r="G2343" t="str">
            <v>人</v>
          </cell>
          <cell r="H2343">
            <v>0.3</v>
          </cell>
          <cell r="I2343">
            <v>17000</v>
          </cell>
          <cell r="J2343">
            <v>5100</v>
          </cell>
        </row>
        <row r="2345">
          <cell r="D2345" t="str">
            <v>その他</v>
          </cell>
          <cell r="E2345" t="str">
            <v>（労＋雑）×12%</v>
          </cell>
          <cell r="J2345">
            <v>684</v>
          </cell>
        </row>
        <row r="2347">
          <cell r="D2347" t="str">
            <v>計</v>
          </cell>
          <cell r="J2347">
            <v>7630</v>
          </cell>
        </row>
        <row r="2350">
          <cell r="G2350" t="str">
            <v>共用</v>
          </cell>
        </row>
        <row r="2351">
          <cell r="A2351" t="str">
            <v>T034040</v>
          </cell>
          <cell r="B2351" t="str">
            <v>土砂運搬</v>
          </cell>
          <cell r="C2351" t="str">
            <v>ｍ3</v>
          </cell>
          <cell r="D2351" t="str">
            <v>ダンプトラック損料</v>
          </cell>
          <cell r="E2351" t="str">
            <v>２t車</v>
          </cell>
          <cell r="G2351" t="str">
            <v>日</v>
          </cell>
          <cell r="H2351">
            <v>0.58099999999999996</v>
          </cell>
          <cell r="I2351">
            <v>3220</v>
          </cell>
          <cell r="J2351">
            <v>1871</v>
          </cell>
          <cell r="K2351">
            <v>11450</v>
          </cell>
          <cell r="L2351" t="str">
            <v>ダンプトラック損料</v>
          </cell>
        </row>
        <row r="2352">
          <cell r="B2352" t="str">
            <v>（２t車，ＤＩＤ区間　無し</v>
          </cell>
          <cell r="L2352" t="str">
            <v>はタイヤ損耗費及び</v>
          </cell>
        </row>
        <row r="2353">
          <cell r="B2353" t="str">
            <v>人力）</v>
          </cell>
          <cell r="D2353" t="str">
            <v>燃料</v>
          </cell>
          <cell r="E2353" t="str">
            <v>軽油，油脂類共</v>
          </cell>
          <cell r="G2353" t="str">
            <v>㍑</v>
          </cell>
          <cell r="H2353">
            <v>13.23</v>
          </cell>
          <cell r="I2353">
            <v>68</v>
          </cell>
          <cell r="J2353">
            <v>900</v>
          </cell>
          <cell r="L2353" t="str">
            <v>補修費を含む。</v>
          </cell>
        </row>
        <row r="2354">
          <cell r="B2354" t="str">
            <v>60.0km以下</v>
          </cell>
        </row>
        <row r="2355">
          <cell r="D2355" t="str">
            <v>運転手（一般）</v>
          </cell>
          <cell r="G2355" t="str">
            <v>人</v>
          </cell>
          <cell r="H2355">
            <v>0.45</v>
          </cell>
          <cell r="I2355">
            <v>17000</v>
          </cell>
          <cell r="J2355">
            <v>7650</v>
          </cell>
        </row>
        <row r="2357">
          <cell r="D2357" t="str">
            <v>その他</v>
          </cell>
          <cell r="E2357" t="str">
            <v>（労＋雑）×12%</v>
          </cell>
          <cell r="J2357">
            <v>1026</v>
          </cell>
        </row>
        <row r="2359">
          <cell r="D2359" t="str">
            <v>計</v>
          </cell>
          <cell r="J2359">
            <v>11447</v>
          </cell>
        </row>
        <row r="2361">
          <cell r="D2361" t="str">
            <v>計</v>
          </cell>
          <cell r="J2361">
            <v>21023</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
      <sheetName val="代価表（追加）"/>
      <sheetName val="ケーブル"/>
      <sheetName val="電線管"/>
      <sheetName val="#REF!"/>
      <sheetName val="分電盤"/>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5 代価一覧"/>
      <sheetName val="電-5A 電線類(IV)"/>
      <sheetName val="電-5B 電線類 (VVF)"/>
      <sheetName val="電-6 代価一覧 "/>
      <sheetName val="電-6 動力ｹｰﾌﾞﾙ"/>
      <sheetName val="電-7 代価一覧"/>
      <sheetName val="電-7A 制御用ｹｰﾌﾞﾙ"/>
      <sheetName val="電-7B 耐熱ｹｰﾌﾞﾙ他"/>
      <sheetName val="電-8 代価一覧"/>
      <sheetName val="電-8A 構内ｹｰﾌﾞﾙ他"/>
      <sheetName val="電-8B その他ｹｰﾌﾞﾙ"/>
      <sheetName val="電線･ｹｰﾌﾞﾙ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Q6">
            <v>1</v>
          </cell>
          <cell r="R6">
            <v>2</v>
          </cell>
          <cell r="S6">
            <v>3</v>
          </cell>
        </row>
        <row r="7">
          <cell r="P7">
            <v>2</v>
          </cell>
          <cell r="Q7">
            <v>1.4999999999999999E-2</v>
          </cell>
          <cell r="R7">
            <v>1.7000000000000001E-2</v>
          </cell>
          <cell r="S7">
            <v>1.7999999999999999E-2</v>
          </cell>
        </row>
        <row r="8">
          <cell r="P8">
            <v>3</v>
          </cell>
          <cell r="Q8">
            <v>1.7000000000000001E-2</v>
          </cell>
          <cell r="R8">
            <v>1.9E-2</v>
          </cell>
          <cell r="S8">
            <v>2.1000000000000001E-2</v>
          </cell>
        </row>
        <row r="9">
          <cell r="P9">
            <v>4</v>
          </cell>
          <cell r="Q9">
            <v>1.9E-2</v>
          </cell>
          <cell r="R9">
            <v>2.1999999999999999E-2</v>
          </cell>
          <cell r="S9">
            <v>2.3E-2</v>
          </cell>
        </row>
        <row r="10">
          <cell r="P10">
            <v>5</v>
          </cell>
          <cell r="Q10">
            <v>2.5000000000000001E-2</v>
          </cell>
          <cell r="R10">
            <v>2.8000000000000001E-2</v>
          </cell>
          <cell r="S10">
            <v>0.03</v>
          </cell>
        </row>
        <row r="11">
          <cell r="P11">
            <v>6</v>
          </cell>
          <cell r="Q11">
            <v>2.5000000000000001E-2</v>
          </cell>
          <cell r="R11">
            <v>2.8000000000000001E-2</v>
          </cell>
          <cell r="S11">
            <v>0.03</v>
          </cell>
        </row>
        <row r="12">
          <cell r="P12">
            <v>7</v>
          </cell>
          <cell r="Q12">
            <v>0.03</v>
          </cell>
          <cell r="R12">
            <v>3.4000000000000002E-2</v>
          </cell>
          <cell r="S12">
            <v>3.6999999999999998E-2</v>
          </cell>
        </row>
        <row r="13">
          <cell r="P13">
            <v>8</v>
          </cell>
          <cell r="Q13">
            <v>0.03</v>
          </cell>
          <cell r="R13">
            <v>3.4000000000000002E-2</v>
          </cell>
          <cell r="S13">
            <v>3.6999999999999998E-2</v>
          </cell>
        </row>
        <row r="14">
          <cell r="P14">
            <v>10</v>
          </cell>
          <cell r="Q14">
            <v>3.6999999999999998E-2</v>
          </cell>
          <cell r="R14">
            <v>4.2000000000000003E-2</v>
          </cell>
          <cell r="S14">
            <v>4.4999999999999998E-2</v>
          </cell>
        </row>
        <row r="15">
          <cell r="P15">
            <v>12</v>
          </cell>
          <cell r="Q15">
            <v>4.2999999999999997E-2</v>
          </cell>
          <cell r="R15">
            <v>4.8000000000000001E-2</v>
          </cell>
          <cell r="S15">
            <v>5.2999999999999999E-2</v>
          </cell>
        </row>
        <row r="16">
          <cell r="P16">
            <v>15</v>
          </cell>
          <cell r="Q16">
            <v>5.3999999999999999E-2</v>
          </cell>
          <cell r="R16">
            <v>0.06</v>
          </cell>
          <cell r="S16">
            <v>6.6000000000000003E-2</v>
          </cell>
        </row>
        <row r="17">
          <cell r="P17">
            <v>20</v>
          </cell>
          <cell r="Q17">
            <v>6.3E-2</v>
          </cell>
          <cell r="R17">
            <v>7.0000000000000007E-2</v>
          </cell>
          <cell r="S17">
            <v>7.6999999999999999E-2</v>
          </cell>
        </row>
        <row r="18">
          <cell r="P18">
            <v>30</v>
          </cell>
          <cell r="Q18">
            <v>7.4999999999999997E-2</v>
          </cell>
          <cell r="R18">
            <v>8.3000000000000004E-2</v>
          </cell>
          <cell r="S18">
            <v>9.0999999999999998E-2</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見積表"/>
    </sheetNames>
    <sheetDataSet>
      <sheetData sheetId="0" refreshError="1">
        <row r="5">
          <cell r="T5" t="str">
            <v>/WIR{D 27}~</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電気"/>
      <sheetName val="電気設備－安心院"/>
      <sheetName val="数量計算書－安心院 "/>
      <sheetName val="電気設備 －宇佐"/>
      <sheetName val="数量計算書－宇佐"/>
      <sheetName val="照度計算書－表紙 "/>
      <sheetName val="照度計算書"/>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直接工事費（標準建設費）"/>
      <sheetName val="表紙"/>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比較表"/>
      <sheetName val="代価表"/>
      <sheetName val="ｺｰﾄﾞ"/>
    </sheetNames>
    <sheetDataSet>
      <sheetData sheetId="0"/>
      <sheetData sheetId="1"/>
      <sheetData sheetId="2" refreshError="1">
        <row r="9">
          <cell r="B9" t="str">
            <v>IV1</v>
          </cell>
          <cell r="C9" t="str">
            <v>IV 14以下　一般</v>
          </cell>
          <cell r="D9" t="str">
            <v>1.15*n本</v>
          </cell>
          <cell r="E9">
            <v>0.05</v>
          </cell>
          <cell r="H9">
            <v>0.12</v>
          </cell>
        </row>
        <row r="10">
          <cell r="B10" t="str">
            <v>IV2</v>
          </cell>
          <cell r="C10" t="str">
            <v>IV 22以上　一般</v>
          </cell>
          <cell r="D10" t="str">
            <v>1.10*n本</v>
          </cell>
          <cell r="E10">
            <v>0.05</v>
          </cell>
          <cell r="H10">
            <v>0.12</v>
          </cell>
        </row>
        <row r="11">
          <cell r="B11" t="str">
            <v>IV3</v>
          </cell>
          <cell r="C11" t="str">
            <v>IV 14以下　宿舎</v>
          </cell>
          <cell r="D11" t="str">
            <v>1.18*n本</v>
          </cell>
          <cell r="E11">
            <v>0.05</v>
          </cell>
          <cell r="H11">
            <v>0.12</v>
          </cell>
        </row>
        <row r="12">
          <cell r="B12" t="str">
            <v>VVF</v>
          </cell>
          <cell r="C12" t="str">
            <v>VVF　ｻﾄﾞﾙ､ｺﾛｶﾞｼ</v>
          </cell>
          <cell r="D12">
            <v>1.1000000000000001</v>
          </cell>
          <cell r="E12">
            <v>0.03</v>
          </cell>
          <cell r="H12">
            <v>0.12</v>
          </cell>
        </row>
        <row r="13">
          <cell r="B13" t="str">
            <v>CV1</v>
          </cell>
          <cell r="C13" t="str">
            <v>CV,CVT 14以下</v>
          </cell>
          <cell r="D13">
            <v>1.1000000000000001</v>
          </cell>
          <cell r="E13">
            <v>0.05</v>
          </cell>
          <cell r="H13">
            <v>0.12</v>
          </cell>
        </row>
        <row r="14">
          <cell r="B14" t="str">
            <v>CV2</v>
          </cell>
          <cell r="C14" t="str">
            <v>CV,CVT 22以上</v>
          </cell>
          <cell r="D14">
            <v>1.05</v>
          </cell>
          <cell r="E14">
            <v>0.05</v>
          </cell>
          <cell r="H14">
            <v>0.12</v>
          </cell>
        </row>
        <row r="15">
          <cell r="B15" t="str">
            <v>FP1</v>
          </cell>
          <cell r="C15" t="str">
            <v>FP 14以下</v>
          </cell>
          <cell r="D15">
            <v>1.1000000000000001</v>
          </cell>
          <cell r="E15">
            <v>0.05</v>
          </cell>
          <cell r="H15">
            <v>0.12</v>
          </cell>
        </row>
        <row r="16">
          <cell r="B16" t="str">
            <v>FP2</v>
          </cell>
          <cell r="C16" t="str">
            <v>FP 22以上</v>
          </cell>
          <cell r="D16">
            <v>1.05</v>
          </cell>
          <cell r="E16">
            <v>0.05</v>
          </cell>
          <cell r="H16">
            <v>0.12</v>
          </cell>
        </row>
        <row r="17">
          <cell r="B17" t="str">
            <v>CV66</v>
          </cell>
          <cell r="C17" t="str">
            <v>CV,CVT 6KV</v>
          </cell>
          <cell r="D17">
            <v>1.05</v>
          </cell>
          <cell r="E17">
            <v>0.03</v>
          </cell>
          <cell r="H17">
            <v>0.12</v>
          </cell>
        </row>
        <row r="18">
          <cell r="B18" t="str">
            <v>CV66T</v>
          </cell>
          <cell r="C18" t="str">
            <v>CV,CVT 6KV 端末処理</v>
          </cell>
          <cell r="H18">
            <v>0.12</v>
          </cell>
        </row>
        <row r="19">
          <cell r="B19" t="str">
            <v>CVV</v>
          </cell>
          <cell r="C19" t="str">
            <v>CVV,CVV-S</v>
          </cell>
          <cell r="D19">
            <v>1.1000000000000001</v>
          </cell>
          <cell r="E19">
            <v>0.03</v>
          </cell>
          <cell r="H19">
            <v>0.12</v>
          </cell>
        </row>
        <row r="20">
          <cell r="B20" t="str">
            <v>TIVF</v>
          </cell>
          <cell r="C20" t="str">
            <v>TIV,TIVF</v>
          </cell>
          <cell r="D20">
            <v>1.1499999999999999</v>
          </cell>
          <cell r="E20">
            <v>0.03</v>
          </cell>
          <cell r="H20">
            <v>0.12</v>
          </cell>
        </row>
        <row r="21">
          <cell r="B21" t="str">
            <v>ICT</v>
          </cell>
          <cell r="C21" t="str">
            <v>電子ﾎﾞﾀﾝ電話ｹｰﾌﾞﾙ</v>
          </cell>
          <cell r="D21">
            <v>1.1499999999999999</v>
          </cell>
          <cell r="E21">
            <v>0.03</v>
          </cell>
          <cell r="H21">
            <v>0.12</v>
          </cell>
        </row>
        <row r="22">
          <cell r="B22" t="str">
            <v>HP</v>
          </cell>
          <cell r="C22" t="str">
            <v>HP,AE</v>
          </cell>
          <cell r="D22">
            <v>1.1000000000000001</v>
          </cell>
          <cell r="E22">
            <v>0.03</v>
          </cell>
          <cell r="H22">
            <v>0.12</v>
          </cell>
        </row>
        <row r="23">
          <cell r="B23" t="str">
            <v>CCP</v>
          </cell>
          <cell r="C23" t="str">
            <v>CCP,CPEV,構内ｹｰﾌﾞﾙ</v>
          </cell>
          <cell r="D23">
            <v>1.1000000000000001</v>
          </cell>
          <cell r="E23">
            <v>0.03</v>
          </cell>
          <cell r="H23">
            <v>0.12</v>
          </cell>
        </row>
        <row r="24">
          <cell r="B24" t="str">
            <v>SWVP</v>
          </cell>
          <cell r="C24" t="str">
            <v>SWVP</v>
          </cell>
          <cell r="D24">
            <v>1.05</v>
          </cell>
          <cell r="E24">
            <v>0.03</v>
          </cell>
          <cell r="H24">
            <v>0.12</v>
          </cell>
        </row>
        <row r="25">
          <cell r="B25" t="str">
            <v>CFB</v>
          </cell>
          <cell r="C25" t="str">
            <v>同軸ｹｰﾌﾞﾙ</v>
          </cell>
          <cell r="D25">
            <v>1.1000000000000001</v>
          </cell>
          <cell r="E25">
            <v>0.03</v>
          </cell>
          <cell r="H25">
            <v>0.12</v>
          </cell>
        </row>
        <row r="26">
          <cell r="B26" t="str">
            <v>MVVS</v>
          </cell>
          <cell r="C26" t="str">
            <v>ｼｰﾙﾄﾞ線</v>
          </cell>
          <cell r="D26">
            <v>1.1000000000000001</v>
          </cell>
          <cell r="E26">
            <v>0.03</v>
          </cell>
          <cell r="H26">
            <v>0.12</v>
          </cell>
        </row>
        <row r="27">
          <cell r="B27" t="str">
            <v>P</v>
          </cell>
          <cell r="C27" t="str">
            <v>導入線</v>
          </cell>
          <cell r="D27">
            <v>1.1499999999999999</v>
          </cell>
          <cell r="H27">
            <v>0.12</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CODE"/>
      <sheetName val="設定"/>
    </sheetNames>
    <sheetDataSet>
      <sheetData sheetId="0"/>
      <sheetData sheetId="1">
        <row r="2">
          <cell r="D2">
            <v>101000</v>
          </cell>
          <cell r="E2" t="str">
            <v>ﾛｰﾀﾝｸ密結型洋風便器</v>
          </cell>
          <cell r="G2" t="str">
            <v>ﾛｰﾀﾝｸ密結型洋風便器</v>
          </cell>
          <cell r="H2" t="str">
            <v>（床下排水型）BL製品（節水型）CS670</v>
          </cell>
          <cell r="I2" t="str">
            <v>（床下排水型）BL製品（節水型）</v>
          </cell>
          <cell r="J2" t="str">
            <v>CS670</v>
          </cell>
          <cell r="K2" t="str">
            <v>組</v>
          </cell>
          <cell r="L2">
            <v>100</v>
          </cell>
          <cell r="M2" t="str">
            <v>県P.194</v>
          </cell>
          <cell r="O2" t="str">
            <v>県P.194</v>
          </cell>
        </row>
        <row r="3">
          <cell r="D3">
            <v>101001</v>
          </cell>
          <cell r="E3" t="str">
            <v>ﾛｰﾀﾝｸ密結型洋風便器</v>
          </cell>
          <cell r="G3" t="str">
            <v>ﾛｰﾀﾝｸ密結型洋風便器</v>
          </cell>
          <cell r="H3" t="str">
            <v>（床上排水型）BL製品（節水型）CS670P</v>
          </cell>
          <cell r="I3" t="str">
            <v>（床上排水型）BL製品（節水型）</v>
          </cell>
          <cell r="J3" t="str">
            <v>CS670P</v>
          </cell>
          <cell r="K3" t="str">
            <v>組</v>
          </cell>
          <cell r="L3">
            <v>100</v>
          </cell>
          <cell r="M3" t="str">
            <v>県P.194</v>
          </cell>
          <cell r="O3" t="str">
            <v>県P.194</v>
          </cell>
        </row>
        <row r="4">
          <cell r="D4">
            <v>101002</v>
          </cell>
          <cell r="E4" t="str">
            <v>集会所ﾛｰﾀﾝｸ密結型洋風便器</v>
          </cell>
          <cell r="G4" t="str">
            <v>集会所ﾛｰﾀﾝｸ密結型洋風便器</v>
          </cell>
          <cell r="H4" t="str">
            <v>鎖付ﾚﾊﾞｰ</v>
          </cell>
          <cell r="I4" t="str">
            <v>鎖付ﾚﾊﾞｰ</v>
          </cell>
          <cell r="K4" t="str">
            <v>組</v>
          </cell>
          <cell r="L4">
            <v>100</v>
          </cell>
          <cell r="M4" t="str">
            <v>県P.194</v>
          </cell>
          <cell r="O4" t="str">
            <v>県P.194</v>
          </cell>
        </row>
        <row r="5">
          <cell r="D5">
            <v>101003</v>
          </cell>
          <cell r="E5" t="str">
            <v>身障者ﾛｰﾀﾝｸ密結型洋風便器</v>
          </cell>
          <cell r="G5" t="str">
            <v>身障者ﾛｰﾀﾝｸ密結型洋風便器</v>
          </cell>
          <cell r="H5" t="str">
            <v>リモコン洗浄</v>
          </cell>
          <cell r="I5" t="str">
            <v>リモコン洗浄</v>
          </cell>
          <cell r="K5" t="str">
            <v>組</v>
          </cell>
          <cell r="L5">
            <v>100</v>
          </cell>
          <cell r="M5" t="str">
            <v>県P.194</v>
          </cell>
          <cell r="O5" t="str">
            <v>県P.194</v>
          </cell>
        </row>
        <row r="6">
          <cell r="D6">
            <v>101004</v>
          </cell>
          <cell r="E6" t="str">
            <v>身障者ﾛｰﾀﾝｸ密結型洋風便器</v>
          </cell>
          <cell r="G6" t="str">
            <v>身障者ﾛｰﾀﾝｸ密結型洋風便器</v>
          </cell>
          <cell r="H6" t="str">
            <v>鎖付ﾚﾊﾞｰ</v>
          </cell>
          <cell r="I6" t="str">
            <v>鎖付ﾚﾊﾞｰ</v>
          </cell>
          <cell r="K6" t="str">
            <v>組</v>
          </cell>
          <cell r="L6">
            <v>100</v>
          </cell>
          <cell r="M6" t="str">
            <v>県P.194</v>
          </cell>
          <cell r="O6" t="str">
            <v>県P.194</v>
          </cell>
        </row>
        <row r="7">
          <cell r="D7">
            <v>101005</v>
          </cell>
          <cell r="E7" t="str">
            <v>洗面器ユニット</v>
          </cell>
          <cell r="G7" t="str">
            <v>洗面器ユニット</v>
          </cell>
          <cell r="H7" t="str">
            <v>600型（Sﾄﾗｯﾌﾟ）JLU605MQB6，JLM603</v>
          </cell>
          <cell r="I7" t="str">
            <v>600型（Sﾄﾗｯﾌﾟ）</v>
          </cell>
          <cell r="J7" t="str">
            <v>JLU605MQB6，JLM603</v>
          </cell>
          <cell r="K7" t="str">
            <v>組</v>
          </cell>
          <cell r="L7">
            <v>100</v>
          </cell>
          <cell r="M7" t="str">
            <v>県P.194</v>
          </cell>
          <cell r="O7" t="str">
            <v>県P.194</v>
          </cell>
        </row>
        <row r="8">
          <cell r="D8">
            <v>101006</v>
          </cell>
          <cell r="E8" t="str">
            <v>身障者用洗面器</v>
          </cell>
          <cell r="G8" t="str">
            <v>身障者用洗面器</v>
          </cell>
          <cell r="H8" t="str">
            <v>ｸﾞｰｽﾈｯｸﾀｲﾌﾟ</v>
          </cell>
          <cell r="I8" t="str">
            <v>ｸﾞｰｽﾈｯｸﾀｲﾌﾟ</v>
          </cell>
          <cell r="K8" t="str">
            <v>組</v>
          </cell>
          <cell r="L8">
            <v>100</v>
          </cell>
          <cell r="M8" t="str">
            <v>県P.194</v>
          </cell>
          <cell r="O8" t="str">
            <v>県P.194</v>
          </cell>
        </row>
        <row r="9">
          <cell r="D9">
            <v>101007</v>
          </cell>
          <cell r="E9" t="str">
            <v>身障者用洗面器</v>
          </cell>
          <cell r="G9" t="str">
            <v>身障者用洗面器</v>
          </cell>
          <cell r="H9" t="str">
            <v>ｸﾞｰｽﾈｯｸﾀｲﾌﾟ</v>
          </cell>
          <cell r="I9" t="str">
            <v>ｸﾞｰｽﾈｯｸﾀｲﾌﾟ</v>
          </cell>
          <cell r="K9" t="str">
            <v>組</v>
          </cell>
          <cell r="L9">
            <v>100</v>
          </cell>
          <cell r="M9" t="str">
            <v>県P.194</v>
          </cell>
          <cell r="O9" t="str">
            <v>県P.194</v>
          </cell>
        </row>
        <row r="10">
          <cell r="D10">
            <v>101008</v>
          </cell>
          <cell r="E10" t="str">
            <v>身障者用鏡</v>
          </cell>
          <cell r="G10" t="str">
            <v>身障者用鏡</v>
          </cell>
          <cell r="H10" t="str">
            <v>608×912</v>
          </cell>
          <cell r="I10" t="str">
            <v>608×912</v>
          </cell>
          <cell r="K10" t="str">
            <v>個</v>
          </cell>
          <cell r="L10">
            <v>100</v>
          </cell>
          <cell r="M10" t="str">
            <v>県P.194</v>
          </cell>
          <cell r="O10" t="str">
            <v>県P.194</v>
          </cell>
        </row>
        <row r="11">
          <cell r="D11">
            <v>101100</v>
          </cell>
          <cell r="E11" t="str">
            <v>ｼﾝｸﾞﾙﾚﾊﾞｰ混合水栓</v>
          </cell>
          <cell r="G11" t="str">
            <v>ｼﾝｸﾞﾙﾚﾊﾞｰ混合水栓</v>
          </cell>
          <cell r="H11" t="str">
            <v>TKG31UPX</v>
          </cell>
          <cell r="J11" t="str">
            <v>TKG31UPX</v>
          </cell>
          <cell r="K11" t="str">
            <v>個</v>
          </cell>
          <cell r="L11">
            <v>100</v>
          </cell>
          <cell r="M11" t="str">
            <v>県P.195</v>
          </cell>
          <cell r="O11" t="str">
            <v>県P.195</v>
          </cell>
        </row>
        <row r="12">
          <cell r="D12">
            <v>101101</v>
          </cell>
          <cell r="E12" t="str">
            <v>キー式横水栓</v>
          </cell>
          <cell r="G12" t="str">
            <v>キー式横水栓</v>
          </cell>
          <cell r="H12" t="str">
            <v>T200CS13</v>
          </cell>
          <cell r="J12" t="str">
            <v>T200CS13</v>
          </cell>
          <cell r="K12" t="str">
            <v>個</v>
          </cell>
          <cell r="L12">
            <v>100</v>
          </cell>
          <cell r="M12" t="str">
            <v>県P.165</v>
          </cell>
          <cell r="O12" t="str">
            <v>県P.165</v>
          </cell>
        </row>
        <row r="13">
          <cell r="D13">
            <v>101102</v>
          </cell>
          <cell r="E13" t="str">
            <v>横水栓</v>
          </cell>
          <cell r="G13" t="str">
            <v>横水栓</v>
          </cell>
          <cell r="H13" t="str">
            <v>T200S13</v>
          </cell>
          <cell r="J13" t="str">
            <v>T200S13</v>
          </cell>
          <cell r="K13" t="str">
            <v>個</v>
          </cell>
          <cell r="L13">
            <v>100</v>
          </cell>
          <cell r="M13" t="str">
            <v>県P.165</v>
          </cell>
          <cell r="O13" t="str">
            <v>県P.165</v>
          </cell>
        </row>
        <row r="14">
          <cell r="D14">
            <v>101103</v>
          </cell>
          <cell r="E14" t="str">
            <v>ｻｰﾓｽﾀｯﾄ付ｼｬﾜｰ金具</v>
          </cell>
          <cell r="G14" t="str">
            <v>ｻｰﾓｽﾀｯﾄ付ｼｬﾜｰ金具</v>
          </cell>
          <cell r="H14" t="str">
            <v>TMJ40CRV54X</v>
          </cell>
          <cell r="J14" t="str">
            <v>TMJ40CRV54X</v>
          </cell>
          <cell r="K14" t="str">
            <v>個</v>
          </cell>
          <cell r="L14">
            <v>100</v>
          </cell>
          <cell r="M14" t="str">
            <v>県P.195</v>
          </cell>
          <cell r="O14" t="str">
            <v>県P.195</v>
          </cell>
        </row>
        <row r="15">
          <cell r="D15">
            <v>101104</v>
          </cell>
          <cell r="E15" t="str">
            <v>ｻｰﾓｽﾀｯﾄ付ｼｬﾜｰ金具</v>
          </cell>
          <cell r="G15" t="str">
            <v>ｻｰﾓｽﾀｯﾄ付ｼｬﾜｰ金具</v>
          </cell>
          <cell r="H15" t="str">
            <v>TMJ40CX15</v>
          </cell>
          <cell r="J15" t="str">
            <v>TMJ40CX15</v>
          </cell>
          <cell r="K15" t="str">
            <v>個</v>
          </cell>
          <cell r="L15">
            <v>100</v>
          </cell>
          <cell r="M15" t="str">
            <v>県P.195</v>
          </cell>
          <cell r="O15" t="str">
            <v>県P.195</v>
          </cell>
        </row>
        <row r="16">
          <cell r="D16">
            <v>101105</v>
          </cell>
          <cell r="E16" t="str">
            <v>ｻｰﾓｽﾀｯﾄ付ﾊﾞｽ水栓</v>
          </cell>
          <cell r="G16" t="str">
            <v>ｻｰﾓｽﾀｯﾄ付ﾊﾞｽ水栓</v>
          </cell>
          <cell r="H16" t="str">
            <v>TMJ40AX15</v>
          </cell>
          <cell r="J16" t="str">
            <v>TMJ40AX15</v>
          </cell>
          <cell r="K16" t="str">
            <v>個</v>
          </cell>
          <cell r="L16">
            <v>100</v>
          </cell>
          <cell r="M16" t="str">
            <v>県P.195</v>
          </cell>
          <cell r="O16" t="str">
            <v>県P.195</v>
          </cell>
        </row>
        <row r="17">
          <cell r="D17">
            <v>101106</v>
          </cell>
          <cell r="E17" t="str">
            <v>洗濯機用水栓</v>
          </cell>
          <cell r="G17" t="str">
            <v>洗濯機用水栓</v>
          </cell>
          <cell r="H17" t="str">
            <v>TW30-1RX</v>
          </cell>
          <cell r="J17" t="str">
            <v>TW30-1RX</v>
          </cell>
          <cell r="K17" t="str">
            <v>個</v>
          </cell>
          <cell r="L17">
            <v>100</v>
          </cell>
          <cell r="M17" t="str">
            <v>県P.195</v>
          </cell>
          <cell r="O17" t="str">
            <v>県P.195</v>
          </cell>
        </row>
        <row r="18">
          <cell r="D18">
            <v>101107</v>
          </cell>
          <cell r="E18" t="str">
            <v>洗濯機用水栓</v>
          </cell>
          <cell r="G18" t="str">
            <v>洗濯機用水栓</v>
          </cell>
          <cell r="H18" t="str">
            <v>ﾚﾊﾞｰﾊﾝﾄﾞﾙTW30-1RV1(X)</v>
          </cell>
          <cell r="I18" t="str">
            <v>ﾚﾊﾞｰﾊﾝﾄﾞﾙ</v>
          </cell>
          <cell r="J18" t="str">
            <v>TW30-1RV1(X)</v>
          </cell>
          <cell r="K18" t="str">
            <v>個</v>
          </cell>
          <cell r="L18">
            <v>100</v>
          </cell>
          <cell r="M18" t="str">
            <v>県P.195</v>
          </cell>
          <cell r="O18" t="str">
            <v>県P.195</v>
          </cell>
        </row>
        <row r="19">
          <cell r="D19">
            <v>101108</v>
          </cell>
          <cell r="E19" t="str">
            <v>ｼｬﾜｰ用ｽﾗｲﾄﾞﾊﾞｰ</v>
          </cell>
          <cell r="G19" t="str">
            <v>ｼｬﾜｰ用ｽﾗｲﾄﾞﾊﾞｰ</v>
          </cell>
          <cell r="H19" t="str">
            <v>TS131BLR</v>
          </cell>
          <cell r="J19" t="str">
            <v>TS131BLR</v>
          </cell>
          <cell r="K19" t="str">
            <v>個</v>
          </cell>
          <cell r="L19">
            <v>100</v>
          </cell>
          <cell r="M19" t="str">
            <v>県P.195</v>
          </cell>
          <cell r="O19" t="str">
            <v>県P.195</v>
          </cell>
        </row>
        <row r="20">
          <cell r="D20">
            <v>101109</v>
          </cell>
          <cell r="E20" t="str">
            <v>水栓柱</v>
          </cell>
          <cell r="G20" t="str">
            <v>水栓柱</v>
          </cell>
          <cell r="H20" t="str">
            <v>ミガキ　13A</v>
          </cell>
          <cell r="J20" t="str">
            <v>ミガキ　13A</v>
          </cell>
          <cell r="K20" t="str">
            <v>個</v>
          </cell>
          <cell r="L20">
            <v>100</v>
          </cell>
          <cell r="M20" t="str">
            <v>県P.168</v>
          </cell>
          <cell r="O20" t="str">
            <v>県P.168</v>
          </cell>
        </row>
        <row r="21">
          <cell r="D21">
            <v>102000</v>
          </cell>
          <cell r="E21" t="str">
            <v>ｽﾃﾝﾚｽ鋼管(圧縮・ﾌﾟﾚｽ接合)</v>
          </cell>
          <cell r="G21" t="str">
            <v>ｽﾃﾝﾚｽ鋼管(圧縮・ﾌﾟﾚｽ接合)</v>
          </cell>
          <cell r="H21" t="str">
            <v>住宅屋内 13</v>
          </cell>
          <cell r="I21" t="str">
            <v>住宅屋内</v>
          </cell>
          <cell r="J21" t="str">
            <v xml:space="preserve"> 13</v>
          </cell>
          <cell r="K21" t="str">
            <v>ｍ</v>
          </cell>
          <cell r="L21">
            <v>100</v>
          </cell>
          <cell r="M21" t="str">
            <v>県P.24</v>
          </cell>
          <cell r="O21" t="str">
            <v>県P.24</v>
          </cell>
        </row>
        <row r="22">
          <cell r="D22">
            <v>102001</v>
          </cell>
          <cell r="E22" t="str">
            <v>ｽﾃﾝﾚｽ鋼管(圧縮・ﾌﾟﾚｽ接合)</v>
          </cell>
          <cell r="G22" t="str">
            <v>ｽﾃﾝﾚｽ鋼管(圧縮・ﾌﾟﾚｽ接合)</v>
          </cell>
          <cell r="H22" t="str">
            <v>住宅屋内 20</v>
          </cell>
          <cell r="I22" t="str">
            <v>住宅屋内</v>
          </cell>
          <cell r="J22" t="str">
            <v xml:space="preserve"> 20</v>
          </cell>
          <cell r="K22" t="str">
            <v>ｍ</v>
          </cell>
          <cell r="L22">
            <v>100</v>
          </cell>
          <cell r="M22" t="str">
            <v>県P.24</v>
          </cell>
          <cell r="O22" t="str">
            <v>県P.24</v>
          </cell>
        </row>
        <row r="23">
          <cell r="D23">
            <v>102002</v>
          </cell>
          <cell r="E23" t="str">
            <v>ｽﾃﾝﾚｽ鋼管(圧縮・ﾌﾟﾚｽ接合)</v>
          </cell>
          <cell r="G23" t="str">
            <v>ｽﾃﾝﾚｽ鋼管(圧縮・ﾌﾟﾚｽ接合)</v>
          </cell>
          <cell r="H23" t="str">
            <v>住宅屋内 25</v>
          </cell>
          <cell r="I23" t="str">
            <v>住宅屋内</v>
          </cell>
          <cell r="J23" t="str">
            <v xml:space="preserve"> 25</v>
          </cell>
          <cell r="K23" t="str">
            <v>ｍ</v>
          </cell>
          <cell r="L23">
            <v>100</v>
          </cell>
          <cell r="M23" t="str">
            <v>県P.24</v>
          </cell>
          <cell r="O23" t="str">
            <v>県P.24</v>
          </cell>
        </row>
        <row r="24">
          <cell r="D24">
            <v>102003</v>
          </cell>
          <cell r="E24" t="str">
            <v>ｽﾃﾝﾚｽ鋼管(圧縮・ﾌﾟﾚｽ接合)</v>
          </cell>
          <cell r="G24" t="str">
            <v>ｽﾃﾝﾚｽ鋼管(圧縮・ﾌﾟﾚｽ接合)</v>
          </cell>
          <cell r="H24" t="str">
            <v>住宅屋内 30</v>
          </cell>
          <cell r="I24" t="str">
            <v>住宅屋内</v>
          </cell>
          <cell r="J24" t="str">
            <v xml:space="preserve"> 30</v>
          </cell>
          <cell r="K24" t="str">
            <v>ｍ</v>
          </cell>
          <cell r="L24">
            <v>100</v>
          </cell>
          <cell r="M24" t="str">
            <v>県P.24</v>
          </cell>
          <cell r="O24" t="str">
            <v>県P.24</v>
          </cell>
        </row>
        <row r="25">
          <cell r="D25">
            <v>102004</v>
          </cell>
          <cell r="E25" t="str">
            <v>ｽﾃﾝﾚｽ鋼管(圧縮・ﾌﾟﾚｽ接合)</v>
          </cell>
          <cell r="G25" t="str">
            <v>ｽﾃﾝﾚｽ鋼管(圧縮・ﾌﾟﾚｽ接合)</v>
          </cell>
          <cell r="H25" t="str">
            <v>住宅屋内 40</v>
          </cell>
          <cell r="I25" t="str">
            <v>住宅屋内</v>
          </cell>
          <cell r="J25" t="str">
            <v xml:space="preserve"> 40</v>
          </cell>
          <cell r="K25" t="str">
            <v>ｍ</v>
          </cell>
          <cell r="L25">
            <v>100</v>
          </cell>
          <cell r="M25" t="str">
            <v>県P.24</v>
          </cell>
          <cell r="O25" t="str">
            <v>県P.24</v>
          </cell>
        </row>
        <row r="26">
          <cell r="D26">
            <v>102005</v>
          </cell>
          <cell r="E26" t="str">
            <v>ｽﾃﾝﾚｽ鋼管(圧縮・ﾌﾟﾚｽ接合)</v>
          </cell>
          <cell r="G26" t="str">
            <v>ｽﾃﾝﾚｽ鋼管(圧縮・ﾌﾟﾚｽ接合)</v>
          </cell>
          <cell r="H26" t="str">
            <v>住宅屋内 50</v>
          </cell>
          <cell r="I26" t="str">
            <v>住宅屋内</v>
          </cell>
          <cell r="J26" t="str">
            <v xml:space="preserve"> 50</v>
          </cell>
          <cell r="K26" t="str">
            <v>ｍ</v>
          </cell>
          <cell r="L26">
            <v>100</v>
          </cell>
          <cell r="M26" t="str">
            <v>県P.24</v>
          </cell>
          <cell r="O26" t="str">
            <v>県P.24</v>
          </cell>
        </row>
        <row r="27">
          <cell r="D27">
            <v>102006</v>
          </cell>
          <cell r="E27" t="str">
            <v>ｽﾃﾝﾚｽ鋼管(圧縮・ﾌﾟﾚｽ接合)</v>
          </cell>
          <cell r="G27" t="str">
            <v>ｽﾃﾝﾚｽ鋼管(圧縮・ﾌﾟﾚｽ接合)</v>
          </cell>
          <cell r="H27" t="str">
            <v>住宅屋内 60</v>
          </cell>
          <cell r="I27" t="str">
            <v>住宅屋内</v>
          </cell>
          <cell r="J27" t="str">
            <v xml:space="preserve"> 60</v>
          </cell>
          <cell r="K27" t="str">
            <v>ｍ</v>
          </cell>
          <cell r="L27">
            <v>100</v>
          </cell>
          <cell r="M27" t="str">
            <v>県P.24</v>
          </cell>
          <cell r="O27" t="str">
            <v>県P.24</v>
          </cell>
        </row>
        <row r="28">
          <cell r="D28">
            <v>102007</v>
          </cell>
          <cell r="E28" t="str">
            <v>ｽﾃﾝﾚｽ鋼管（拡管式）</v>
          </cell>
          <cell r="G28" t="str">
            <v>ｽﾃﾝﾚｽ鋼管（拡管式）</v>
          </cell>
          <cell r="H28" t="str">
            <v>住宅屋内 13</v>
          </cell>
          <cell r="I28" t="str">
            <v>住宅屋内</v>
          </cell>
          <cell r="J28" t="str">
            <v xml:space="preserve"> 13</v>
          </cell>
          <cell r="K28" t="str">
            <v>ｍ</v>
          </cell>
          <cell r="L28">
            <v>100</v>
          </cell>
          <cell r="M28" t="str">
            <v>県P.24</v>
          </cell>
          <cell r="O28" t="str">
            <v>県P.24</v>
          </cell>
        </row>
        <row r="29">
          <cell r="D29">
            <v>102008</v>
          </cell>
          <cell r="E29" t="str">
            <v>ｽﾃﾝﾚｽ鋼管（拡管式）</v>
          </cell>
          <cell r="G29" t="str">
            <v>ｽﾃﾝﾚｽ鋼管（拡管式）</v>
          </cell>
          <cell r="H29" t="str">
            <v>住宅屋内 20</v>
          </cell>
          <cell r="I29" t="str">
            <v>住宅屋内</v>
          </cell>
          <cell r="J29" t="str">
            <v xml:space="preserve"> 20</v>
          </cell>
          <cell r="K29" t="str">
            <v>ｍ</v>
          </cell>
          <cell r="L29">
            <v>100</v>
          </cell>
          <cell r="M29" t="str">
            <v>県P.24</v>
          </cell>
          <cell r="O29" t="str">
            <v>県P.24</v>
          </cell>
        </row>
        <row r="30">
          <cell r="D30">
            <v>102009</v>
          </cell>
          <cell r="E30" t="str">
            <v>ｽﾃﾝﾚｽ鋼管（拡管式）</v>
          </cell>
          <cell r="G30" t="str">
            <v>ｽﾃﾝﾚｽ鋼管（拡管式）</v>
          </cell>
          <cell r="H30" t="str">
            <v>住宅屋内 30</v>
          </cell>
          <cell r="I30" t="str">
            <v>住宅屋内</v>
          </cell>
          <cell r="J30" t="str">
            <v xml:space="preserve"> 30</v>
          </cell>
          <cell r="K30" t="str">
            <v>ｍ</v>
          </cell>
          <cell r="L30">
            <v>100</v>
          </cell>
          <cell r="M30" t="str">
            <v>県P.24</v>
          </cell>
          <cell r="O30" t="str">
            <v>県P.24</v>
          </cell>
        </row>
        <row r="31">
          <cell r="D31">
            <v>102010</v>
          </cell>
          <cell r="E31" t="str">
            <v>ｽﾃﾝﾚｽ鋼管（拡管式）</v>
          </cell>
          <cell r="G31" t="str">
            <v>ｽﾃﾝﾚｽ鋼管（拡管式）</v>
          </cell>
          <cell r="H31" t="str">
            <v>住宅屋内 40</v>
          </cell>
          <cell r="I31" t="str">
            <v>住宅屋内</v>
          </cell>
          <cell r="J31" t="str">
            <v xml:space="preserve"> 40</v>
          </cell>
          <cell r="K31" t="str">
            <v>ｍ</v>
          </cell>
          <cell r="L31">
            <v>100</v>
          </cell>
          <cell r="M31" t="str">
            <v>県P.24</v>
          </cell>
          <cell r="O31" t="str">
            <v>県P.24</v>
          </cell>
        </row>
        <row r="32">
          <cell r="D32">
            <v>102011</v>
          </cell>
          <cell r="E32" t="str">
            <v>ｽﾃﾝﾚｽ鋼管（拡管式）</v>
          </cell>
          <cell r="G32" t="str">
            <v>ｽﾃﾝﾚｽ鋼管（拡管式）</v>
          </cell>
          <cell r="H32" t="str">
            <v>住宅屋内 50</v>
          </cell>
          <cell r="I32" t="str">
            <v>住宅屋内</v>
          </cell>
          <cell r="J32" t="str">
            <v xml:space="preserve"> 50</v>
          </cell>
          <cell r="K32" t="str">
            <v>ｍ</v>
          </cell>
          <cell r="L32">
            <v>100</v>
          </cell>
          <cell r="M32" t="str">
            <v>県P.24</v>
          </cell>
          <cell r="O32" t="str">
            <v>県P.24</v>
          </cell>
        </row>
        <row r="33">
          <cell r="D33">
            <v>102100</v>
          </cell>
          <cell r="E33" t="str">
            <v>水道用硬質塩化ﾋﾞﾆﾙﾗｲﾆﾝｸﾞ鋼管(VB-K)</v>
          </cell>
          <cell r="F33" t="str">
            <v>水道用硬質塩化</v>
          </cell>
          <cell r="G33" t="str">
            <v>ﾋﾞﾆﾙﾗｲﾆﾝｸﾞ鋼管(VB-K)</v>
          </cell>
          <cell r="H33" t="str">
            <v>住宅屋内 15</v>
          </cell>
          <cell r="I33" t="str">
            <v>住宅屋内</v>
          </cell>
          <cell r="J33" t="str">
            <v xml:space="preserve"> 15</v>
          </cell>
          <cell r="K33" t="str">
            <v>ｍ</v>
          </cell>
          <cell r="L33">
            <v>100</v>
          </cell>
          <cell r="M33" t="str">
            <v>県P.21</v>
          </cell>
          <cell r="O33" t="str">
            <v>県P.21</v>
          </cell>
        </row>
        <row r="34">
          <cell r="D34">
            <v>102101</v>
          </cell>
          <cell r="E34" t="str">
            <v>水道用硬質塩化ﾋﾞﾆﾙﾗｲﾆﾝｸﾞ鋼管(VB-K)</v>
          </cell>
          <cell r="F34" t="str">
            <v>水道用硬質塩化</v>
          </cell>
          <cell r="G34" t="str">
            <v>ﾋﾞﾆﾙﾗｲﾆﾝｸﾞ鋼管(VB-K)</v>
          </cell>
          <cell r="H34" t="str">
            <v>住宅屋内 20</v>
          </cell>
          <cell r="I34" t="str">
            <v>住宅屋内</v>
          </cell>
          <cell r="J34" t="str">
            <v xml:space="preserve"> 20</v>
          </cell>
          <cell r="K34" t="str">
            <v>ｍ</v>
          </cell>
          <cell r="L34">
            <v>100</v>
          </cell>
          <cell r="M34" t="str">
            <v>県P.21</v>
          </cell>
          <cell r="O34" t="str">
            <v>県P.21</v>
          </cell>
        </row>
        <row r="35">
          <cell r="D35">
            <v>102102</v>
          </cell>
          <cell r="E35" t="str">
            <v>水道用硬質塩化ﾋﾞﾆﾙﾗｲﾆﾝｸﾞ鋼管(VB-K)</v>
          </cell>
          <cell r="F35" t="str">
            <v>水道用硬質塩化</v>
          </cell>
          <cell r="G35" t="str">
            <v>ﾋﾞﾆﾙﾗｲﾆﾝｸﾞ鋼管(VB-K)</v>
          </cell>
          <cell r="H35" t="str">
            <v>住宅屋内 25</v>
          </cell>
          <cell r="I35" t="str">
            <v>住宅屋内</v>
          </cell>
          <cell r="J35" t="str">
            <v xml:space="preserve"> 25</v>
          </cell>
          <cell r="K35" t="str">
            <v>ｍ</v>
          </cell>
          <cell r="L35">
            <v>100</v>
          </cell>
          <cell r="M35" t="str">
            <v>県P.21</v>
          </cell>
          <cell r="O35" t="str">
            <v>県P.21</v>
          </cell>
        </row>
        <row r="36">
          <cell r="D36">
            <v>102103</v>
          </cell>
          <cell r="E36" t="str">
            <v>水道用硬質塩化ﾋﾞﾆﾙﾗｲﾆﾝｸﾞ鋼管(VB-K)</v>
          </cell>
          <cell r="F36" t="str">
            <v>水道用硬質塩化</v>
          </cell>
          <cell r="G36" t="str">
            <v>ﾋﾞﾆﾙﾗｲﾆﾝｸﾞ鋼管(VB-K)</v>
          </cell>
          <cell r="H36" t="str">
            <v>住宅屋内 32</v>
          </cell>
          <cell r="I36" t="str">
            <v>住宅屋内</v>
          </cell>
          <cell r="J36" t="str">
            <v xml:space="preserve"> 32</v>
          </cell>
          <cell r="K36" t="str">
            <v>ｍ</v>
          </cell>
          <cell r="L36">
            <v>100</v>
          </cell>
          <cell r="M36" t="str">
            <v>県P.21</v>
          </cell>
          <cell r="O36" t="str">
            <v>県P.21</v>
          </cell>
        </row>
        <row r="37">
          <cell r="D37">
            <v>102104</v>
          </cell>
          <cell r="E37" t="str">
            <v>水道用硬質塩化ﾋﾞﾆﾙﾗｲﾆﾝｸﾞ鋼管(VB-K)</v>
          </cell>
          <cell r="F37" t="str">
            <v>水道用硬質塩化</v>
          </cell>
          <cell r="G37" t="str">
            <v>ﾋﾞﾆﾙﾗｲﾆﾝｸﾞ鋼管(VB-K)</v>
          </cell>
          <cell r="H37" t="str">
            <v>住宅屋内 40</v>
          </cell>
          <cell r="I37" t="str">
            <v>住宅屋内</v>
          </cell>
          <cell r="J37" t="str">
            <v xml:space="preserve"> 40</v>
          </cell>
          <cell r="K37" t="str">
            <v>ｍ</v>
          </cell>
          <cell r="L37">
            <v>100</v>
          </cell>
          <cell r="M37" t="str">
            <v>県P.21</v>
          </cell>
          <cell r="O37" t="str">
            <v>県P.21</v>
          </cell>
        </row>
        <row r="38">
          <cell r="D38">
            <v>102105</v>
          </cell>
          <cell r="E38" t="str">
            <v>水道用硬質塩化ﾋﾞﾆﾙﾗｲﾆﾝｸﾞ鋼管(VB-K)</v>
          </cell>
          <cell r="F38" t="str">
            <v>水道用硬質塩化</v>
          </cell>
          <cell r="G38" t="str">
            <v>ﾋﾞﾆﾙﾗｲﾆﾝｸﾞ鋼管(VB-K)</v>
          </cell>
          <cell r="H38" t="str">
            <v>住宅屋内 50</v>
          </cell>
          <cell r="I38" t="str">
            <v>住宅屋内</v>
          </cell>
          <cell r="J38" t="str">
            <v xml:space="preserve"> 50</v>
          </cell>
          <cell r="K38" t="str">
            <v>ｍ</v>
          </cell>
          <cell r="L38">
            <v>100</v>
          </cell>
          <cell r="M38" t="str">
            <v>県P.21</v>
          </cell>
          <cell r="O38" t="str">
            <v>県P.21</v>
          </cell>
        </row>
        <row r="39">
          <cell r="D39">
            <v>102106</v>
          </cell>
          <cell r="E39" t="str">
            <v>水道用硬質塩化ﾋﾞﾆﾙﾗｲﾆﾝｸﾞ鋼管(VB-K)</v>
          </cell>
          <cell r="F39" t="str">
            <v>水道用硬質塩化</v>
          </cell>
          <cell r="G39" t="str">
            <v>ﾋﾞﾆﾙﾗｲﾆﾝｸﾞ鋼管(VB-K)</v>
          </cell>
          <cell r="H39" t="str">
            <v>住宅屋内 65</v>
          </cell>
          <cell r="I39" t="str">
            <v>住宅屋内</v>
          </cell>
          <cell r="J39" t="str">
            <v xml:space="preserve"> 65</v>
          </cell>
          <cell r="K39" t="str">
            <v>ｍ</v>
          </cell>
          <cell r="L39">
            <v>100</v>
          </cell>
          <cell r="M39" t="str">
            <v>県P.21</v>
          </cell>
          <cell r="O39" t="str">
            <v>県P.21</v>
          </cell>
        </row>
        <row r="40">
          <cell r="D40">
            <v>102107</v>
          </cell>
          <cell r="E40" t="str">
            <v>水道用硬質塩化ﾋﾞﾆﾙﾗｲﾆﾝｸﾞ鋼管(VB-K)</v>
          </cell>
          <cell r="F40" t="str">
            <v>水道用硬質塩化</v>
          </cell>
          <cell r="G40" t="str">
            <v>ﾋﾞﾆﾙﾗｲﾆﾝｸﾞ鋼管(VB-K)</v>
          </cell>
          <cell r="H40" t="str">
            <v>住宅屋内 80</v>
          </cell>
          <cell r="I40" t="str">
            <v>住宅屋内</v>
          </cell>
          <cell r="J40" t="str">
            <v xml:space="preserve"> 80</v>
          </cell>
          <cell r="K40" t="str">
            <v>ｍ</v>
          </cell>
          <cell r="L40">
            <v>100</v>
          </cell>
          <cell r="M40" t="str">
            <v>県P.21</v>
          </cell>
          <cell r="O40" t="str">
            <v>県P.21</v>
          </cell>
        </row>
        <row r="41">
          <cell r="D41">
            <v>102108</v>
          </cell>
          <cell r="E41" t="str">
            <v>水道用硬質塩化ﾋﾞﾆﾙﾗｲﾆﾝｸﾞ鋼管(VB-K)</v>
          </cell>
          <cell r="F41" t="str">
            <v>水道用硬質塩化</v>
          </cell>
          <cell r="G41" t="str">
            <v>ﾋﾞﾆﾙﾗｲﾆﾝｸﾞ鋼管(VB-K)</v>
          </cell>
          <cell r="H41" t="str">
            <v>住宅屋内100</v>
          </cell>
          <cell r="I41" t="str">
            <v>住宅屋内</v>
          </cell>
          <cell r="J41" t="str">
            <v>100</v>
          </cell>
          <cell r="K41" t="str">
            <v>ｍ</v>
          </cell>
          <cell r="L41">
            <v>100</v>
          </cell>
          <cell r="M41" t="str">
            <v>県P.21</v>
          </cell>
          <cell r="O41" t="str">
            <v>県P.21</v>
          </cell>
        </row>
        <row r="42">
          <cell r="D42">
            <v>102109</v>
          </cell>
          <cell r="E42" t="str">
            <v>水道用硬質塩化ﾋﾞﾆﾙﾗｲﾆﾝｸﾞ鋼管(VB-K)</v>
          </cell>
          <cell r="F42" t="str">
            <v>水道用硬質塩化</v>
          </cell>
          <cell r="G42" t="str">
            <v>ﾋﾞﾆﾙﾗｲﾆﾝｸﾞ鋼管(VB-K)</v>
          </cell>
          <cell r="H42" t="str">
            <v>住宅屋内125</v>
          </cell>
          <cell r="I42" t="str">
            <v>住宅屋内</v>
          </cell>
          <cell r="J42" t="str">
            <v>125</v>
          </cell>
          <cell r="K42" t="str">
            <v>ｍ</v>
          </cell>
          <cell r="L42">
            <v>100</v>
          </cell>
          <cell r="M42" t="str">
            <v>県P.21</v>
          </cell>
          <cell r="O42" t="str">
            <v>県P.21</v>
          </cell>
        </row>
        <row r="43">
          <cell r="D43">
            <v>102110</v>
          </cell>
          <cell r="E43" t="str">
            <v>水道用硬質塩化ﾋﾞﾆﾙﾗｲﾆﾝｸﾞ鋼管(VB-K)</v>
          </cell>
          <cell r="F43" t="str">
            <v>水道用硬質塩化</v>
          </cell>
          <cell r="G43" t="str">
            <v>ﾋﾞﾆﾙﾗｲﾆﾝｸﾞ鋼管(VB-K)</v>
          </cell>
          <cell r="H43" t="str">
            <v>住宅屋内150</v>
          </cell>
          <cell r="I43" t="str">
            <v>住宅屋内</v>
          </cell>
          <cell r="J43" t="str">
            <v>150</v>
          </cell>
          <cell r="K43" t="str">
            <v>ｍ</v>
          </cell>
          <cell r="L43">
            <v>100</v>
          </cell>
          <cell r="M43" t="str">
            <v>県P.21</v>
          </cell>
          <cell r="O43" t="str">
            <v>県P.21</v>
          </cell>
        </row>
        <row r="44">
          <cell r="D44">
            <v>102130</v>
          </cell>
          <cell r="E44" t="str">
            <v>水道用硬質塩化ﾋﾞﾆﾙﾗｲﾆﾝｸﾞ鋼管(VB-K)</v>
          </cell>
          <cell r="F44" t="str">
            <v>水道用硬質塩化</v>
          </cell>
          <cell r="G44" t="str">
            <v>ﾋﾞﾆﾙﾗｲﾆﾝｸﾞ鋼管(VB-K)</v>
          </cell>
          <cell r="H44" t="str">
            <v>機械室・便所　　ねじ接合　　 15</v>
          </cell>
          <cell r="I44" t="str">
            <v>機械室・便所　　ねじ接合　　</v>
          </cell>
          <cell r="J44" t="str">
            <v xml:space="preserve"> 15</v>
          </cell>
          <cell r="K44" t="str">
            <v>ｍ</v>
          </cell>
          <cell r="L44">
            <v>100</v>
          </cell>
          <cell r="M44" t="str">
            <v>県P.21</v>
          </cell>
          <cell r="O44" t="str">
            <v>県P.21</v>
          </cell>
        </row>
        <row r="45">
          <cell r="D45">
            <v>102131</v>
          </cell>
          <cell r="E45" t="str">
            <v>水道用硬質塩化ﾋﾞﾆﾙﾗｲﾆﾝｸﾞ鋼管(VB-K)</v>
          </cell>
          <cell r="F45" t="str">
            <v>水道用硬質塩化</v>
          </cell>
          <cell r="G45" t="str">
            <v>ﾋﾞﾆﾙﾗｲﾆﾝｸﾞ鋼管(VB-K)</v>
          </cell>
          <cell r="H45" t="str">
            <v>機械室・便所　　ねじ接合　　 20</v>
          </cell>
          <cell r="I45" t="str">
            <v>機械室・便所　　ねじ接合　　</v>
          </cell>
          <cell r="J45" t="str">
            <v xml:space="preserve"> 20</v>
          </cell>
          <cell r="K45" t="str">
            <v>ｍ</v>
          </cell>
          <cell r="L45">
            <v>100</v>
          </cell>
          <cell r="M45" t="str">
            <v>県P.21</v>
          </cell>
          <cell r="O45" t="str">
            <v>県P.21</v>
          </cell>
        </row>
        <row r="46">
          <cell r="D46">
            <v>102132</v>
          </cell>
          <cell r="E46" t="str">
            <v>水道用硬質塩化ﾋﾞﾆﾙﾗｲﾆﾝｸﾞ鋼管(VB-K)</v>
          </cell>
          <cell r="F46" t="str">
            <v>水道用硬質塩化</v>
          </cell>
          <cell r="G46" t="str">
            <v>ﾋﾞﾆﾙﾗｲﾆﾝｸﾞ鋼管(VB-K)</v>
          </cell>
          <cell r="H46" t="str">
            <v>機械室・便所　　ねじ接合　　 25</v>
          </cell>
          <cell r="I46" t="str">
            <v>機械室・便所　　ねじ接合　　</v>
          </cell>
          <cell r="J46" t="str">
            <v xml:space="preserve"> 25</v>
          </cell>
          <cell r="K46" t="str">
            <v>ｍ</v>
          </cell>
          <cell r="L46">
            <v>100</v>
          </cell>
          <cell r="M46" t="str">
            <v>県P.21</v>
          </cell>
          <cell r="O46" t="str">
            <v>県P.21</v>
          </cell>
        </row>
        <row r="47">
          <cell r="D47">
            <v>102133</v>
          </cell>
          <cell r="E47" t="str">
            <v>水道用硬質塩化ﾋﾞﾆﾙﾗｲﾆﾝｸﾞ鋼管(VB-K)</v>
          </cell>
          <cell r="F47" t="str">
            <v>水道用硬質塩化</v>
          </cell>
          <cell r="G47" t="str">
            <v>ﾋﾞﾆﾙﾗｲﾆﾝｸﾞ鋼管(VB-K)</v>
          </cell>
          <cell r="H47" t="str">
            <v>機械室・便所　　ねじ接合　　 32</v>
          </cell>
          <cell r="I47" t="str">
            <v>機械室・便所　　ねじ接合　　</v>
          </cell>
          <cell r="J47" t="str">
            <v xml:space="preserve"> 32</v>
          </cell>
          <cell r="K47" t="str">
            <v>ｍ</v>
          </cell>
          <cell r="L47">
            <v>100</v>
          </cell>
          <cell r="M47" t="str">
            <v>県P.21</v>
          </cell>
          <cell r="O47" t="str">
            <v>県P.21</v>
          </cell>
        </row>
        <row r="48">
          <cell r="D48">
            <v>102134</v>
          </cell>
          <cell r="E48" t="str">
            <v>水道用硬質塩化ﾋﾞﾆﾙﾗｲﾆﾝｸﾞ鋼管(VB-K)</v>
          </cell>
          <cell r="F48" t="str">
            <v>水道用硬質塩化</v>
          </cell>
          <cell r="G48" t="str">
            <v>ﾋﾞﾆﾙﾗｲﾆﾝｸﾞ鋼管(VB-K)</v>
          </cell>
          <cell r="H48" t="str">
            <v>機械室・便所　　ねじ接合　　 40</v>
          </cell>
          <cell r="I48" t="str">
            <v>機械室・便所　　ねじ接合　　</v>
          </cell>
          <cell r="J48" t="str">
            <v xml:space="preserve"> 40</v>
          </cell>
          <cell r="K48" t="str">
            <v>ｍ</v>
          </cell>
          <cell r="L48">
            <v>100</v>
          </cell>
          <cell r="M48" t="str">
            <v>県P.21</v>
          </cell>
          <cell r="O48" t="str">
            <v>県P.21</v>
          </cell>
        </row>
        <row r="49">
          <cell r="D49">
            <v>102135</v>
          </cell>
          <cell r="E49" t="str">
            <v>水道用硬質塩化ﾋﾞﾆﾙﾗｲﾆﾝｸﾞ鋼管(VB-K)</v>
          </cell>
          <cell r="F49" t="str">
            <v>水道用硬質塩化</v>
          </cell>
          <cell r="G49" t="str">
            <v>ﾋﾞﾆﾙﾗｲﾆﾝｸﾞ鋼管(VB-K)</v>
          </cell>
          <cell r="H49" t="str">
            <v>機械室・便所　　ねじ接合　　 50</v>
          </cell>
          <cell r="I49" t="str">
            <v>機械室・便所　　ねじ接合　　</v>
          </cell>
          <cell r="J49" t="str">
            <v xml:space="preserve"> 50</v>
          </cell>
          <cell r="K49" t="str">
            <v>ｍ</v>
          </cell>
          <cell r="L49">
            <v>100</v>
          </cell>
          <cell r="M49" t="str">
            <v>県P.21</v>
          </cell>
          <cell r="O49" t="str">
            <v>県P.21</v>
          </cell>
        </row>
        <row r="50">
          <cell r="D50">
            <v>102136</v>
          </cell>
          <cell r="E50" t="str">
            <v>水道用硬質塩化ﾋﾞﾆﾙﾗｲﾆﾝｸﾞ鋼管(VB-K)</v>
          </cell>
          <cell r="F50" t="str">
            <v>水道用硬質塩化</v>
          </cell>
          <cell r="G50" t="str">
            <v>ﾋﾞﾆﾙﾗｲﾆﾝｸﾞ鋼管(VB-K)</v>
          </cell>
          <cell r="H50" t="str">
            <v>機械室・便所　　ねじ接合　　 65</v>
          </cell>
          <cell r="I50" t="str">
            <v>機械室・便所　　ねじ接合　　</v>
          </cell>
          <cell r="J50" t="str">
            <v xml:space="preserve"> 65</v>
          </cell>
          <cell r="K50" t="str">
            <v>ｍ</v>
          </cell>
          <cell r="L50">
            <v>100</v>
          </cell>
          <cell r="M50" t="str">
            <v>県P.21</v>
          </cell>
          <cell r="O50" t="str">
            <v>県P.21</v>
          </cell>
        </row>
        <row r="51">
          <cell r="D51">
            <v>102137</v>
          </cell>
          <cell r="E51" t="str">
            <v>水道用硬質塩化ﾋﾞﾆﾙﾗｲﾆﾝｸﾞ鋼管(VB-K)</v>
          </cell>
          <cell r="F51" t="str">
            <v>水道用硬質塩化</v>
          </cell>
          <cell r="G51" t="str">
            <v>ﾋﾞﾆﾙﾗｲﾆﾝｸﾞ鋼管(VB-K)</v>
          </cell>
          <cell r="H51" t="str">
            <v>機械室・便所　　ねじ接合　　 80</v>
          </cell>
          <cell r="I51" t="str">
            <v>機械室・便所　　ねじ接合　　</v>
          </cell>
          <cell r="J51" t="str">
            <v xml:space="preserve"> 80</v>
          </cell>
          <cell r="K51" t="str">
            <v>ｍ</v>
          </cell>
          <cell r="L51">
            <v>100</v>
          </cell>
          <cell r="M51" t="str">
            <v>県P.21</v>
          </cell>
          <cell r="O51" t="str">
            <v>県P.21</v>
          </cell>
        </row>
        <row r="52">
          <cell r="D52">
            <v>102138</v>
          </cell>
          <cell r="E52" t="str">
            <v>水道用硬質塩化ﾋﾞﾆﾙﾗｲﾆﾝｸﾞ鋼管(VB-K)</v>
          </cell>
          <cell r="F52" t="str">
            <v>水道用硬質塩化</v>
          </cell>
          <cell r="G52" t="str">
            <v>ﾋﾞﾆﾙﾗｲﾆﾝｸﾞ鋼管(VB-K)</v>
          </cell>
          <cell r="H52" t="str">
            <v>機械室・便所　　ねじ接合　　100</v>
          </cell>
          <cell r="I52" t="str">
            <v>機械室・便所　　ねじ接合　　</v>
          </cell>
          <cell r="J52" t="str">
            <v>100</v>
          </cell>
          <cell r="K52" t="str">
            <v>ｍ</v>
          </cell>
          <cell r="L52">
            <v>100</v>
          </cell>
          <cell r="M52" t="str">
            <v>県P.21</v>
          </cell>
          <cell r="O52" t="str">
            <v>県P.21</v>
          </cell>
        </row>
        <row r="53">
          <cell r="D53">
            <v>102139</v>
          </cell>
          <cell r="E53" t="str">
            <v>水道用硬質塩化ﾋﾞﾆﾙﾗｲﾆﾝｸﾞ鋼管(VB-K)</v>
          </cell>
          <cell r="F53" t="str">
            <v>水道用硬質塩化</v>
          </cell>
          <cell r="G53" t="str">
            <v>ﾋﾞﾆﾙﾗｲﾆﾝｸﾞ鋼管(VB-K)</v>
          </cell>
          <cell r="H53" t="str">
            <v>機械室・便所　　ねじ接合　　125</v>
          </cell>
          <cell r="I53" t="str">
            <v>機械室・便所　　ねじ接合　　</v>
          </cell>
          <cell r="J53" t="str">
            <v>125</v>
          </cell>
          <cell r="K53" t="str">
            <v>ｍ</v>
          </cell>
          <cell r="L53">
            <v>100</v>
          </cell>
          <cell r="M53" t="str">
            <v>県P.21</v>
          </cell>
          <cell r="O53" t="str">
            <v>県P.21</v>
          </cell>
        </row>
        <row r="54">
          <cell r="D54">
            <v>102140</v>
          </cell>
          <cell r="E54" t="str">
            <v>水道用硬質塩化ﾋﾞﾆﾙﾗｲﾆﾝｸﾞ鋼管(VB-K)</v>
          </cell>
          <cell r="F54" t="str">
            <v>水道用硬質塩化</v>
          </cell>
          <cell r="G54" t="str">
            <v>ﾋﾞﾆﾙﾗｲﾆﾝｸﾞ鋼管(VB-K)</v>
          </cell>
          <cell r="H54" t="str">
            <v>機械室・便所　　ねじ接合　　150</v>
          </cell>
          <cell r="I54" t="str">
            <v>機械室・便所　　ねじ接合　　</v>
          </cell>
          <cell r="J54" t="str">
            <v>150</v>
          </cell>
          <cell r="K54" t="str">
            <v>ｍ</v>
          </cell>
          <cell r="L54">
            <v>100</v>
          </cell>
          <cell r="M54" t="str">
            <v>県P.21</v>
          </cell>
          <cell r="O54" t="str">
            <v>県P.21</v>
          </cell>
        </row>
        <row r="55">
          <cell r="D55">
            <v>102150</v>
          </cell>
          <cell r="E55" t="str">
            <v>水道用硬質塩化ﾋﾞﾆﾙﾗｲﾆﾝｸﾞ鋼管(VB-K)</v>
          </cell>
          <cell r="F55" t="str">
            <v>水道用硬質塩化</v>
          </cell>
          <cell r="G55" t="str">
            <v>ﾋﾞﾆﾙﾗｲﾆﾝｸﾞ鋼管(VB-K)</v>
          </cell>
          <cell r="H55" t="str">
            <v>機械室・便所　　ﾌﾗﾝｼﾞ接合　　 65</v>
          </cell>
          <cell r="I55" t="str">
            <v>機械室・便所　　ﾌﾗﾝｼﾞ接合　　</v>
          </cell>
          <cell r="J55" t="str">
            <v xml:space="preserve"> 65</v>
          </cell>
          <cell r="K55" t="str">
            <v>ｍ</v>
          </cell>
          <cell r="L55">
            <v>100</v>
          </cell>
          <cell r="M55" t="str">
            <v>県P.21</v>
          </cell>
          <cell r="O55" t="str">
            <v>県P.21</v>
          </cell>
        </row>
        <row r="56">
          <cell r="D56">
            <v>102151</v>
          </cell>
          <cell r="E56" t="str">
            <v>水道用硬質塩化ﾋﾞﾆﾙﾗｲﾆﾝｸﾞ鋼管(VB-K)</v>
          </cell>
          <cell r="F56" t="str">
            <v>水道用硬質塩化</v>
          </cell>
          <cell r="G56" t="str">
            <v>ﾋﾞﾆﾙﾗｲﾆﾝｸﾞ鋼管(VB-K)</v>
          </cell>
          <cell r="H56" t="str">
            <v>機械室・便所　　ﾌﾗﾝｼﾞ接合　　 80</v>
          </cell>
          <cell r="I56" t="str">
            <v>機械室・便所　　ﾌﾗﾝｼﾞ接合　　</v>
          </cell>
          <cell r="J56" t="str">
            <v xml:space="preserve"> 80</v>
          </cell>
          <cell r="K56" t="str">
            <v>ｍ</v>
          </cell>
          <cell r="L56">
            <v>100</v>
          </cell>
          <cell r="M56" t="str">
            <v>県P.21</v>
          </cell>
          <cell r="O56" t="str">
            <v>県P.21</v>
          </cell>
        </row>
        <row r="57">
          <cell r="D57">
            <v>102152</v>
          </cell>
          <cell r="E57" t="str">
            <v>水道用硬質塩化ﾋﾞﾆﾙﾗｲﾆﾝｸﾞ鋼管(VB-K)</v>
          </cell>
          <cell r="F57" t="str">
            <v>水道用硬質塩化</v>
          </cell>
          <cell r="G57" t="str">
            <v>ﾋﾞﾆﾙﾗｲﾆﾝｸﾞ鋼管(VB-K)</v>
          </cell>
          <cell r="H57" t="str">
            <v>機械室・便所　　ﾌﾗﾝｼﾞ接合　　100</v>
          </cell>
          <cell r="I57" t="str">
            <v>機械室・便所　　ﾌﾗﾝｼﾞ接合　　</v>
          </cell>
          <cell r="J57" t="str">
            <v>100</v>
          </cell>
          <cell r="K57" t="str">
            <v>ｍ</v>
          </cell>
          <cell r="L57">
            <v>100</v>
          </cell>
          <cell r="M57" t="str">
            <v>県P.21</v>
          </cell>
          <cell r="O57" t="str">
            <v>県P.21</v>
          </cell>
        </row>
        <row r="58">
          <cell r="D58">
            <v>102153</v>
          </cell>
          <cell r="E58" t="str">
            <v>水道用硬質塩化ﾋﾞﾆﾙﾗｲﾆﾝｸﾞ鋼管(VB-K)</v>
          </cell>
          <cell r="F58" t="str">
            <v>水道用硬質塩化</v>
          </cell>
          <cell r="G58" t="str">
            <v>ﾋﾞﾆﾙﾗｲﾆﾝｸﾞ鋼管(VB-K)</v>
          </cell>
          <cell r="H58" t="str">
            <v>機械室・便所　　ﾌﾗﾝｼﾞ接合　　125</v>
          </cell>
          <cell r="I58" t="str">
            <v>機械室・便所　　ﾌﾗﾝｼﾞ接合　　</v>
          </cell>
          <cell r="J58" t="str">
            <v>125</v>
          </cell>
          <cell r="K58" t="str">
            <v>ｍ</v>
          </cell>
          <cell r="L58">
            <v>100</v>
          </cell>
          <cell r="M58" t="str">
            <v>県P.21</v>
          </cell>
          <cell r="O58" t="str">
            <v>県P.21</v>
          </cell>
        </row>
        <row r="59">
          <cell r="D59">
            <v>102154</v>
          </cell>
          <cell r="E59" t="str">
            <v>水道用硬質塩化ﾋﾞﾆﾙﾗｲﾆﾝｸﾞ鋼管(VB-K)</v>
          </cell>
          <cell r="F59" t="str">
            <v>水道用硬質塩化</v>
          </cell>
          <cell r="G59" t="str">
            <v>ﾋﾞﾆﾙﾗｲﾆﾝｸﾞ鋼管(VB-K)</v>
          </cell>
          <cell r="H59" t="str">
            <v>機械室・便所　　ﾌﾗﾝｼﾞ接合　　150</v>
          </cell>
          <cell r="I59" t="str">
            <v>機械室・便所　　ﾌﾗﾝｼﾞ接合　　</v>
          </cell>
          <cell r="J59" t="str">
            <v>150</v>
          </cell>
          <cell r="K59" t="str">
            <v>ｍ</v>
          </cell>
          <cell r="L59">
            <v>100</v>
          </cell>
          <cell r="M59" t="str">
            <v>県P.21</v>
          </cell>
          <cell r="O59" t="str">
            <v>県P.21</v>
          </cell>
        </row>
        <row r="60">
          <cell r="D60">
            <v>102155</v>
          </cell>
          <cell r="E60" t="str">
            <v>水道用硬質塩化ﾋﾞﾆﾙﾗｲﾆﾝｸﾞ鋼管(VB-K)</v>
          </cell>
          <cell r="F60" t="str">
            <v>水道用硬質塩化</v>
          </cell>
          <cell r="G60" t="str">
            <v>ﾋﾞﾆﾙﾗｲﾆﾝｸﾞ鋼管(VB-K)</v>
          </cell>
          <cell r="H60" t="str">
            <v>機械室・便所　　ﾌﾗﾝｼﾞ接合　　200</v>
          </cell>
          <cell r="I60" t="str">
            <v>機械室・便所　　ﾌﾗﾝｼﾞ接合　　</v>
          </cell>
          <cell r="J60" t="str">
            <v>200</v>
          </cell>
          <cell r="K60" t="str">
            <v>ｍ</v>
          </cell>
          <cell r="L60">
            <v>100</v>
          </cell>
          <cell r="M60" t="str">
            <v>県P.21</v>
          </cell>
          <cell r="O60" t="str">
            <v>県P.21</v>
          </cell>
        </row>
        <row r="61">
          <cell r="D61">
            <v>102156</v>
          </cell>
          <cell r="E61" t="str">
            <v>水道用硬質塩化ﾋﾞﾆﾙﾗｲﾆﾝｸﾞ鋼管(VB-K)</v>
          </cell>
          <cell r="F61" t="str">
            <v>水道用硬質塩化</v>
          </cell>
          <cell r="G61" t="str">
            <v>ﾋﾞﾆﾙﾗｲﾆﾝｸﾞ鋼管(VB-K)</v>
          </cell>
          <cell r="H61" t="str">
            <v>機械室・便所　　ﾌﾗﾝｼﾞ接合　　250</v>
          </cell>
          <cell r="I61" t="str">
            <v>機械室・便所　　ﾌﾗﾝｼﾞ接合　　</v>
          </cell>
          <cell r="J61" t="str">
            <v>250</v>
          </cell>
          <cell r="K61" t="str">
            <v>ｍ</v>
          </cell>
          <cell r="L61">
            <v>100</v>
          </cell>
          <cell r="M61" t="str">
            <v>県P.21</v>
          </cell>
          <cell r="O61" t="str">
            <v>県P.21</v>
          </cell>
        </row>
        <row r="62">
          <cell r="D62">
            <v>102157</v>
          </cell>
          <cell r="E62" t="str">
            <v>水道用硬質塩化ﾋﾞﾆﾙﾗｲﾆﾝｸﾞ鋼管(VB-K)</v>
          </cell>
          <cell r="F62" t="str">
            <v>水道用硬質塩化</v>
          </cell>
          <cell r="G62" t="str">
            <v>ﾋﾞﾆﾙﾗｲﾆﾝｸﾞ鋼管(VB-K)</v>
          </cell>
          <cell r="H62" t="str">
            <v>機械室・便所　　ﾌﾗﾝｼﾞ接合　　300</v>
          </cell>
          <cell r="I62" t="str">
            <v>機械室・便所　　ﾌﾗﾝｼﾞ接合　　</v>
          </cell>
          <cell r="J62" t="str">
            <v>300</v>
          </cell>
          <cell r="K62" t="str">
            <v>ｍ</v>
          </cell>
          <cell r="L62">
            <v>100</v>
          </cell>
          <cell r="M62" t="str">
            <v>県P.21</v>
          </cell>
          <cell r="O62" t="str">
            <v>県P.21</v>
          </cell>
        </row>
        <row r="63">
          <cell r="D63">
            <v>102200</v>
          </cell>
          <cell r="E63" t="str">
            <v>水道用硬質塩化ﾋﾞﾆﾙﾗｲﾆﾝｸﾞ鋼管(VD-K)</v>
          </cell>
          <cell r="F63" t="str">
            <v>水道用硬質塩化</v>
          </cell>
          <cell r="G63" t="str">
            <v>ﾋﾞﾆﾙﾗｲﾆﾝｸﾞ鋼管(VD-K)</v>
          </cell>
          <cell r="H63" t="str">
            <v>屋外埋設 15</v>
          </cell>
          <cell r="I63" t="str">
            <v>屋外埋設</v>
          </cell>
          <cell r="J63" t="str">
            <v xml:space="preserve"> 15</v>
          </cell>
          <cell r="K63" t="str">
            <v>ｍ</v>
          </cell>
          <cell r="L63">
            <v>100</v>
          </cell>
          <cell r="M63" t="str">
            <v>県P.22</v>
          </cell>
          <cell r="O63" t="str">
            <v>県P.22</v>
          </cell>
        </row>
        <row r="64">
          <cell r="D64">
            <v>102201</v>
          </cell>
          <cell r="E64" t="str">
            <v>水道用硬質塩化ﾋﾞﾆﾙﾗｲﾆﾝｸﾞ鋼管(VD-K)</v>
          </cell>
          <cell r="F64" t="str">
            <v>水道用硬質塩化</v>
          </cell>
          <cell r="G64" t="str">
            <v>ﾋﾞﾆﾙﾗｲﾆﾝｸﾞ鋼管(VD-K)</v>
          </cell>
          <cell r="H64" t="str">
            <v>屋外埋設 20</v>
          </cell>
          <cell r="I64" t="str">
            <v>屋外埋設</v>
          </cell>
          <cell r="J64" t="str">
            <v xml:space="preserve"> 20</v>
          </cell>
          <cell r="K64" t="str">
            <v>ｍ</v>
          </cell>
          <cell r="L64">
            <v>100</v>
          </cell>
          <cell r="M64" t="str">
            <v>県P.22</v>
          </cell>
          <cell r="O64" t="str">
            <v>県P.22</v>
          </cell>
        </row>
        <row r="65">
          <cell r="D65">
            <v>102202</v>
          </cell>
          <cell r="E65" t="str">
            <v>水道用硬質塩化ﾋﾞﾆﾙﾗｲﾆﾝｸﾞ鋼管(VD-K)</v>
          </cell>
          <cell r="F65" t="str">
            <v>水道用硬質塩化</v>
          </cell>
          <cell r="G65" t="str">
            <v>ﾋﾞﾆﾙﾗｲﾆﾝｸﾞ鋼管(VD-K)</v>
          </cell>
          <cell r="H65" t="str">
            <v>屋外埋設 25</v>
          </cell>
          <cell r="I65" t="str">
            <v>屋外埋設</v>
          </cell>
          <cell r="J65" t="str">
            <v xml:space="preserve"> 25</v>
          </cell>
          <cell r="K65" t="str">
            <v>ｍ</v>
          </cell>
          <cell r="L65">
            <v>100</v>
          </cell>
          <cell r="M65" t="str">
            <v>県P.22</v>
          </cell>
          <cell r="O65" t="str">
            <v>県P.22</v>
          </cell>
        </row>
        <row r="66">
          <cell r="D66">
            <v>102203</v>
          </cell>
          <cell r="E66" t="str">
            <v>水道用硬質塩化ﾋﾞﾆﾙﾗｲﾆﾝｸﾞ鋼管(VD-K)</v>
          </cell>
          <cell r="F66" t="str">
            <v>水道用硬質塩化</v>
          </cell>
          <cell r="G66" t="str">
            <v>ﾋﾞﾆﾙﾗｲﾆﾝｸﾞ鋼管(VD-K)</v>
          </cell>
          <cell r="H66" t="str">
            <v>屋外埋設 32</v>
          </cell>
          <cell r="I66" t="str">
            <v>屋外埋設</v>
          </cell>
          <cell r="J66" t="str">
            <v xml:space="preserve"> 32</v>
          </cell>
          <cell r="K66" t="str">
            <v>ｍ</v>
          </cell>
          <cell r="L66">
            <v>100</v>
          </cell>
          <cell r="M66" t="str">
            <v>県P.22</v>
          </cell>
          <cell r="O66" t="str">
            <v>県P.22</v>
          </cell>
        </row>
        <row r="67">
          <cell r="D67">
            <v>102204</v>
          </cell>
          <cell r="E67" t="str">
            <v>水道用硬質塩化ﾋﾞﾆﾙﾗｲﾆﾝｸﾞ鋼管(VD-K)</v>
          </cell>
          <cell r="F67" t="str">
            <v>水道用硬質塩化</v>
          </cell>
          <cell r="G67" t="str">
            <v>ﾋﾞﾆﾙﾗｲﾆﾝｸﾞ鋼管(VD-K)</v>
          </cell>
          <cell r="H67" t="str">
            <v>屋外埋設 40</v>
          </cell>
          <cell r="I67" t="str">
            <v>屋外埋設</v>
          </cell>
          <cell r="J67" t="str">
            <v xml:space="preserve"> 40</v>
          </cell>
          <cell r="K67" t="str">
            <v>ｍ</v>
          </cell>
          <cell r="L67">
            <v>100</v>
          </cell>
          <cell r="M67" t="str">
            <v>県P.22</v>
          </cell>
          <cell r="O67" t="str">
            <v>県P.22</v>
          </cell>
        </row>
        <row r="68">
          <cell r="D68">
            <v>102205</v>
          </cell>
          <cell r="E68" t="str">
            <v>水道用硬質塩化ﾋﾞﾆﾙﾗｲﾆﾝｸﾞ鋼管(VD-K)</v>
          </cell>
          <cell r="F68" t="str">
            <v>水道用硬質塩化</v>
          </cell>
          <cell r="G68" t="str">
            <v>ﾋﾞﾆﾙﾗｲﾆﾝｸﾞ鋼管(VD-K)</v>
          </cell>
          <cell r="H68" t="str">
            <v>屋外埋設 50</v>
          </cell>
          <cell r="I68" t="str">
            <v>屋外埋設</v>
          </cell>
          <cell r="J68" t="str">
            <v xml:space="preserve"> 50</v>
          </cell>
          <cell r="K68" t="str">
            <v>ｍ</v>
          </cell>
          <cell r="L68">
            <v>100</v>
          </cell>
          <cell r="M68" t="str">
            <v>県P.22</v>
          </cell>
          <cell r="O68" t="str">
            <v>県P.22</v>
          </cell>
        </row>
        <row r="69">
          <cell r="D69">
            <v>102206</v>
          </cell>
          <cell r="E69" t="str">
            <v>水道用硬質塩化ﾋﾞﾆﾙﾗｲﾆﾝｸﾞ鋼管(VD-K)</v>
          </cell>
          <cell r="F69" t="str">
            <v>水道用硬質塩化</v>
          </cell>
          <cell r="G69" t="str">
            <v>ﾋﾞﾆﾙﾗｲﾆﾝｸﾞ鋼管(VD-K)</v>
          </cell>
          <cell r="H69" t="str">
            <v>屋外埋設 65</v>
          </cell>
          <cell r="I69" t="str">
            <v>屋外埋設</v>
          </cell>
          <cell r="J69" t="str">
            <v xml:space="preserve"> 65</v>
          </cell>
          <cell r="K69" t="str">
            <v>ｍ</v>
          </cell>
          <cell r="L69">
            <v>100</v>
          </cell>
          <cell r="M69" t="str">
            <v>県P.22</v>
          </cell>
          <cell r="O69" t="str">
            <v>県P.22</v>
          </cell>
        </row>
        <row r="70">
          <cell r="D70">
            <v>102207</v>
          </cell>
          <cell r="E70" t="str">
            <v>水道用硬質塩化ﾋﾞﾆﾙﾗｲﾆﾝｸﾞ鋼管(VD-K)</v>
          </cell>
          <cell r="F70" t="str">
            <v>水道用硬質塩化</v>
          </cell>
          <cell r="G70" t="str">
            <v>ﾋﾞﾆﾙﾗｲﾆﾝｸﾞ鋼管(VD-K)</v>
          </cell>
          <cell r="H70" t="str">
            <v>屋外埋設 80</v>
          </cell>
          <cell r="I70" t="str">
            <v>屋外埋設</v>
          </cell>
          <cell r="J70" t="str">
            <v xml:space="preserve"> 80</v>
          </cell>
          <cell r="K70" t="str">
            <v>ｍ</v>
          </cell>
          <cell r="L70">
            <v>100</v>
          </cell>
          <cell r="M70" t="str">
            <v>県P.22</v>
          </cell>
          <cell r="O70" t="str">
            <v>県P.22</v>
          </cell>
        </row>
        <row r="71">
          <cell r="D71">
            <v>102208</v>
          </cell>
          <cell r="E71" t="str">
            <v>水道用硬質塩化ﾋﾞﾆﾙﾗｲﾆﾝｸﾞ鋼管(VD)</v>
          </cell>
          <cell r="F71" t="str">
            <v>水道用硬質塩化</v>
          </cell>
          <cell r="G71" t="str">
            <v>ﾋﾞﾆﾙﾗｲﾆﾝｸﾞ鋼管(VD)</v>
          </cell>
          <cell r="H71" t="str">
            <v>屋外埋設100</v>
          </cell>
          <cell r="I71" t="str">
            <v>屋外埋設</v>
          </cell>
          <cell r="J71" t="str">
            <v>100</v>
          </cell>
          <cell r="K71" t="str">
            <v>ｍ</v>
          </cell>
          <cell r="L71">
            <v>100</v>
          </cell>
          <cell r="M71" t="str">
            <v>県P.22</v>
          </cell>
          <cell r="O71" t="str">
            <v>県P.22</v>
          </cell>
        </row>
        <row r="72">
          <cell r="D72">
            <v>102209</v>
          </cell>
          <cell r="E72" t="str">
            <v>水道用硬質塩化ﾋﾞﾆﾙﾗｲﾆﾝｸﾞ鋼管(VD)</v>
          </cell>
          <cell r="F72" t="str">
            <v>水道用硬質塩化</v>
          </cell>
          <cell r="G72" t="str">
            <v>ﾋﾞﾆﾙﾗｲﾆﾝｸﾞ鋼管(VD)</v>
          </cell>
          <cell r="H72" t="str">
            <v>屋外埋設125</v>
          </cell>
          <cell r="I72" t="str">
            <v>屋外埋設</v>
          </cell>
          <cell r="J72" t="str">
            <v>125</v>
          </cell>
          <cell r="K72" t="str">
            <v>ｍ</v>
          </cell>
          <cell r="L72">
            <v>100</v>
          </cell>
          <cell r="M72" t="str">
            <v>県P.22</v>
          </cell>
          <cell r="O72" t="str">
            <v>県P.22</v>
          </cell>
        </row>
        <row r="73">
          <cell r="D73">
            <v>102210</v>
          </cell>
          <cell r="E73" t="str">
            <v>水道用硬質塩化ﾋﾞﾆﾙﾗｲﾆﾝｸﾞ鋼管(VD)</v>
          </cell>
          <cell r="F73" t="str">
            <v>水道用硬質塩化</v>
          </cell>
          <cell r="G73" t="str">
            <v>ﾋﾞﾆﾙﾗｲﾆﾝｸﾞ鋼管(VD)</v>
          </cell>
          <cell r="H73" t="str">
            <v>屋外埋設150</v>
          </cell>
          <cell r="I73" t="str">
            <v>屋外埋設</v>
          </cell>
          <cell r="J73" t="str">
            <v>150</v>
          </cell>
          <cell r="K73" t="str">
            <v>ｍ</v>
          </cell>
          <cell r="L73">
            <v>100</v>
          </cell>
          <cell r="M73" t="str">
            <v>県P.22</v>
          </cell>
          <cell r="O73" t="str">
            <v>県P.22</v>
          </cell>
        </row>
        <row r="74">
          <cell r="D74">
            <v>102211</v>
          </cell>
          <cell r="E74" t="str">
            <v>水道用硬質塩化ﾋﾞﾆﾙﾗｲﾆﾝｸﾞ鋼管(VD)</v>
          </cell>
          <cell r="F74" t="str">
            <v>水道用硬質塩化</v>
          </cell>
          <cell r="G74" t="str">
            <v>ﾋﾞﾆﾙﾗｲﾆﾝｸﾞ鋼管(VD)</v>
          </cell>
          <cell r="H74" t="str">
            <v>屋外埋設200</v>
          </cell>
          <cell r="I74" t="str">
            <v>屋外埋設</v>
          </cell>
          <cell r="J74" t="str">
            <v>200</v>
          </cell>
          <cell r="K74" t="str">
            <v>ｍ</v>
          </cell>
          <cell r="L74">
            <v>100</v>
          </cell>
          <cell r="M74" t="str">
            <v>県P.22</v>
          </cell>
          <cell r="O74" t="str">
            <v>県P.22</v>
          </cell>
        </row>
        <row r="75">
          <cell r="D75">
            <v>102220</v>
          </cell>
          <cell r="E75" t="str">
            <v>水道用硬質塩化ﾋﾞﾆﾙﾗｲﾆﾝｸﾞ鋼管(VD-K)</v>
          </cell>
          <cell r="F75" t="str">
            <v>水道用硬質塩化</v>
          </cell>
          <cell r="G75" t="str">
            <v>ﾋﾞﾆﾙﾗｲﾆﾝｸﾞ鋼管(VD-K)</v>
          </cell>
          <cell r="H75" t="str">
            <v>住宅屋内 15</v>
          </cell>
          <cell r="I75" t="str">
            <v>住宅屋内</v>
          </cell>
          <cell r="J75" t="str">
            <v xml:space="preserve"> 15</v>
          </cell>
          <cell r="K75" t="str">
            <v>ｍ</v>
          </cell>
          <cell r="L75">
            <v>100</v>
          </cell>
          <cell r="M75" t="str">
            <v>県P.22</v>
          </cell>
          <cell r="O75" t="str">
            <v>県P.22</v>
          </cell>
        </row>
        <row r="76">
          <cell r="D76">
            <v>102221</v>
          </cell>
          <cell r="E76" t="str">
            <v>水道用硬質塩化ﾋﾞﾆﾙﾗｲﾆﾝｸﾞ鋼管(VD-K)</v>
          </cell>
          <cell r="F76" t="str">
            <v>水道用硬質塩化</v>
          </cell>
          <cell r="G76" t="str">
            <v>ﾋﾞﾆﾙﾗｲﾆﾝｸﾞ鋼管(VD-K)</v>
          </cell>
          <cell r="H76" t="str">
            <v>住宅屋内 20</v>
          </cell>
          <cell r="I76" t="str">
            <v>住宅屋内</v>
          </cell>
          <cell r="J76" t="str">
            <v xml:space="preserve"> 20</v>
          </cell>
          <cell r="K76" t="str">
            <v>ｍ</v>
          </cell>
          <cell r="L76">
            <v>100</v>
          </cell>
          <cell r="M76" t="str">
            <v>県P.22</v>
          </cell>
          <cell r="O76" t="str">
            <v>県P.22</v>
          </cell>
        </row>
        <row r="77">
          <cell r="D77">
            <v>102222</v>
          </cell>
          <cell r="E77" t="str">
            <v>水道用硬質塩化ﾋﾞﾆﾙﾗｲﾆﾝｸﾞ鋼管(VD-K)</v>
          </cell>
          <cell r="F77" t="str">
            <v>水道用硬質塩化</v>
          </cell>
          <cell r="G77" t="str">
            <v>ﾋﾞﾆﾙﾗｲﾆﾝｸﾞ鋼管(VD-K)</v>
          </cell>
          <cell r="H77" t="str">
            <v>住宅屋内 25</v>
          </cell>
          <cell r="I77" t="str">
            <v>住宅屋内</v>
          </cell>
          <cell r="J77" t="str">
            <v xml:space="preserve"> 25</v>
          </cell>
          <cell r="K77" t="str">
            <v>ｍ</v>
          </cell>
          <cell r="L77">
            <v>100</v>
          </cell>
          <cell r="M77" t="str">
            <v>県P.22</v>
          </cell>
          <cell r="O77" t="str">
            <v>県P.22</v>
          </cell>
        </row>
        <row r="78">
          <cell r="D78">
            <v>102223</v>
          </cell>
          <cell r="E78" t="str">
            <v>水道用硬質塩化ﾋﾞﾆﾙﾗｲﾆﾝｸﾞ鋼管(VD-K)</v>
          </cell>
          <cell r="F78" t="str">
            <v>水道用硬質塩化</v>
          </cell>
          <cell r="G78" t="str">
            <v>ﾋﾞﾆﾙﾗｲﾆﾝｸﾞ鋼管(VD-K)</v>
          </cell>
          <cell r="H78" t="str">
            <v>住宅屋内 32</v>
          </cell>
          <cell r="I78" t="str">
            <v>住宅屋内</v>
          </cell>
          <cell r="J78" t="str">
            <v xml:space="preserve"> 32</v>
          </cell>
          <cell r="K78" t="str">
            <v>ｍ</v>
          </cell>
          <cell r="L78">
            <v>100</v>
          </cell>
          <cell r="M78" t="str">
            <v>県P.22</v>
          </cell>
          <cell r="O78" t="str">
            <v>県P.22</v>
          </cell>
        </row>
        <row r="79">
          <cell r="D79">
            <v>102224</v>
          </cell>
          <cell r="E79" t="str">
            <v>水道用硬質塩化ﾋﾞﾆﾙﾗｲﾆﾝｸﾞ鋼管(VD-K)</v>
          </cell>
          <cell r="F79" t="str">
            <v>水道用硬質塩化</v>
          </cell>
          <cell r="G79" t="str">
            <v>ﾋﾞﾆﾙﾗｲﾆﾝｸﾞ鋼管(VD-K)</v>
          </cell>
          <cell r="H79" t="str">
            <v>住宅屋内 40</v>
          </cell>
          <cell r="I79" t="str">
            <v>住宅屋内</v>
          </cell>
          <cell r="J79" t="str">
            <v xml:space="preserve"> 40</v>
          </cell>
          <cell r="K79" t="str">
            <v>ｍ</v>
          </cell>
          <cell r="L79">
            <v>100</v>
          </cell>
          <cell r="M79" t="str">
            <v>県P.22</v>
          </cell>
          <cell r="O79" t="str">
            <v>県P.22</v>
          </cell>
        </row>
        <row r="80">
          <cell r="D80">
            <v>102225</v>
          </cell>
          <cell r="E80" t="str">
            <v>水道用硬質塩化ﾋﾞﾆﾙﾗｲﾆﾝｸﾞ鋼管(VD-K)</v>
          </cell>
          <cell r="F80" t="str">
            <v>水道用硬質塩化</v>
          </cell>
          <cell r="G80" t="str">
            <v>ﾋﾞﾆﾙﾗｲﾆﾝｸﾞ鋼管(VD-K)</v>
          </cell>
          <cell r="H80" t="str">
            <v>住宅屋内 50</v>
          </cell>
          <cell r="I80" t="str">
            <v>住宅屋内</v>
          </cell>
          <cell r="J80" t="str">
            <v xml:space="preserve"> 50</v>
          </cell>
          <cell r="K80" t="str">
            <v>ｍ</v>
          </cell>
          <cell r="L80">
            <v>100</v>
          </cell>
          <cell r="M80" t="str">
            <v>県P.22</v>
          </cell>
          <cell r="O80" t="str">
            <v>県P.22</v>
          </cell>
        </row>
        <row r="81">
          <cell r="D81">
            <v>102300</v>
          </cell>
          <cell r="E81" t="str">
            <v>水道用耐衝撃性硬質ﾋﾞﾆﾙ管(HIVP)</v>
          </cell>
          <cell r="F81" t="str">
            <v>水道用耐衝撃性</v>
          </cell>
          <cell r="G81" t="str">
            <v>硬質ﾋﾞﾆﾙ管(HIVP)</v>
          </cell>
          <cell r="H81" t="str">
            <v>屋外埋設 16</v>
          </cell>
          <cell r="I81" t="str">
            <v>屋外埋設</v>
          </cell>
          <cell r="J81" t="str">
            <v xml:space="preserve"> 16</v>
          </cell>
          <cell r="K81" t="str">
            <v>ｍ</v>
          </cell>
          <cell r="L81">
            <v>100</v>
          </cell>
          <cell r="M81" t="str">
            <v>県P.23</v>
          </cell>
          <cell r="O81" t="str">
            <v>県P.23</v>
          </cell>
        </row>
        <row r="82">
          <cell r="D82">
            <v>102301</v>
          </cell>
          <cell r="E82" t="str">
            <v>水道用耐衝撃性硬質ﾋﾞﾆﾙ管(HIVP)</v>
          </cell>
          <cell r="F82" t="str">
            <v>水道用耐衝撃性</v>
          </cell>
          <cell r="G82" t="str">
            <v>硬質ﾋﾞﾆﾙ管(HIVP)</v>
          </cell>
          <cell r="H82" t="str">
            <v>屋外埋設 20</v>
          </cell>
          <cell r="I82" t="str">
            <v>屋外埋設</v>
          </cell>
          <cell r="J82" t="str">
            <v xml:space="preserve"> 20</v>
          </cell>
          <cell r="K82" t="str">
            <v>ｍ</v>
          </cell>
          <cell r="L82">
            <v>100</v>
          </cell>
          <cell r="M82" t="str">
            <v>県P.23</v>
          </cell>
          <cell r="O82" t="str">
            <v>県P.23</v>
          </cell>
        </row>
        <row r="83">
          <cell r="D83">
            <v>102302</v>
          </cell>
          <cell r="E83" t="str">
            <v>水道用耐衝撃性硬質ﾋﾞﾆﾙ管(HIVP)</v>
          </cell>
          <cell r="F83" t="str">
            <v>水道用耐衝撃性</v>
          </cell>
          <cell r="G83" t="str">
            <v>硬質ﾋﾞﾆﾙ管(HIVP)</v>
          </cell>
          <cell r="H83" t="str">
            <v>屋外埋設 25</v>
          </cell>
          <cell r="I83" t="str">
            <v>屋外埋設</v>
          </cell>
          <cell r="J83" t="str">
            <v xml:space="preserve"> 25</v>
          </cell>
          <cell r="K83" t="str">
            <v>ｍ</v>
          </cell>
          <cell r="L83">
            <v>100</v>
          </cell>
          <cell r="M83" t="str">
            <v>県P.23</v>
          </cell>
          <cell r="O83" t="str">
            <v>県P.23</v>
          </cell>
        </row>
        <row r="84">
          <cell r="D84">
            <v>102303</v>
          </cell>
          <cell r="E84" t="str">
            <v>水道用耐衝撃性硬質ﾋﾞﾆﾙ管(HIVP)</v>
          </cell>
          <cell r="F84" t="str">
            <v>水道用耐衝撃性</v>
          </cell>
          <cell r="G84" t="str">
            <v>硬質ﾋﾞﾆﾙ管(HIVP)</v>
          </cell>
          <cell r="H84" t="str">
            <v>屋外埋設 30</v>
          </cell>
          <cell r="I84" t="str">
            <v>屋外埋設</v>
          </cell>
          <cell r="J84" t="str">
            <v xml:space="preserve"> 30</v>
          </cell>
          <cell r="K84" t="str">
            <v>ｍ</v>
          </cell>
          <cell r="L84">
            <v>100</v>
          </cell>
          <cell r="M84" t="str">
            <v>県P.23</v>
          </cell>
          <cell r="O84" t="str">
            <v>県P.23</v>
          </cell>
        </row>
        <row r="85">
          <cell r="D85">
            <v>102304</v>
          </cell>
          <cell r="E85" t="str">
            <v>水道用耐衝撃性硬質ﾋﾞﾆﾙ管(HIVP)</v>
          </cell>
          <cell r="F85" t="str">
            <v>水道用耐衝撃性</v>
          </cell>
          <cell r="G85" t="str">
            <v>硬質ﾋﾞﾆﾙ管(HIVP)</v>
          </cell>
          <cell r="H85" t="str">
            <v>屋外埋設 40</v>
          </cell>
          <cell r="I85" t="str">
            <v>屋外埋設</v>
          </cell>
          <cell r="J85" t="str">
            <v xml:space="preserve"> 40</v>
          </cell>
          <cell r="K85" t="str">
            <v>ｍ</v>
          </cell>
          <cell r="L85">
            <v>100</v>
          </cell>
          <cell r="M85" t="str">
            <v>県P.23</v>
          </cell>
          <cell r="O85" t="str">
            <v>県P.23</v>
          </cell>
        </row>
        <row r="86">
          <cell r="D86">
            <v>102305</v>
          </cell>
          <cell r="E86" t="str">
            <v>水道用耐衝撃性硬質ﾋﾞﾆﾙ管(HIVP)</v>
          </cell>
          <cell r="F86" t="str">
            <v>水道用耐衝撃性</v>
          </cell>
          <cell r="G86" t="str">
            <v>硬質ﾋﾞﾆﾙ管(HIVP)</v>
          </cell>
          <cell r="H86" t="str">
            <v>屋外埋設 50</v>
          </cell>
          <cell r="I86" t="str">
            <v>屋外埋設</v>
          </cell>
          <cell r="J86" t="str">
            <v xml:space="preserve"> 50</v>
          </cell>
          <cell r="K86" t="str">
            <v>ｍ</v>
          </cell>
          <cell r="L86">
            <v>100</v>
          </cell>
          <cell r="M86" t="str">
            <v>県P.23</v>
          </cell>
          <cell r="O86" t="str">
            <v>県P.23</v>
          </cell>
        </row>
        <row r="87">
          <cell r="D87">
            <v>102306</v>
          </cell>
          <cell r="E87" t="str">
            <v>水道用耐衝撃性硬質ﾋﾞﾆﾙ管(HIVP)</v>
          </cell>
          <cell r="F87" t="str">
            <v>水道用耐衝撃性</v>
          </cell>
          <cell r="G87" t="str">
            <v>硬質ﾋﾞﾆﾙ管(HIVP)</v>
          </cell>
          <cell r="H87" t="str">
            <v>屋外埋設 65</v>
          </cell>
          <cell r="I87" t="str">
            <v>屋外埋設</v>
          </cell>
          <cell r="J87" t="str">
            <v xml:space="preserve"> 65</v>
          </cell>
          <cell r="K87" t="str">
            <v>ｍ</v>
          </cell>
          <cell r="L87">
            <v>100</v>
          </cell>
          <cell r="M87" t="str">
            <v>県P.23</v>
          </cell>
          <cell r="O87" t="str">
            <v>県P.23</v>
          </cell>
        </row>
        <row r="88">
          <cell r="D88">
            <v>102307</v>
          </cell>
          <cell r="E88" t="str">
            <v>水道用耐衝撃性硬質ﾋﾞﾆﾙ管(HIVP)</v>
          </cell>
          <cell r="F88" t="str">
            <v>水道用耐衝撃性</v>
          </cell>
          <cell r="G88" t="str">
            <v>硬質ﾋﾞﾆﾙ管(HIVP)</v>
          </cell>
          <cell r="H88" t="str">
            <v>屋外埋設 75</v>
          </cell>
          <cell r="I88" t="str">
            <v>屋外埋設</v>
          </cell>
          <cell r="J88" t="str">
            <v xml:space="preserve"> 75</v>
          </cell>
          <cell r="K88" t="str">
            <v>ｍ</v>
          </cell>
          <cell r="L88">
            <v>100</v>
          </cell>
          <cell r="M88" t="str">
            <v>県P.23</v>
          </cell>
          <cell r="O88" t="str">
            <v>県P.23</v>
          </cell>
        </row>
        <row r="89">
          <cell r="D89">
            <v>102308</v>
          </cell>
          <cell r="E89" t="str">
            <v>水道用耐衝撃性硬質ﾋﾞﾆﾙ管(HIVP)</v>
          </cell>
          <cell r="F89" t="str">
            <v>水道用耐衝撃性</v>
          </cell>
          <cell r="G89" t="str">
            <v>硬質ﾋﾞﾆﾙ管(HIVP)</v>
          </cell>
          <cell r="H89" t="str">
            <v>屋外埋設100</v>
          </cell>
          <cell r="I89" t="str">
            <v>屋外埋設</v>
          </cell>
          <cell r="J89" t="str">
            <v>100</v>
          </cell>
          <cell r="K89" t="str">
            <v>ｍ</v>
          </cell>
          <cell r="L89">
            <v>100</v>
          </cell>
          <cell r="M89" t="str">
            <v>県P.23</v>
          </cell>
          <cell r="O89" t="str">
            <v>県P.23</v>
          </cell>
        </row>
        <row r="90">
          <cell r="D90">
            <v>102309</v>
          </cell>
          <cell r="E90" t="str">
            <v>水道用耐衝撃性硬質ﾋﾞﾆﾙ管(HIVP)</v>
          </cell>
          <cell r="F90" t="str">
            <v>水道用耐衝撃性</v>
          </cell>
          <cell r="G90" t="str">
            <v>硬質ﾋﾞﾆﾙ管(HIVP)</v>
          </cell>
          <cell r="H90" t="str">
            <v>屋外埋設125</v>
          </cell>
          <cell r="I90" t="str">
            <v>屋外埋設</v>
          </cell>
          <cell r="J90" t="str">
            <v>125</v>
          </cell>
          <cell r="K90" t="str">
            <v>ｍ</v>
          </cell>
          <cell r="L90">
            <v>100</v>
          </cell>
          <cell r="M90" t="str">
            <v>県P.23</v>
          </cell>
          <cell r="O90" t="str">
            <v>県P.23</v>
          </cell>
        </row>
        <row r="91">
          <cell r="D91">
            <v>102310</v>
          </cell>
          <cell r="E91" t="str">
            <v>水道用耐衝撃性硬質ﾋﾞﾆﾙ管(HIVP)</v>
          </cell>
          <cell r="F91" t="str">
            <v>水道用耐衝撃性</v>
          </cell>
          <cell r="G91" t="str">
            <v>硬質ﾋﾞﾆﾙ管(HIVP)</v>
          </cell>
          <cell r="H91" t="str">
            <v>屋外埋設150</v>
          </cell>
          <cell r="I91" t="str">
            <v>屋外埋設</v>
          </cell>
          <cell r="J91" t="str">
            <v>150</v>
          </cell>
          <cell r="K91" t="str">
            <v>ｍ</v>
          </cell>
          <cell r="L91">
            <v>100</v>
          </cell>
          <cell r="M91" t="str">
            <v>県P.23</v>
          </cell>
          <cell r="O91" t="str">
            <v>県P.23</v>
          </cell>
        </row>
        <row r="92">
          <cell r="D92">
            <v>102400</v>
          </cell>
          <cell r="E92" t="str">
            <v>ｽﾃﾝﾚｽ鋼管（保温付）</v>
          </cell>
          <cell r="G92" t="str">
            <v>ｽﾃﾝﾚｽ鋼管（保温付）</v>
          </cell>
          <cell r="H92" t="str">
            <v>屋内一般 13</v>
          </cell>
          <cell r="I92" t="str">
            <v>屋内一般</v>
          </cell>
          <cell r="J92" t="str">
            <v xml:space="preserve"> 13</v>
          </cell>
          <cell r="K92" t="str">
            <v>ｍ</v>
          </cell>
          <cell r="L92">
            <v>100</v>
          </cell>
          <cell r="M92" t="str">
            <v>県P.195</v>
          </cell>
          <cell r="O92" t="str">
            <v>県P.195</v>
          </cell>
        </row>
        <row r="93">
          <cell r="D93">
            <v>102401</v>
          </cell>
          <cell r="E93" t="str">
            <v>ｽﾃﾝﾚｽ鋼管（保温付）</v>
          </cell>
          <cell r="G93" t="str">
            <v>ｽﾃﾝﾚｽ鋼管（保温付）</v>
          </cell>
          <cell r="H93" t="str">
            <v>屋内一般 20</v>
          </cell>
          <cell r="I93" t="str">
            <v>屋内一般</v>
          </cell>
          <cell r="J93" t="str">
            <v xml:space="preserve"> 20</v>
          </cell>
          <cell r="K93" t="str">
            <v>ｍ</v>
          </cell>
          <cell r="L93">
            <v>100</v>
          </cell>
          <cell r="M93" t="str">
            <v>県P.195</v>
          </cell>
          <cell r="O93" t="str">
            <v>県P.195</v>
          </cell>
        </row>
        <row r="94">
          <cell r="D94">
            <v>102500</v>
          </cell>
          <cell r="E94" t="str">
            <v>硬質塩化ﾋﾞﾆﾙ管(VP)</v>
          </cell>
          <cell r="G94" t="str">
            <v>硬質塩化ﾋﾞﾆﾙ管(VP)</v>
          </cell>
          <cell r="H94" t="str">
            <v>屋外埋設 13</v>
          </cell>
          <cell r="I94" t="str">
            <v>屋外埋設</v>
          </cell>
          <cell r="J94" t="str">
            <v xml:space="preserve"> 13</v>
          </cell>
          <cell r="K94" t="str">
            <v>ｍ</v>
          </cell>
          <cell r="L94">
            <v>100</v>
          </cell>
          <cell r="M94" t="str">
            <v>県P.30</v>
          </cell>
          <cell r="O94" t="str">
            <v>県P.30</v>
          </cell>
        </row>
        <row r="95">
          <cell r="D95">
            <v>102501</v>
          </cell>
          <cell r="E95" t="str">
            <v>硬質塩化ﾋﾞﾆﾙ管(VP)</v>
          </cell>
          <cell r="G95" t="str">
            <v>硬質塩化ﾋﾞﾆﾙ管(VP)</v>
          </cell>
          <cell r="H95" t="str">
            <v>屋外埋設 20</v>
          </cell>
          <cell r="I95" t="str">
            <v>屋外埋設</v>
          </cell>
          <cell r="J95" t="str">
            <v xml:space="preserve"> 20</v>
          </cell>
          <cell r="K95" t="str">
            <v>ｍ</v>
          </cell>
          <cell r="L95">
            <v>100</v>
          </cell>
          <cell r="M95" t="str">
            <v>県P.30</v>
          </cell>
          <cell r="O95" t="str">
            <v>県P.30</v>
          </cell>
        </row>
        <row r="96">
          <cell r="D96">
            <v>102502</v>
          </cell>
          <cell r="E96" t="str">
            <v>硬質塩化ﾋﾞﾆﾙ管(VP)</v>
          </cell>
          <cell r="G96" t="str">
            <v>硬質塩化ﾋﾞﾆﾙ管(VP)</v>
          </cell>
          <cell r="H96" t="str">
            <v>屋外埋設 25</v>
          </cell>
          <cell r="I96" t="str">
            <v>屋外埋設</v>
          </cell>
          <cell r="J96" t="str">
            <v xml:space="preserve"> 25</v>
          </cell>
          <cell r="K96" t="str">
            <v>ｍ</v>
          </cell>
          <cell r="L96">
            <v>100</v>
          </cell>
          <cell r="M96" t="str">
            <v>県P.30</v>
          </cell>
          <cell r="O96" t="str">
            <v>県P.30</v>
          </cell>
        </row>
        <row r="97">
          <cell r="D97">
            <v>102503</v>
          </cell>
          <cell r="E97" t="str">
            <v>硬質塩化ﾋﾞﾆﾙ管(VP)</v>
          </cell>
          <cell r="G97" t="str">
            <v>硬質塩化ﾋﾞﾆﾙ管(VP)</v>
          </cell>
          <cell r="H97" t="str">
            <v>屋外埋設 30</v>
          </cell>
          <cell r="I97" t="str">
            <v>屋外埋設</v>
          </cell>
          <cell r="J97" t="str">
            <v xml:space="preserve"> 30</v>
          </cell>
          <cell r="K97" t="str">
            <v>ｍ</v>
          </cell>
          <cell r="L97">
            <v>100</v>
          </cell>
          <cell r="M97" t="str">
            <v>県P.30</v>
          </cell>
          <cell r="O97" t="str">
            <v>県P.30</v>
          </cell>
        </row>
        <row r="98">
          <cell r="D98">
            <v>102504</v>
          </cell>
          <cell r="E98" t="str">
            <v>硬質塩化ﾋﾞﾆﾙ管(VP)</v>
          </cell>
          <cell r="G98" t="str">
            <v>硬質塩化ﾋﾞﾆﾙ管(VP)</v>
          </cell>
          <cell r="H98" t="str">
            <v>屋外埋設 40</v>
          </cell>
          <cell r="I98" t="str">
            <v>屋外埋設</v>
          </cell>
          <cell r="J98" t="str">
            <v xml:space="preserve"> 40</v>
          </cell>
          <cell r="K98" t="str">
            <v>ｍ</v>
          </cell>
          <cell r="L98">
            <v>100</v>
          </cell>
          <cell r="M98" t="str">
            <v>県P.30</v>
          </cell>
          <cell r="O98" t="str">
            <v>県P.30</v>
          </cell>
        </row>
        <row r="99">
          <cell r="D99">
            <v>102505</v>
          </cell>
          <cell r="E99" t="str">
            <v>硬質塩化ﾋﾞﾆﾙ管(VP)</v>
          </cell>
          <cell r="G99" t="str">
            <v>硬質塩化ﾋﾞﾆﾙ管(VP)</v>
          </cell>
          <cell r="H99" t="str">
            <v>屋外埋設 50</v>
          </cell>
          <cell r="I99" t="str">
            <v>屋外埋設</v>
          </cell>
          <cell r="J99" t="str">
            <v xml:space="preserve"> 50</v>
          </cell>
          <cell r="K99" t="str">
            <v>ｍ</v>
          </cell>
          <cell r="L99">
            <v>100</v>
          </cell>
          <cell r="M99" t="str">
            <v>県P.30</v>
          </cell>
          <cell r="O99" t="str">
            <v>県P.30</v>
          </cell>
        </row>
        <row r="100">
          <cell r="D100">
            <v>102506</v>
          </cell>
          <cell r="E100" t="str">
            <v>硬質塩化ﾋﾞﾆﾙ管(VP)</v>
          </cell>
          <cell r="G100" t="str">
            <v>硬質塩化ﾋﾞﾆﾙ管(VP)</v>
          </cell>
          <cell r="H100" t="str">
            <v>屋外埋設 65</v>
          </cell>
          <cell r="I100" t="str">
            <v>屋外埋設</v>
          </cell>
          <cell r="J100" t="str">
            <v xml:space="preserve"> 65</v>
          </cell>
          <cell r="K100" t="str">
            <v>ｍ</v>
          </cell>
          <cell r="L100">
            <v>100</v>
          </cell>
          <cell r="M100" t="str">
            <v>県P.30</v>
          </cell>
          <cell r="O100" t="str">
            <v>県P.30</v>
          </cell>
        </row>
        <row r="101">
          <cell r="D101">
            <v>102507</v>
          </cell>
          <cell r="E101" t="str">
            <v>硬質塩化ﾋﾞﾆﾙ管(VP)</v>
          </cell>
          <cell r="G101" t="str">
            <v>硬質塩化ﾋﾞﾆﾙ管(VP)</v>
          </cell>
          <cell r="H101" t="str">
            <v>屋外埋設 75</v>
          </cell>
          <cell r="I101" t="str">
            <v>屋外埋設</v>
          </cell>
          <cell r="J101" t="str">
            <v xml:space="preserve"> 75</v>
          </cell>
          <cell r="K101" t="str">
            <v>ｍ</v>
          </cell>
          <cell r="L101">
            <v>100</v>
          </cell>
          <cell r="M101" t="str">
            <v>県P.30</v>
          </cell>
          <cell r="O101" t="str">
            <v>県P.30</v>
          </cell>
        </row>
        <row r="102">
          <cell r="D102">
            <v>102508</v>
          </cell>
          <cell r="E102" t="str">
            <v>硬質塩化ﾋﾞﾆﾙ管(VP)</v>
          </cell>
          <cell r="G102" t="str">
            <v>硬質塩化ﾋﾞﾆﾙ管(VP)</v>
          </cell>
          <cell r="H102" t="str">
            <v>屋外埋設100</v>
          </cell>
          <cell r="I102" t="str">
            <v>屋外埋設</v>
          </cell>
          <cell r="J102" t="str">
            <v>100</v>
          </cell>
          <cell r="K102" t="str">
            <v>ｍ</v>
          </cell>
          <cell r="L102">
            <v>100</v>
          </cell>
          <cell r="M102" t="str">
            <v>県P.30</v>
          </cell>
          <cell r="O102" t="str">
            <v>県P.30</v>
          </cell>
        </row>
        <row r="103">
          <cell r="D103">
            <v>102509</v>
          </cell>
          <cell r="E103" t="str">
            <v>硬質塩化ﾋﾞﾆﾙ管(VP)</v>
          </cell>
          <cell r="G103" t="str">
            <v>硬質塩化ﾋﾞﾆﾙ管(VP)</v>
          </cell>
          <cell r="H103" t="str">
            <v>屋外埋設125</v>
          </cell>
          <cell r="I103" t="str">
            <v>屋外埋設</v>
          </cell>
          <cell r="J103" t="str">
            <v>125</v>
          </cell>
          <cell r="K103" t="str">
            <v>ｍ</v>
          </cell>
          <cell r="L103">
            <v>100</v>
          </cell>
          <cell r="M103" t="str">
            <v>県P.30</v>
          </cell>
          <cell r="O103" t="str">
            <v>県P.30</v>
          </cell>
        </row>
        <row r="104">
          <cell r="D104">
            <v>102510</v>
          </cell>
          <cell r="E104" t="str">
            <v>硬質塩化ﾋﾞﾆﾙ管(VP)</v>
          </cell>
          <cell r="G104" t="str">
            <v>硬質塩化ﾋﾞﾆﾙ管(VP)</v>
          </cell>
          <cell r="H104" t="str">
            <v>屋外埋設150</v>
          </cell>
          <cell r="I104" t="str">
            <v>屋外埋設</v>
          </cell>
          <cell r="J104" t="str">
            <v>150</v>
          </cell>
          <cell r="K104" t="str">
            <v>ｍ</v>
          </cell>
          <cell r="L104">
            <v>100</v>
          </cell>
          <cell r="M104" t="str">
            <v>県P.30</v>
          </cell>
          <cell r="O104" t="str">
            <v>県P.30</v>
          </cell>
        </row>
        <row r="105">
          <cell r="D105">
            <v>102511</v>
          </cell>
          <cell r="E105" t="str">
            <v>硬質塩化ﾋﾞﾆﾙ管(VP)</v>
          </cell>
          <cell r="G105" t="str">
            <v>硬質塩化ﾋﾞﾆﾙ管(VP)</v>
          </cell>
          <cell r="H105" t="str">
            <v>屋外埋設200</v>
          </cell>
          <cell r="I105" t="str">
            <v>屋外埋設</v>
          </cell>
          <cell r="J105" t="str">
            <v>200</v>
          </cell>
          <cell r="K105" t="str">
            <v>ｍ</v>
          </cell>
          <cell r="L105">
            <v>100</v>
          </cell>
          <cell r="M105" t="str">
            <v>県P.30</v>
          </cell>
          <cell r="O105" t="str">
            <v>県P.30</v>
          </cell>
        </row>
        <row r="106">
          <cell r="D106">
            <v>102512</v>
          </cell>
          <cell r="E106" t="str">
            <v>硬質塩化ﾋﾞﾆﾙ管(VP)</v>
          </cell>
          <cell r="G106" t="str">
            <v>硬質塩化ﾋﾞﾆﾙ管(VP)</v>
          </cell>
          <cell r="H106" t="str">
            <v>屋外埋設250</v>
          </cell>
          <cell r="I106" t="str">
            <v>屋外埋設</v>
          </cell>
          <cell r="J106" t="str">
            <v>250</v>
          </cell>
          <cell r="K106" t="str">
            <v>ｍ</v>
          </cell>
          <cell r="L106">
            <v>100</v>
          </cell>
          <cell r="M106" t="str">
            <v>県P.30</v>
          </cell>
          <cell r="O106" t="str">
            <v>県P.30</v>
          </cell>
        </row>
        <row r="107">
          <cell r="D107">
            <v>102513</v>
          </cell>
          <cell r="E107" t="str">
            <v>硬質塩化ﾋﾞﾆﾙ管(VP)</v>
          </cell>
          <cell r="G107" t="str">
            <v>硬質塩化ﾋﾞﾆﾙ管(VP)</v>
          </cell>
          <cell r="H107" t="str">
            <v>屋外埋設300</v>
          </cell>
          <cell r="I107" t="str">
            <v>屋外埋設</v>
          </cell>
          <cell r="J107" t="str">
            <v>300</v>
          </cell>
          <cell r="K107" t="str">
            <v>ｍ</v>
          </cell>
          <cell r="L107">
            <v>100</v>
          </cell>
          <cell r="M107" t="str">
            <v>県P.30</v>
          </cell>
          <cell r="O107" t="str">
            <v>県P.30</v>
          </cell>
        </row>
        <row r="108">
          <cell r="D108">
            <v>102550</v>
          </cell>
          <cell r="E108" t="str">
            <v>硬質塩化ﾋﾞﾆﾙ管(VP)</v>
          </cell>
          <cell r="G108" t="str">
            <v>硬質塩化ﾋﾞﾆﾙ管(VP)</v>
          </cell>
          <cell r="H108" t="str">
            <v>住宅屋内 20</v>
          </cell>
          <cell r="I108" t="str">
            <v>住宅屋内</v>
          </cell>
          <cell r="J108" t="str">
            <v xml:space="preserve"> 20</v>
          </cell>
          <cell r="K108" t="str">
            <v>ｍ</v>
          </cell>
          <cell r="L108">
            <v>100</v>
          </cell>
          <cell r="M108" t="str">
            <v>県P.30</v>
          </cell>
          <cell r="O108" t="str">
            <v>県P.30</v>
          </cell>
        </row>
        <row r="109">
          <cell r="D109">
            <v>102551</v>
          </cell>
          <cell r="E109" t="str">
            <v>硬質塩化ﾋﾞﾆﾙ管(VP)</v>
          </cell>
          <cell r="G109" t="str">
            <v>硬質塩化ﾋﾞﾆﾙ管(VP)</v>
          </cell>
          <cell r="H109" t="str">
            <v>住宅屋内 25</v>
          </cell>
          <cell r="I109" t="str">
            <v>住宅屋内</v>
          </cell>
          <cell r="J109" t="str">
            <v xml:space="preserve"> 25</v>
          </cell>
          <cell r="K109" t="str">
            <v>ｍ</v>
          </cell>
          <cell r="L109">
            <v>100</v>
          </cell>
          <cell r="M109" t="str">
            <v>県P.30</v>
          </cell>
          <cell r="O109" t="str">
            <v>県P.30</v>
          </cell>
        </row>
        <row r="110">
          <cell r="D110">
            <v>102552</v>
          </cell>
          <cell r="E110" t="str">
            <v>硬質塩化ﾋﾞﾆﾙ管(VP)</v>
          </cell>
          <cell r="G110" t="str">
            <v>硬質塩化ﾋﾞﾆﾙ管(VP)</v>
          </cell>
          <cell r="H110" t="str">
            <v>住宅屋内 30</v>
          </cell>
          <cell r="I110" t="str">
            <v>住宅屋内</v>
          </cell>
          <cell r="J110" t="str">
            <v xml:space="preserve"> 30</v>
          </cell>
          <cell r="K110" t="str">
            <v>ｍ</v>
          </cell>
          <cell r="L110">
            <v>100</v>
          </cell>
          <cell r="M110" t="str">
            <v>県P.30</v>
          </cell>
          <cell r="O110" t="str">
            <v>県P.30</v>
          </cell>
        </row>
        <row r="111">
          <cell r="D111">
            <v>102553</v>
          </cell>
          <cell r="E111" t="str">
            <v>硬質塩化ﾋﾞﾆﾙ管(VP)</v>
          </cell>
          <cell r="G111" t="str">
            <v>硬質塩化ﾋﾞﾆﾙ管(VP)</v>
          </cell>
          <cell r="H111" t="str">
            <v>住宅屋内 40</v>
          </cell>
          <cell r="I111" t="str">
            <v>住宅屋内</v>
          </cell>
          <cell r="J111" t="str">
            <v xml:space="preserve"> 40</v>
          </cell>
          <cell r="K111" t="str">
            <v>ｍ</v>
          </cell>
          <cell r="L111">
            <v>100</v>
          </cell>
          <cell r="M111" t="str">
            <v>県P.30</v>
          </cell>
          <cell r="O111" t="str">
            <v>県P.30</v>
          </cell>
        </row>
        <row r="112">
          <cell r="D112">
            <v>102554</v>
          </cell>
          <cell r="E112" t="str">
            <v>硬質塩化ﾋﾞﾆﾙ管(VP)</v>
          </cell>
          <cell r="G112" t="str">
            <v>硬質塩化ﾋﾞﾆﾙ管(VP)</v>
          </cell>
          <cell r="H112" t="str">
            <v>住宅屋内 50</v>
          </cell>
          <cell r="I112" t="str">
            <v>住宅屋内</v>
          </cell>
          <cell r="J112" t="str">
            <v xml:space="preserve"> 50</v>
          </cell>
          <cell r="K112" t="str">
            <v>ｍ</v>
          </cell>
          <cell r="L112">
            <v>100</v>
          </cell>
          <cell r="M112" t="str">
            <v>県P.30</v>
          </cell>
          <cell r="O112" t="str">
            <v>県P.30</v>
          </cell>
        </row>
        <row r="113">
          <cell r="D113">
            <v>102555</v>
          </cell>
          <cell r="E113" t="str">
            <v>硬質塩化ﾋﾞﾆﾙ管(VP)</v>
          </cell>
          <cell r="G113" t="str">
            <v>硬質塩化ﾋﾞﾆﾙ管(VP)</v>
          </cell>
          <cell r="H113" t="str">
            <v>住宅屋内 65</v>
          </cell>
          <cell r="I113" t="str">
            <v>住宅屋内</v>
          </cell>
          <cell r="J113" t="str">
            <v xml:space="preserve"> 65</v>
          </cell>
          <cell r="K113" t="str">
            <v>ｍ</v>
          </cell>
          <cell r="L113">
            <v>100</v>
          </cell>
          <cell r="M113" t="str">
            <v>県P.30</v>
          </cell>
          <cell r="O113" t="str">
            <v>県P.30</v>
          </cell>
        </row>
        <row r="114">
          <cell r="D114">
            <v>102556</v>
          </cell>
          <cell r="E114" t="str">
            <v>硬質塩化ﾋﾞﾆﾙ管(VP)</v>
          </cell>
          <cell r="G114" t="str">
            <v>硬質塩化ﾋﾞﾆﾙ管(VP)</v>
          </cell>
          <cell r="H114" t="str">
            <v>住宅屋内 75</v>
          </cell>
          <cell r="I114" t="str">
            <v>住宅屋内</v>
          </cell>
          <cell r="J114" t="str">
            <v xml:space="preserve"> 75</v>
          </cell>
          <cell r="K114" t="str">
            <v>ｍ</v>
          </cell>
          <cell r="L114">
            <v>100</v>
          </cell>
          <cell r="M114" t="str">
            <v>県P.30</v>
          </cell>
          <cell r="O114" t="str">
            <v>県P.30</v>
          </cell>
        </row>
        <row r="115">
          <cell r="D115">
            <v>102557</v>
          </cell>
          <cell r="E115" t="str">
            <v>硬質塩化ﾋﾞﾆﾙ管(VP)</v>
          </cell>
          <cell r="G115" t="str">
            <v>硬質塩化ﾋﾞﾆﾙ管(VP)</v>
          </cell>
          <cell r="H115" t="str">
            <v>住宅屋内100</v>
          </cell>
          <cell r="I115" t="str">
            <v>住宅屋内</v>
          </cell>
          <cell r="J115" t="str">
            <v>100</v>
          </cell>
          <cell r="K115" t="str">
            <v>ｍ</v>
          </cell>
          <cell r="L115">
            <v>100</v>
          </cell>
          <cell r="M115" t="str">
            <v>県P.30</v>
          </cell>
          <cell r="O115" t="str">
            <v>県P.30</v>
          </cell>
        </row>
        <row r="116">
          <cell r="D116">
            <v>102558</v>
          </cell>
          <cell r="E116" t="str">
            <v>硬質塩化ﾋﾞﾆﾙ管(VP)</v>
          </cell>
          <cell r="G116" t="str">
            <v>硬質塩化ﾋﾞﾆﾙ管(VP)</v>
          </cell>
          <cell r="H116" t="str">
            <v>住宅屋内125</v>
          </cell>
          <cell r="I116" t="str">
            <v>住宅屋内</v>
          </cell>
          <cell r="J116" t="str">
            <v>125</v>
          </cell>
          <cell r="K116" t="str">
            <v>ｍ</v>
          </cell>
          <cell r="L116">
            <v>100</v>
          </cell>
          <cell r="M116" t="str">
            <v>県P.30</v>
          </cell>
          <cell r="O116" t="str">
            <v>県P.30</v>
          </cell>
        </row>
        <row r="117">
          <cell r="D117">
            <v>102559</v>
          </cell>
          <cell r="E117" t="str">
            <v>硬質塩化ﾋﾞﾆﾙ管(VP)</v>
          </cell>
          <cell r="G117" t="str">
            <v>硬質塩化ﾋﾞﾆﾙ管(VP)</v>
          </cell>
          <cell r="H117" t="str">
            <v>住宅屋内150</v>
          </cell>
          <cell r="I117" t="str">
            <v>住宅屋内</v>
          </cell>
          <cell r="J117" t="str">
            <v>150</v>
          </cell>
          <cell r="K117" t="str">
            <v>ｍ</v>
          </cell>
          <cell r="L117">
            <v>100</v>
          </cell>
          <cell r="M117" t="str">
            <v>県P.30</v>
          </cell>
          <cell r="O117" t="str">
            <v>県P.30</v>
          </cell>
        </row>
        <row r="118">
          <cell r="D118">
            <v>102560</v>
          </cell>
          <cell r="E118" t="str">
            <v>硬質塩化ﾋﾞﾆﾙ管(VP)</v>
          </cell>
          <cell r="G118" t="str">
            <v>硬質塩化ﾋﾞﾆﾙ管(VP)</v>
          </cell>
          <cell r="H118" t="str">
            <v>住宅屋内200</v>
          </cell>
          <cell r="I118" t="str">
            <v>住宅屋内</v>
          </cell>
          <cell r="J118" t="str">
            <v>200</v>
          </cell>
          <cell r="K118" t="str">
            <v>ｍ</v>
          </cell>
          <cell r="L118">
            <v>100</v>
          </cell>
          <cell r="M118" t="str">
            <v>県P.30</v>
          </cell>
          <cell r="O118" t="str">
            <v>県P.30</v>
          </cell>
        </row>
        <row r="119">
          <cell r="D119">
            <v>102561</v>
          </cell>
          <cell r="E119" t="str">
            <v>硬質塩化ﾋﾞﾆﾙ管(VP)</v>
          </cell>
          <cell r="G119" t="str">
            <v>硬質塩化ﾋﾞﾆﾙ管(VP)</v>
          </cell>
          <cell r="H119" t="str">
            <v>住宅屋内250</v>
          </cell>
          <cell r="I119" t="str">
            <v>住宅屋内</v>
          </cell>
          <cell r="J119" t="str">
            <v>250</v>
          </cell>
          <cell r="K119" t="str">
            <v>ｍ</v>
          </cell>
          <cell r="L119">
            <v>100</v>
          </cell>
          <cell r="M119" t="str">
            <v>県P.30</v>
          </cell>
          <cell r="O119" t="str">
            <v>県P.30</v>
          </cell>
        </row>
        <row r="120">
          <cell r="D120">
            <v>102562</v>
          </cell>
          <cell r="E120" t="str">
            <v>硬質塩化ﾋﾞﾆﾙ管(VP)</v>
          </cell>
          <cell r="G120" t="str">
            <v>硬質塩化ﾋﾞﾆﾙ管(VP)</v>
          </cell>
          <cell r="H120" t="str">
            <v>住宅屋内300</v>
          </cell>
          <cell r="I120" t="str">
            <v>住宅屋内</v>
          </cell>
          <cell r="J120" t="str">
            <v>300</v>
          </cell>
          <cell r="K120" t="str">
            <v>ｍ</v>
          </cell>
          <cell r="L120">
            <v>100</v>
          </cell>
          <cell r="M120" t="str">
            <v>県P.30</v>
          </cell>
          <cell r="O120" t="str">
            <v>県P.30</v>
          </cell>
        </row>
        <row r="121">
          <cell r="D121">
            <v>102600</v>
          </cell>
          <cell r="E121" t="str">
            <v>排水用硬質塩化ﾋﾞﾆﾙﾗｲﾆﾝｸﾞ鋼管(DVLP)</v>
          </cell>
          <cell r="F121" t="str">
            <v>排水用硬質塩化</v>
          </cell>
          <cell r="G121" t="str">
            <v>ﾋﾞﾆﾙﾗｲﾆﾝｸﾞ鋼管(DVLP)</v>
          </cell>
          <cell r="H121" t="str">
            <v>住宅屋内 40</v>
          </cell>
          <cell r="I121" t="str">
            <v>住宅屋内</v>
          </cell>
          <cell r="J121" t="str">
            <v xml:space="preserve"> 40</v>
          </cell>
          <cell r="K121" t="str">
            <v>ｍ</v>
          </cell>
          <cell r="L121">
            <v>100</v>
          </cell>
          <cell r="M121" t="str">
            <v>県P.26</v>
          </cell>
          <cell r="O121" t="str">
            <v>県P.26</v>
          </cell>
        </row>
        <row r="122">
          <cell r="D122">
            <v>102601</v>
          </cell>
          <cell r="E122" t="str">
            <v>排水用硬質塩化ﾋﾞﾆﾙﾗｲﾆﾝｸﾞ鋼管(DVLP)</v>
          </cell>
          <cell r="F122" t="str">
            <v>排水用硬質塩化</v>
          </cell>
          <cell r="G122" t="str">
            <v>ﾋﾞﾆﾙﾗｲﾆﾝｸﾞ鋼管(DVLP)</v>
          </cell>
          <cell r="H122" t="str">
            <v>住宅屋内 50</v>
          </cell>
          <cell r="I122" t="str">
            <v>住宅屋内</v>
          </cell>
          <cell r="J122" t="str">
            <v xml:space="preserve"> 50</v>
          </cell>
          <cell r="K122" t="str">
            <v>ｍ</v>
          </cell>
          <cell r="L122">
            <v>100</v>
          </cell>
          <cell r="M122" t="str">
            <v>県P.26</v>
          </cell>
          <cell r="O122" t="str">
            <v>県P.26</v>
          </cell>
        </row>
        <row r="123">
          <cell r="D123">
            <v>102602</v>
          </cell>
          <cell r="E123" t="str">
            <v>排水用硬質塩化ﾋﾞﾆﾙﾗｲﾆﾝｸﾞ鋼管(DVLP)</v>
          </cell>
          <cell r="F123" t="str">
            <v>排水用硬質塩化</v>
          </cell>
          <cell r="G123" t="str">
            <v>ﾋﾞﾆﾙﾗｲﾆﾝｸﾞ鋼管(DVLP)</v>
          </cell>
          <cell r="H123" t="str">
            <v>住宅屋内 65</v>
          </cell>
          <cell r="I123" t="str">
            <v>住宅屋内</v>
          </cell>
          <cell r="J123" t="str">
            <v xml:space="preserve"> 65</v>
          </cell>
          <cell r="K123" t="str">
            <v>ｍ</v>
          </cell>
          <cell r="L123">
            <v>100</v>
          </cell>
          <cell r="M123" t="str">
            <v>県P.26</v>
          </cell>
          <cell r="O123" t="str">
            <v>県P.26</v>
          </cell>
        </row>
        <row r="124">
          <cell r="D124">
            <v>102603</v>
          </cell>
          <cell r="E124" t="str">
            <v>排水用硬質塩化ﾋﾞﾆﾙﾗｲﾆﾝｸﾞ鋼管(DVLP)</v>
          </cell>
          <cell r="F124" t="str">
            <v>排水用硬質塩化</v>
          </cell>
          <cell r="G124" t="str">
            <v>ﾋﾞﾆﾙﾗｲﾆﾝｸﾞ鋼管(DVLP)</v>
          </cell>
          <cell r="H124" t="str">
            <v>住宅屋内 80</v>
          </cell>
          <cell r="I124" t="str">
            <v>住宅屋内</v>
          </cell>
          <cell r="J124" t="str">
            <v xml:space="preserve"> 80</v>
          </cell>
          <cell r="K124" t="str">
            <v>ｍ</v>
          </cell>
          <cell r="L124">
            <v>100</v>
          </cell>
          <cell r="M124" t="str">
            <v>県P.26</v>
          </cell>
          <cell r="O124" t="str">
            <v>県P.26</v>
          </cell>
        </row>
        <row r="125">
          <cell r="D125">
            <v>102604</v>
          </cell>
          <cell r="E125" t="str">
            <v>排水用硬質塩化ﾋﾞﾆﾙﾗｲﾆﾝｸﾞ鋼管(DVLP)</v>
          </cell>
          <cell r="F125" t="str">
            <v>排水用硬質塩化</v>
          </cell>
          <cell r="G125" t="str">
            <v>ﾋﾞﾆﾙﾗｲﾆﾝｸﾞ鋼管(DVLP)</v>
          </cell>
          <cell r="H125" t="str">
            <v>住宅屋内100</v>
          </cell>
          <cell r="I125" t="str">
            <v>住宅屋内</v>
          </cell>
          <cell r="J125" t="str">
            <v>100</v>
          </cell>
          <cell r="K125" t="str">
            <v>ｍ</v>
          </cell>
          <cell r="L125">
            <v>100</v>
          </cell>
          <cell r="M125" t="str">
            <v>県P.26</v>
          </cell>
          <cell r="O125" t="str">
            <v>県P.26</v>
          </cell>
        </row>
        <row r="126">
          <cell r="D126">
            <v>102605</v>
          </cell>
          <cell r="E126" t="str">
            <v>排水用硬質塩化ﾋﾞﾆﾙﾗｲﾆﾝｸﾞ鋼管(DVLP)</v>
          </cell>
          <cell r="F126" t="str">
            <v>排水用硬質塩化</v>
          </cell>
          <cell r="G126" t="str">
            <v>ﾋﾞﾆﾙﾗｲﾆﾝｸﾞ鋼管(DVLP)</v>
          </cell>
          <cell r="H126" t="str">
            <v>住宅屋内125</v>
          </cell>
          <cell r="I126" t="str">
            <v>住宅屋内</v>
          </cell>
          <cell r="J126" t="str">
            <v>125</v>
          </cell>
          <cell r="K126" t="str">
            <v>ｍ</v>
          </cell>
          <cell r="L126">
            <v>100</v>
          </cell>
          <cell r="M126" t="str">
            <v>県P.26</v>
          </cell>
          <cell r="O126" t="str">
            <v>県P.26</v>
          </cell>
        </row>
        <row r="127">
          <cell r="D127">
            <v>102606</v>
          </cell>
          <cell r="E127" t="str">
            <v>排水用硬質塩化ﾋﾞﾆﾙﾗｲﾆﾝｸﾞ鋼管(DVLP)</v>
          </cell>
          <cell r="F127" t="str">
            <v>排水用硬質塩化</v>
          </cell>
          <cell r="G127" t="str">
            <v>ﾋﾞﾆﾙﾗｲﾆﾝｸﾞ鋼管(DVLP)</v>
          </cell>
          <cell r="H127" t="str">
            <v>住宅屋内150</v>
          </cell>
          <cell r="I127" t="str">
            <v>住宅屋内</v>
          </cell>
          <cell r="J127" t="str">
            <v>150</v>
          </cell>
          <cell r="K127" t="str">
            <v>ｍ</v>
          </cell>
          <cell r="L127">
            <v>100</v>
          </cell>
          <cell r="M127" t="str">
            <v>県P.26</v>
          </cell>
          <cell r="O127" t="str">
            <v>県P.26</v>
          </cell>
        </row>
        <row r="128">
          <cell r="D128">
            <v>102607</v>
          </cell>
          <cell r="E128" t="str">
            <v>排水用硬質塩化ﾋﾞﾆﾙﾗｲﾆﾝｸﾞ鋼管(DVLP)</v>
          </cell>
          <cell r="F128" t="str">
            <v>排水用硬質塩化</v>
          </cell>
          <cell r="G128" t="str">
            <v>ﾋﾞﾆﾙﾗｲﾆﾝｸﾞ鋼管(DVLP)</v>
          </cell>
          <cell r="H128" t="str">
            <v>住宅屋内200</v>
          </cell>
          <cell r="I128" t="str">
            <v>住宅屋内</v>
          </cell>
          <cell r="J128" t="str">
            <v>200</v>
          </cell>
          <cell r="K128" t="str">
            <v>ｍ</v>
          </cell>
          <cell r="L128">
            <v>100</v>
          </cell>
          <cell r="M128" t="str">
            <v>県P.26</v>
          </cell>
          <cell r="O128" t="str">
            <v>県P.26</v>
          </cell>
        </row>
        <row r="129">
          <cell r="D129">
            <v>102700</v>
          </cell>
          <cell r="E129" t="str">
            <v>通気用配管用炭素鋼鋼管</v>
          </cell>
          <cell r="F129" t="str">
            <v>通気用</v>
          </cell>
          <cell r="G129" t="str">
            <v>配管用炭素鋼鋼管</v>
          </cell>
          <cell r="H129" t="str">
            <v>住宅屋内 40</v>
          </cell>
          <cell r="I129" t="str">
            <v>住宅屋内</v>
          </cell>
          <cell r="J129" t="str">
            <v xml:space="preserve"> 40</v>
          </cell>
          <cell r="K129" t="str">
            <v>ｍ</v>
          </cell>
          <cell r="L129">
            <v>100</v>
          </cell>
          <cell r="M129" t="str">
            <v>県P.33</v>
          </cell>
          <cell r="O129" t="str">
            <v>県P.33</v>
          </cell>
        </row>
        <row r="130">
          <cell r="D130">
            <v>102701</v>
          </cell>
          <cell r="E130" t="str">
            <v>通気用配管用炭素鋼鋼管</v>
          </cell>
          <cell r="F130" t="str">
            <v>通気用</v>
          </cell>
          <cell r="G130" t="str">
            <v>配管用炭素鋼鋼管</v>
          </cell>
          <cell r="H130" t="str">
            <v>住宅屋内 50</v>
          </cell>
          <cell r="I130" t="str">
            <v>住宅屋内</v>
          </cell>
          <cell r="J130" t="str">
            <v xml:space="preserve"> 50</v>
          </cell>
          <cell r="K130" t="str">
            <v>ｍ</v>
          </cell>
          <cell r="L130">
            <v>100</v>
          </cell>
          <cell r="M130" t="str">
            <v>県P.33</v>
          </cell>
          <cell r="O130" t="str">
            <v>県P.33</v>
          </cell>
        </row>
        <row r="131">
          <cell r="D131">
            <v>102702</v>
          </cell>
          <cell r="E131" t="str">
            <v>通気用配管用炭素鋼鋼管</v>
          </cell>
          <cell r="F131" t="str">
            <v>通気用</v>
          </cell>
          <cell r="G131" t="str">
            <v>配管用炭素鋼鋼管</v>
          </cell>
          <cell r="H131" t="str">
            <v>住宅屋内 65</v>
          </cell>
          <cell r="I131" t="str">
            <v>住宅屋内</v>
          </cell>
          <cell r="J131" t="str">
            <v xml:space="preserve"> 65</v>
          </cell>
          <cell r="K131" t="str">
            <v>ｍ</v>
          </cell>
          <cell r="L131">
            <v>100</v>
          </cell>
          <cell r="M131" t="str">
            <v>県P.33</v>
          </cell>
          <cell r="O131" t="str">
            <v>県P.33</v>
          </cell>
        </row>
        <row r="132">
          <cell r="D132">
            <v>102703</v>
          </cell>
          <cell r="E132" t="str">
            <v>通気用配管用炭素鋼鋼管</v>
          </cell>
          <cell r="F132" t="str">
            <v>通気用</v>
          </cell>
          <cell r="G132" t="str">
            <v>配管用炭素鋼鋼管</v>
          </cell>
          <cell r="H132" t="str">
            <v>住宅屋内 80</v>
          </cell>
          <cell r="I132" t="str">
            <v>住宅屋内</v>
          </cell>
          <cell r="J132" t="str">
            <v xml:space="preserve"> 80</v>
          </cell>
          <cell r="K132" t="str">
            <v>ｍ</v>
          </cell>
          <cell r="L132">
            <v>100</v>
          </cell>
          <cell r="M132" t="str">
            <v>県P.33</v>
          </cell>
          <cell r="O132" t="str">
            <v>県P.33</v>
          </cell>
        </row>
        <row r="133">
          <cell r="D133">
            <v>102704</v>
          </cell>
          <cell r="E133" t="str">
            <v>通気用配管用炭素鋼鋼管</v>
          </cell>
          <cell r="F133" t="str">
            <v>通気用</v>
          </cell>
          <cell r="G133" t="str">
            <v>配管用炭素鋼鋼管</v>
          </cell>
          <cell r="H133" t="str">
            <v>住宅屋内100</v>
          </cell>
          <cell r="I133" t="str">
            <v>住宅屋内</v>
          </cell>
          <cell r="J133" t="str">
            <v>100</v>
          </cell>
          <cell r="K133" t="str">
            <v>ｍ</v>
          </cell>
          <cell r="L133">
            <v>100</v>
          </cell>
          <cell r="M133" t="str">
            <v>県P.33</v>
          </cell>
          <cell r="O133" t="str">
            <v>県P.33</v>
          </cell>
        </row>
        <row r="134">
          <cell r="D134">
            <v>102705</v>
          </cell>
          <cell r="E134" t="str">
            <v>通気用配管用炭素鋼鋼管</v>
          </cell>
          <cell r="F134" t="str">
            <v>通気用</v>
          </cell>
          <cell r="G134" t="str">
            <v>配管用炭素鋼鋼管</v>
          </cell>
          <cell r="H134" t="str">
            <v>住宅屋内125</v>
          </cell>
          <cell r="I134" t="str">
            <v>住宅屋内</v>
          </cell>
          <cell r="J134" t="str">
            <v>125</v>
          </cell>
          <cell r="K134" t="str">
            <v>ｍ</v>
          </cell>
          <cell r="L134">
            <v>100</v>
          </cell>
          <cell r="M134" t="str">
            <v>県P.33</v>
          </cell>
          <cell r="O134" t="str">
            <v>県P.33</v>
          </cell>
        </row>
        <row r="135">
          <cell r="D135">
            <v>102706</v>
          </cell>
          <cell r="E135" t="str">
            <v>通気用配管用炭素鋼鋼管</v>
          </cell>
          <cell r="F135" t="str">
            <v>通気用</v>
          </cell>
          <cell r="G135" t="str">
            <v>配管用炭素鋼鋼管</v>
          </cell>
          <cell r="H135" t="str">
            <v>住宅屋内150</v>
          </cell>
          <cell r="I135" t="str">
            <v>住宅屋内</v>
          </cell>
          <cell r="J135" t="str">
            <v>150</v>
          </cell>
          <cell r="K135" t="str">
            <v>ｍ</v>
          </cell>
          <cell r="L135">
            <v>100</v>
          </cell>
          <cell r="M135" t="str">
            <v>県P.33</v>
          </cell>
          <cell r="O135" t="str">
            <v>県P.33</v>
          </cell>
        </row>
        <row r="136">
          <cell r="D136">
            <v>102800</v>
          </cell>
          <cell r="E136" t="str">
            <v>通気用硬質塩化ビニル管</v>
          </cell>
          <cell r="F136" t="str">
            <v>通気用</v>
          </cell>
          <cell r="G136" t="str">
            <v>硬質塩化ビニル管</v>
          </cell>
          <cell r="H136" t="str">
            <v>住宅屋内 13</v>
          </cell>
          <cell r="I136" t="str">
            <v>住宅屋内</v>
          </cell>
          <cell r="J136" t="str">
            <v xml:space="preserve"> 13</v>
          </cell>
          <cell r="K136" t="str">
            <v>ｍ</v>
          </cell>
          <cell r="L136">
            <v>100</v>
          </cell>
          <cell r="M136" t="str">
            <v>県P.34</v>
          </cell>
          <cell r="O136" t="str">
            <v>県P.34</v>
          </cell>
        </row>
        <row r="137">
          <cell r="D137">
            <v>102801</v>
          </cell>
          <cell r="E137" t="str">
            <v>通気用硬質塩化ビニル管</v>
          </cell>
          <cell r="F137" t="str">
            <v>通気用</v>
          </cell>
          <cell r="G137" t="str">
            <v>硬質塩化ビニル管</v>
          </cell>
          <cell r="H137" t="str">
            <v>住宅屋内 20</v>
          </cell>
          <cell r="I137" t="str">
            <v>住宅屋内</v>
          </cell>
          <cell r="J137" t="str">
            <v xml:space="preserve"> 20</v>
          </cell>
          <cell r="K137" t="str">
            <v>ｍ</v>
          </cell>
          <cell r="L137">
            <v>100</v>
          </cell>
          <cell r="M137" t="str">
            <v>県P.34</v>
          </cell>
          <cell r="O137" t="str">
            <v>県P.34</v>
          </cell>
        </row>
        <row r="138">
          <cell r="D138">
            <v>102802</v>
          </cell>
          <cell r="E138" t="str">
            <v>通気用硬質塩化ビニル管</v>
          </cell>
          <cell r="F138" t="str">
            <v>通気用</v>
          </cell>
          <cell r="G138" t="str">
            <v>硬質塩化ビニル管</v>
          </cell>
          <cell r="H138" t="str">
            <v>住宅屋内 25</v>
          </cell>
          <cell r="I138" t="str">
            <v>住宅屋内</v>
          </cell>
          <cell r="J138" t="str">
            <v xml:space="preserve"> 25</v>
          </cell>
          <cell r="K138" t="str">
            <v>ｍ</v>
          </cell>
          <cell r="L138">
            <v>100</v>
          </cell>
          <cell r="M138" t="str">
            <v>県P.34</v>
          </cell>
          <cell r="O138" t="str">
            <v>県P.34</v>
          </cell>
        </row>
        <row r="139">
          <cell r="D139">
            <v>102803</v>
          </cell>
          <cell r="E139" t="str">
            <v>通気用硬質塩化ビニル管</v>
          </cell>
          <cell r="F139" t="str">
            <v>通気用</v>
          </cell>
          <cell r="G139" t="str">
            <v>硬質塩化ビニル管</v>
          </cell>
          <cell r="H139" t="str">
            <v>住宅屋内 30</v>
          </cell>
          <cell r="I139" t="str">
            <v>住宅屋内</v>
          </cell>
          <cell r="J139" t="str">
            <v xml:space="preserve"> 30</v>
          </cell>
          <cell r="K139" t="str">
            <v>ｍ</v>
          </cell>
          <cell r="L139">
            <v>100</v>
          </cell>
          <cell r="M139" t="str">
            <v>県P.34</v>
          </cell>
          <cell r="O139" t="str">
            <v>県P.34</v>
          </cell>
        </row>
        <row r="140">
          <cell r="D140">
            <v>102804</v>
          </cell>
          <cell r="E140" t="str">
            <v>通気用硬質塩化ビニル管</v>
          </cell>
          <cell r="F140" t="str">
            <v>通気用</v>
          </cell>
          <cell r="G140" t="str">
            <v>硬質塩化ビニル管</v>
          </cell>
          <cell r="H140" t="str">
            <v>住宅屋内 40</v>
          </cell>
          <cell r="I140" t="str">
            <v>住宅屋内</v>
          </cell>
          <cell r="J140" t="str">
            <v xml:space="preserve"> 40</v>
          </cell>
          <cell r="K140" t="str">
            <v>ｍ</v>
          </cell>
          <cell r="L140">
            <v>100</v>
          </cell>
          <cell r="M140" t="str">
            <v>県P.34</v>
          </cell>
          <cell r="O140" t="str">
            <v>県P.34</v>
          </cell>
        </row>
        <row r="141">
          <cell r="D141">
            <v>102805</v>
          </cell>
          <cell r="E141" t="str">
            <v>通気用硬質塩化ビニル管</v>
          </cell>
          <cell r="F141" t="str">
            <v>通気用</v>
          </cell>
          <cell r="G141" t="str">
            <v>硬質塩化ビニル管</v>
          </cell>
          <cell r="H141" t="str">
            <v>住宅屋内 50</v>
          </cell>
          <cell r="I141" t="str">
            <v>住宅屋内</v>
          </cell>
          <cell r="J141" t="str">
            <v xml:space="preserve"> 50</v>
          </cell>
          <cell r="K141" t="str">
            <v>ｍ</v>
          </cell>
          <cell r="L141">
            <v>100</v>
          </cell>
          <cell r="M141" t="str">
            <v>県P.34</v>
          </cell>
          <cell r="O141" t="str">
            <v>県P.34</v>
          </cell>
        </row>
        <row r="142">
          <cell r="D142">
            <v>102806</v>
          </cell>
          <cell r="E142" t="str">
            <v>通気用硬質塩化ビニル管</v>
          </cell>
          <cell r="F142" t="str">
            <v>通気用</v>
          </cell>
          <cell r="G142" t="str">
            <v>硬質塩化ビニル管</v>
          </cell>
          <cell r="H142" t="str">
            <v>住宅屋内 65</v>
          </cell>
          <cell r="I142" t="str">
            <v>住宅屋内</v>
          </cell>
          <cell r="J142" t="str">
            <v xml:space="preserve"> 65</v>
          </cell>
          <cell r="K142" t="str">
            <v>ｍ</v>
          </cell>
          <cell r="L142">
            <v>100</v>
          </cell>
          <cell r="M142" t="str">
            <v>県P.34</v>
          </cell>
          <cell r="O142" t="str">
            <v>県P.34</v>
          </cell>
        </row>
        <row r="143">
          <cell r="D143">
            <v>102807</v>
          </cell>
          <cell r="E143" t="str">
            <v>通気用硬質塩化ビニル管</v>
          </cell>
          <cell r="F143" t="str">
            <v>通気用</v>
          </cell>
          <cell r="G143" t="str">
            <v>硬質塩化ビニル管</v>
          </cell>
          <cell r="H143" t="str">
            <v>住宅屋内75</v>
          </cell>
          <cell r="I143" t="str">
            <v>住宅屋内</v>
          </cell>
          <cell r="J143" t="str">
            <v>75</v>
          </cell>
          <cell r="K143" t="str">
            <v>ｍ</v>
          </cell>
          <cell r="L143">
            <v>100</v>
          </cell>
          <cell r="M143" t="str">
            <v>県P.34</v>
          </cell>
          <cell r="O143" t="str">
            <v>県P.34</v>
          </cell>
        </row>
        <row r="144">
          <cell r="D144">
            <v>102808</v>
          </cell>
          <cell r="E144" t="str">
            <v>通気用硬質塩化ビニル管</v>
          </cell>
          <cell r="F144" t="str">
            <v>通気用</v>
          </cell>
          <cell r="G144" t="str">
            <v>硬質塩化ビニル管</v>
          </cell>
          <cell r="H144" t="str">
            <v>住宅屋内100</v>
          </cell>
          <cell r="I144" t="str">
            <v>住宅屋内</v>
          </cell>
          <cell r="J144" t="str">
            <v>100</v>
          </cell>
          <cell r="K144" t="str">
            <v>ｍ</v>
          </cell>
          <cell r="L144">
            <v>100</v>
          </cell>
          <cell r="M144" t="str">
            <v>県P.34</v>
          </cell>
          <cell r="O144" t="str">
            <v>県P.34</v>
          </cell>
        </row>
        <row r="145">
          <cell r="D145">
            <v>102809</v>
          </cell>
          <cell r="E145" t="str">
            <v>通気用硬質塩化ビニル管</v>
          </cell>
          <cell r="F145" t="str">
            <v>通気用</v>
          </cell>
          <cell r="G145" t="str">
            <v>硬質塩化ビニル管</v>
          </cell>
          <cell r="H145" t="str">
            <v>住宅屋内125</v>
          </cell>
          <cell r="I145" t="str">
            <v>住宅屋内</v>
          </cell>
          <cell r="J145" t="str">
            <v>125</v>
          </cell>
          <cell r="K145" t="str">
            <v>ｍ</v>
          </cell>
          <cell r="L145">
            <v>100</v>
          </cell>
          <cell r="M145" t="str">
            <v>県P.34</v>
          </cell>
          <cell r="O145" t="str">
            <v>県P.34</v>
          </cell>
        </row>
        <row r="146">
          <cell r="D146">
            <v>102810</v>
          </cell>
          <cell r="E146" t="str">
            <v>通気用硬質塩化ビニル管</v>
          </cell>
          <cell r="F146" t="str">
            <v>通気用</v>
          </cell>
          <cell r="G146" t="str">
            <v>硬質塩化ビニル管</v>
          </cell>
          <cell r="H146" t="str">
            <v>住宅屋内150</v>
          </cell>
          <cell r="I146" t="str">
            <v>住宅屋内</v>
          </cell>
          <cell r="J146" t="str">
            <v>150</v>
          </cell>
          <cell r="K146" t="str">
            <v>ｍ</v>
          </cell>
          <cell r="L146">
            <v>100</v>
          </cell>
          <cell r="M146" t="str">
            <v>県P.34</v>
          </cell>
          <cell r="O146" t="str">
            <v>県P.34</v>
          </cell>
        </row>
        <row r="147">
          <cell r="D147">
            <v>102811</v>
          </cell>
          <cell r="E147" t="str">
            <v>通気用硬質塩化ビニル管</v>
          </cell>
          <cell r="F147" t="str">
            <v>通気用</v>
          </cell>
          <cell r="G147" t="str">
            <v>硬質塩化ビニル管</v>
          </cell>
          <cell r="H147" t="str">
            <v>住宅屋内200</v>
          </cell>
          <cell r="I147" t="str">
            <v>住宅屋内</v>
          </cell>
          <cell r="J147" t="str">
            <v>200</v>
          </cell>
          <cell r="K147" t="str">
            <v>ｍ</v>
          </cell>
          <cell r="L147">
            <v>100</v>
          </cell>
          <cell r="M147" t="str">
            <v>県P.34</v>
          </cell>
          <cell r="O147" t="str">
            <v>県P.34</v>
          </cell>
        </row>
        <row r="148">
          <cell r="D148">
            <v>102812</v>
          </cell>
          <cell r="E148" t="str">
            <v>通気用硬質塩化ビニル管</v>
          </cell>
          <cell r="F148" t="str">
            <v>通気用</v>
          </cell>
          <cell r="G148" t="str">
            <v>硬質塩化ビニル管</v>
          </cell>
          <cell r="H148" t="str">
            <v>住宅屋内250</v>
          </cell>
          <cell r="I148" t="str">
            <v>住宅屋内</v>
          </cell>
          <cell r="J148" t="str">
            <v>250</v>
          </cell>
          <cell r="K148" t="str">
            <v>ｍ</v>
          </cell>
          <cell r="L148">
            <v>100</v>
          </cell>
          <cell r="M148" t="str">
            <v>県P.34</v>
          </cell>
          <cell r="O148" t="str">
            <v>県P.34</v>
          </cell>
        </row>
        <row r="149">
          <cell r="D149">
            <v>102813</v>
          </cell>
          <cell r="E149" t="str">
            <v>通気用硬質塩化ビニル管</v>
          </cell>
          <cell r="F149" t="str">
            <v>通気用</v>
          </cell>
          <cell r="G149" t="str">
            <v>硬質塩化ビニル管</v>
          </cell>
          <cell r="H149" t="str">
            <v>住宅屋内300</v>
          </cell>
          <cell r="I149" t="str">
            <v>住宅屋内</v>
          </cell>
          <cell r="J149" t="str">
            <v>300</v>
          </cell>
          <cell r="K149" t="str">
            <v>ｍ</v>
          </cell>
          <cell r="L149">
            <v>100</v>
          </cell>
          <cell r="M149" t="str">
            <v>県P.34</v>
          </cell>
          <cell r="O149" t="str">
            <v>県P.34</v>
          </cell>
        </row>
        <row r="150">
          <cell r="D150">
            <v>102900</v>
          </cell>
          <cell r="E150" t="str">
            <v>地中埋設標</v>
          </cell>
          <cell r="G150" t="str">
            <v>地中埋設標</v>
          </cell>
          <cell r="H150" t="str">
            <v>樹脂製　90□×400L</v>
          </cell>
          <cell r="J150" t="str">
            <v>樹脂製　90□×400L</v>
          </cell>
          <cell r="K150" t="str">
            <v>個</v>
          </cell>
          <cell r="L150">
            <v>100</v>
          </cell>
          <cell r="M150" t="str">
            <v>県P.44</v>
          </cell>
          <cell r="O150" t="str">
            <v>県P.44</v>
          </cell>
        </row>
        <row r="151">
          <cell r="D151">
            <v>102901</v>
          </cell>
          <cell r="E151" t="str">
            <v>地中埋設標</v>
          </cell>
          <cell r="G151" t="str">
            <v>地中埋設標</v>
          </cell>
          <cell r="H151" t="str">
            <v>樹脂製　90□×600L</v>
          </cell>
          <cell r="J151" t="str">
            <v>樹脂製　90□×600L</v>
          </cell>
          <cell r="K151" t="str">
            <v>個</v>
          </cell>
          <cell r="L151">
            <v>100</v>
          </cell>
          <cell r="M151" t="str">
            <v>県P.44</v>
          </cell>
          <cell r="O151" t="str">
            <v>県P.44</v>
          </cell>
        </row>
        <row r="152">
          <cell r="D152">
            <v>102902</v>
          </cell>
          <cell r="E152" t="str">
            <v>地中埋設標</v>
          </cell>
          <cell r="G152" t="str">
            <v>地中埋設標</v>
          </cell>
          <cell r="H152" t="str">
            <v>管表示ピン　25φ×75L</v>
          </cell>
          <cell r="J152" t="str">
            <v>管表示ピン　25φ×75L</v>
          </cell>
          <cell r="K152" t="str">
            <v>個</v>
          </cell>
          <cell r="L152">
            <v>100</v>
          </cell>
          <cell r="M152" t="str">
            <v>県P.44</v>
          </cell>
          <cell r="O152" t="str">
            <v>県P.44</v>
          </cell>
        </row>
        <row r="153">
          <cell r="D153">
            <v>102903</v>
          </cell>
          <cell r="E153" t="str">
            <v>埋設標識テープ</v>
          </cell>
          <cell r="G153" t="str">
            <v>埋設標識テープ</v>
          </cell>
          <cell r="H153" t="str">
            <v>150幅</v>
          </cell>
          <cell r="J153" t="str">
            <v>150幅</v>
          </cell>
          <cell r="K153" t="str">
            <v>ｍ</v>
          </cell>
          <cell r="L153">
            <v>100</v>
          </cell>
          <cell r="M153" t="str">
            <v>県P.45</v>
          </cell>
          <cell r="O153" t="str">
            <v>県P.45</v>
          </cell>
        </row>
        <row r="154">
          <cell r="D154">
            <v>102904</v>
          </cell>
          <cell r="E154" t="str">
            <v>埋設標識テープ</v>
          </cell>
          <cell r="G154" t="str">
            <v>埋設標識テープ</v>
          </cell>
          <cell r="H154" t="str">
            <v xml:space="preserve">150幅(2倍折込)   </v>
          </cell>
          <cell r="J154" t="str">
            <v xml:space="preserve">150幅(2倍折込)   </v>
          </cell>
          <cell r="K154" t="str">
            <v>ｍ</v>
          </cell>
          <cell r="L154">
            <v>100</v>
          </cell>
          <cell r="M154" t="str">
            <v>県P.45</v>
          </cell>
          <cell r="O154" t="str">
            <v>県P.45</v>
          </cell>
        </row>
        <row r="155">
          <cell r="D155">
            <v>103000</v>
          </cell>
          <cell r="E155" t="str">
            <v xml:space="preserve">ﾌﾟﾛﾊﾟﾝ配管用炭素鋼鋼管(白) </v>
          </cell>
          <cell r="F155" t="str">
            <v>ﾌﾟﾛﾊﾟﾝ</v>
          </cell>
          <cell r="G155" t="str">
            <v xml:space="preserve">配管用炭素鋼鋼管(白) </v>
          </cell>
          <cell r="H155" t="str">
            <v xml:space="preserve">住宅屋内　　ねじ接合  15  </v>
          </cell>
          <cell r="I155" t="str">
            <v xml:space="preserve">住宅屋内　　ねじ接合 </v>
          </cell>
          <cell r="J155" t="str">
            <v xml:space="preserve"> 15  </v>
          </cell>
          <cell r="K155" t="str">
            <v>ｍ</v>
          </cell>
          <cell r="L155">
            <v>100</v>
          </cell>
          <cell r="M155" t="str">
            <v>県P.43</v>
          </cell>
          <cell r="O155" t="str">
            <v>県P.43</v>
          </cell>
        </row>
        <row r="156">
          <cell r="D156">
            <v>103001</v>
          </cell>
          <cell r="E156" t="str">
            <v xml:space="preserve">ﾌﾟﾛﾊﾟﾝ配管用炭素鋼鋼管(白) </v>
          </cell>
          <cell r="F156" t="str">
            <v>ﾌﾟﾛﾊﾟﾝ</v>
          </cell>
          <cell r="G156" t="str">
            <v xml:space="preserve">配管用炭素鋼鋼管(白) </v>
          </cell>
          <cell r="H156" t="str">
            <v>住宅屋内　　ねじ接合  20</v>
          </cell>
          <cell r="I156" t="str">
            <v xml:space="preserve">住宅屋内　　ねじ接合 </v>
          </cell>
          <cell r="J156" t="str">
            <v xml:space="preserve"> 20</v>
          </cell>
          <cell r="K156" t="str">
            <v>ｍ</v>
          </cell>
          <cell r="L156">
            <v>100</v>
          </cell>
          <cell r="M156" t="str">
            <v>県P.43</v>
          </cell>
          <cell r="O156" t="str">
            <v>県P.43</v>
          </cell>
        </row>
        <row r="157">
          <cell r="D157">
            <v>103002</v>
          </cell>
          <cell r="E157" t="str">
            <v xml:space="preserve">ﾌﾟﾛﾊﾟﾝ配管用炭素鋼鋼管(白) </v>
          </cell>
          <cell r="F157" t="str">
            <v>ﾌﾟﾛﾊﾟﾝ</v>
          </cell>
          <cell r="G157" t="str">
            <v xml:space="preserve">配管用炭素鋼鋼管(白) </v>
          </cell>
          <cell r="H157" t="str">
            <v>住宅屋内　　ねじ接合  25</v>
          </cell>
          <cell r="I157" t="str">
            <v xml:space="preserve">住宅屋内　　ねじ接合 </v>
          </cell>
          <cell r="J157" t="str">
            <v xml:space="preserve"> 25</v>
          </cell>
          <cell r="K157" t="str">
            <v>ｍ</v>
          </cell>
          <cell r="L157">
            <v>100</v>
          </cell>
          <cell r="M157" t="str">
            <v>県P.43</v>
          </cell>
          <cell r="O157" t="str">
            <v>県P.43</v>
          </cell>
        </row>
        <row r="158">
          <cell r="D158">
            <v>103003</v>
          </cell>
          <cell r="E158" t="str">
            <v xml:space="preserve">ﾌﾟﾛﾊﾟﾝ配管用炭素鋼鋼管(白) </v>
          </cell>
          <cell r="F158" t="str">
            <v>ﾌﾟﾛﾊﾟﾝ</v>
          </cell>
          <cell r="G158" t="str">
            <v xml:space="preserve">配管用炭素鋼鋼管(白) </v>
          </cell>
          <cell r="H158" t="str">
            <v>住宅屋内　　ねじ接合  32</v>
          </cell>
          <cell r="I158" t="str">
            <v xml:space="preserve">住宅屋内　　ねじ接合 </v>
          </cell>
          <cell r="J158" t="str">
            <v xml:space="preserve"> 32</v>
          </cell>
          <cell r="K158" t="str">
            <v>ｍ</v>
          </cell>
          <cell r="L158">
            <v>100</v>
          </cell>
          <cell r="M158" t="str">
            <v>県P.43</v>
          </cell>
          <cell r="O158" t="str">
            <v>県P.43</v>
          </cell>
        </row>
        <row r="159">
          <cell r="D159">
            <v>103004</v>
          </cell>
          <cell r="E159" t="str">
            <v xml:space="preserve">ﾌﾟﾛﾊﾟﾝ配管用炭素鋼鋼管(白) </v>
          </cell>
          <cell r="F159" t="str">
            <v>ﾌﾟﾛﾊﾟﾝ</v>
          </cell>
          <cell r="G159" t="str">
            <v xml:space="preserve">配管用炭素鋼鋼管(白) </v>
          </cell>
          <cell r="H159" t="str">
            <v>住宅屋内　　ねじ接合  40</v>
          </cell>
          <cell r="I159" t="str">
            <v xml:space="preserve">住宅屋内　　ねじ接合 </v>
          </cell>
          <cell r="J159" t="str">
            <v xml:space="preserve"> 40</v>
          </cell>
          <cell r="K159" t="str">
            <v>ｍ</v>
          </cell>
          <cell r="L159">
            <v>100</v>
          </cell>
          <cell r="M159" t="str">
            <v>県P.43</v>
          </cell>
          <cell r="O159" t="str">
            <v>県P.43</v>
          </cell>
        </row>
        <row r="160">
          <cell r="D160">
            <v>103005</v>
          </cell>
          <cell r="E160" t="str">
            <v xml:space="preserve">ﾌﾟﾛﾊﾟﾝ配管用炭素鋼鋼管(白) </v>
          </cell>
          <cell r="F160" t="str">
            <v>ﾌﾟﾛﾊﾟﾝ</v>
          </cell>
          <cell r="G160" t="str">
            <v xml:space="preserve">配管用炭素鋼鋼管(白) </v>
          </cell>
          <cell r="H160" t="str">
            <v>住宅屋内　　ねじ接合  50</v>
          </cell>
          <cell r="I160" t="str">
            <v xml:space="preserve">住宅屋内　　ねじ接合 </v>
          </cell>
          <cell r="J160" t="str">
            <v xml:space="preserve"> 50</v>
          </cell>
          <cell r="K160" t="str">
            <v>ｍ</v>
          </cell>
          <cell r="L160">
            <v>100</v>
          </cell>
          <cell r="M160" t="str">
            <v>県P.43</v>
          </cell>
          <cell r="O160" t="str">
            <v>県P.43</v>
          </cell>
        </row>
        <row r="161">
          <cell r="D161">
            <v>103006</v>
          </cell>
          <cell r="E161" t="str">
            <v xml:space="preserve">ﾌﾟﾛﾊﾟﾝ配管用炭素鋼鋼管(白) </v>
          </cell>
          <cell r="F161" t="str">
            <v>ﾌﾟﾛﾊﾟﾝ</v>
          </cell>
          <cell r="G161" t="str">
            <v xml:space="preserve">配管用炭素鋼鋼管(白) </v>
          </cell>
          <cell r="H161" t="str">
            <v>住宅屋内　　ねじ接合  65</v>
          </cell>
          <cell r="I161" t="str">
            <v xml:space="preserve">住宅屋内　　ねじ接合 </v>
          </cell>
          <cell r="J161" t="str">
            <v xml:space="preserve"> 65</v>
          </cell>
          <cell r="K161" t="str">
            <v>ｍ</v>
          </cell>
          <cell r="L161">
            <v>100</v>
          </cell>
          <cell r="M161" t="str">
            <v>県P.43</v>
          </cell>
          <cell r="O161" t="str">
            <v>県P.43</v>
          </cell>
        </row>
        <row r="162">
          <cell r="D162">
            <v>103007</v>
          </cell>
          <cell r="E162" t="str">
            <v xml:space="preserve">ﾌﾟﾛﾊﾟﾝ配管用炭素鋼鋼管(白) </v>
          </cell>
          <cell r="F162" t="str">
            <v>ﾌﾟﾛﾊﾟﾝ</v>
          </cell>
          <cell r="G162" t="str">
            <v xml:space="preserve">配管用炭素鋼鋼管(白) </v>
          </cell>
          <cell r="H162" t="str">
            <v>住宅屋内　　ねじ接合  80</v>
          </cell>
          <cell r="I162" t="str">
            <v xml:space="preserve">住宅屋内　　ねじ接合 </v>
          </cell>
          <cell r="J162" t="str">
            <v xml:space="preserve"> 80</v>
          </cell>
          <cell r="K162" t="str">
            <v>ｍ</v>
          </cell>
          <cell r="L162">
            <v>100</v>
          </cell>
          <cell r="M162" t="str">
            <v>県P.43</v>
          </cell>
          <cell r="O162" t="str">
            <v>県P.43</v>
          </cell>
        </row>
        <row r="163">
          <cell r="D163">
            <v>103008</v>
          </cell>
          <cell r="E163" t="str">
            <v xml:space="preserve">ﾌﾟﾛﾊﾟﾝ配管用炭素鋼鋼管(白) </v>
          </cell>
          <cell r="F163" t="str">
            <v>ﾌﾟﾛﾊﾟﾝ</v>
          </cell>
          <cell r="G163" t="str">
            <v xml:space="preserve">配管用炭素鋼鋼管(白) </v>
          </cell>
          <cell r="H163" t="str">
            <v>住宅屋内　　ねじ接合 100</v>
          </cell>
          <cell r="I163" t="str">
            <v xml:space="preserve">住宅屋内　　ねじ接合 </v>
          </cell>
          <cell r="J163" t="str">
            <v>100</v>
          </cell>
          <cell r="K163" t="str">
            <v>ｍ</v>
          </cell>
          <cell r="L163">
            <v>100</v>
          </cell>
          <cell r="M163" t="str">
            <v>県P.43</v>
          </cell>
          <cell r="O163" t="str">
            <v>県P.43</v>
          </cell>
        </row>
        <row r="164">
          <cell r="D164">
            <v>103009</v>
          </cell>
          <cell r="E164" t="str">
            <v xml:space="preserve">ﾌﾟﾛﾊﾟﾝ配管用炭素鋼鋼管(白) </v>
          </cell>
          <cell r="F164" t="str">
            <v>ﾌﾟﾛﾊﾟﾝ</v>
          </cell>
          <cell r="G164" t="str">
            <v xml:space="preserve">配管用炭素鋼鋼管(白) </v>
          </cell>
          <cell r="H164" t="str">
            <v>住宅屋内　　ねじ接合 125</v>
          </cell>
          <cell r="I164" t="str">
            <v xml:space="preserve">住宅屋内　　ねじ接合 </v>
          </cell>
          <cell r="J164" t="str">
            <v>125</v>
          </cell>
          <cell r="K164" t="str">
            <v>ｍ</v>
          </cell>
          <cell r="L164">
            <v>100</v>
          </cell>
          <cell r="M164" t="str">
            <v>県P.43</v>
          </cell>
          <cell r="O164" t="str">
            <v>県P.43</v>
          </cell>
        </row>
        <row r="165">
          <cell r="D165">
            <v>103010</v>
          </cell>
          <cell r="E165" t="str">
            <v xml:space="preserve">ﾌﾟﾛﾊﾟﾝ配管用炭素鋼鋼管(白) </v>
          </cell>
          <cell r="F165" t="str">
            <v>ﾌﾟﾛﾊﾟﾝ</v>
          </cell>
          <cell r="G165" t="str">
            <v xml:space="preserve">配管用炭素鋼鋼管(白) </v>
          </cell>
          <cell r="H165" t="str">
            <v>住宅屋内　　ねじ接合 150</v>
          </cell>
          <cell r="I165" t="str">
            <v xml:space="preserve">住宅屋内　　ねじ接合 </v>
          </cell>
          <cell r="J165" t="str">
            <v>150</v>
          </cell>
          <cell r="K165" t="str">
            <v>ｍ</v>
          </cell>
          <cell r="L165">
            <v>100</v>
          </cell>
          <cell r="M165" t="str">
            <v>県P.43</v>
          </cell>
          <cell r="O165" t="str">
            <v>県P.43</v>
          </cell>
        </row>
        <row r="166">
          <cell r="D166">
            <v>103020</v>
          </cell>
          <cell r="E166" t="str">
            <v>ﾌﾟﾛﾊﾟﾝ外面塩化 ﾋﾞﾆﾙﾗｲﾆﾝｸﾞ鋼管(VG)</v>
          </cell>
          <cell r="F166" t="str">
            <v>ﾌﾟﾛﾊﾟﾝ</v>
          </cell>
          <cell r="G166" t="str">
            <v>外面塩化 ﾋﾞﾆﾙﾗｲﾆﾝｸﾞ鋼管(VG)</v>
          </cell>
          <cell r="H166" t="str">
            <v xml:space="preserve">屋外埋設  15  </v>
          </cell>
          <cell r="I166" t="str">
            <v xml:space="preserve">屋外埋設 </v>
          </cell>
          <cell r="J166" t="str">
            <v xml:space="preserve"> 15  </v>
          </cell>
          <cell r="K166" t="str">
            <v>ｍ</v>
          </cell>
          <cell r="L166">
            <v>100</v>
          </cell>
          <cell r="M166" t="str">
            <v>県P.44</v>
          </cell>
          <cell r="O166" t="str">
            <v>県P.44</v>
          </cell>
        </row>
        <row r="167">
          <cell r="D167">
            <v>103021</v>
          </cell>
          <cell r="E167" t="str">
            <v>ﾌﾟﾛﾊﾟﾝ外面塩化 ﾋﾞﾆﾙﾗｲﾆﾝｸﾞ鋼管(VG)</v>
          </cell>
          <cell r="F167" t="str">
            <v>ﾌﾟﾛﾊﾟﾝ</v>
          </cell>
          <cell r="G167" t="str">
            <v>外面塩化 ﾋﾞﾆﾙﾗｲﾆﾝｸﾞ鋼管(VG)</v>
          </cell>
          <cell r="H167" t="str">
            <v>屋外埋設  20</v>
          </cell>
          <cell r="I167" t="str">
            <v xml:space="preserve">屋外埋設 </v>
          </cell>
          <cell r="J167" t="str">
            <v xml:space="preserve"> 20</v>
          </cell>
          <cell r="K167" t="str">
            <v>ｍ</v>
          </cell>
          <cell r="L167">
            <v>100</v>
          </cell>
          <cell r="M167" t="str">
            <v>県P.44</v>
          </cell>
          <cell r="O167" t="str">
            <v>県P.44</v>
          </cell>
        </row>
        <row r="168">
          <cell r="D168">
            <v>103022</v>
          </cell>
          <cell r="E168" t="str">
            <v>ﾌﾟﾛﾊﾟﾝ外面塩化 ﾋﾞﾆﾙﾗｲﾆﾝｸﾞ鋼管(VG)</v>
          </cell>
          <cell r="F168" t="str">
            <v>ﾌﾟﾛﾊﾟﾝ</v>
          </cell>
          <cell r="G168" t="str">
            <v>外面塩化 ﾋﾞﾆﾙﾗｲﾆﾝｸﾞ鋼管(VG)</v>
          </cell>
          <cell r="H168" t="str">
            <v>屋外埋設  25</v>
          </cell>
          <cell r="I168" t="str">
            <v xml:space="preserve">屋外埋設 </v>
          </cell>
          <cell r="J168" t="str">
            <v xml:space="preserve"> 25</v>
          </cell>
          <cell r="K168" t="str">
            <v>ｍ</v>
          </cell>
          <cell r="L168">
            <v>100</v>
          </cell>
          <cell r="M168" t="str">
            <v>県P.44</v>
          </cell>
          <cell r="O168" t="str">
            <v>県P.44</v>
          </cell>
        </row>
        <row r="169">
          <cell r="D169">
            <v>103023</v>
          </cell>
          <cell r="E169" t="str">
            <v>ﾌﾟﾛﾊﾟﾝ外面塩化 ﾋﾞﾆﾙﾗｲﾆﾝｸﾞ鋼管(VG)</v>
          </cell>
          <cell r="F169" t="str">
            <v>ﾌﾟﾛﾊﾟﾝ</v>
          </cell>
          <cell r="G169" t="str">
            <v>外面塩化 ﾋﾞﾆﾙﾗｲﾆﾝｸﾞ鋼管(VG)</v>
          </cell>
          <cell r="H169" t="str">
            <v>屋外埋設  32</v>
          </cell>
          <cell r="I169" t="str">
            <v xml:space="preserve">屋外埋設 </v>
          </cell>
          <cell r="J169" t="str">
            <v xml:space="preserve"> 32</v>
          </cell>
          <cell r="K169" t="str">
            <v>ｍ</v>
          </cell>
          <cell r="L169">
            <v>100</v>
          </cell>
          <cell r="M169" t="str">
            <v>県P.44</v>
          </cell>
          <cell r="O169" t="str">
            <v>県P.44</v>
          </cell>
        </row>
        <row r="170">
          <cell r="D170">
            <v>103024</v>
          </cell>
          <cell r="E170" t="str">
            <v>ﾌﾟﾛﾊﾟﾝ外面塩化 ﾋﾞﾆﾙﾗｲﾆﾝｸﾞ鋼管(VG)</v>
          </cell>
          <cell r="F170" t="str">
            <v>ﾌﾟﾛﾊﾟﾝ</v>
          </cell>
          <cell r="G170" t="str">
            <v>外面塩化 ﾋﾞﾆﾙﾗｲﾆﾝｸﾞ鋼管(VG)</v>
          </cell>
          <cell r="H170" t="str">
            <v>屋外埋設  40</v>
          </cell>
          <cell r="I170" t="str">
            <v xml:space="preserve">屋外埋設 </v>
          </cell>
          <cell r="J170" t="str">
            <v xml:space="preserve"> 40</v>
          </cell>
          <cell r="K170" t="str">
            <v>ｍ</v>
          </cell>
          <cell r="L170">
            <v>100</v>
          </cell>
          <cell r="M170" t="str">
            <v>県P.44</v>
          </cell>
          <cell r="O170" t="str">
            <v>県P.44</v>
          </cell>
        </row>
        <row r="171">
          <cell r="D171">
            <v>103025</v>
          </cell>
          <cell r="E171" t="str">
            <v>ﾌﾟﾛﾊﾟﾝ外面塩化 ﾋﾞﾆﾙﾗｲﾆﾝｸﾞ鋼管(VG)</v>
          </cell>
          <cell r="F171" t="str">
            <v>ﾌﾟﾛﾊﾟﾝ</v>
          </cell>
          <cell r="G171" t="str">
            <v>外面塩化 ﾋﾞﾆﾙﾗｲﾆﾝｸﾞ鋼管(VG)</v>
          </cell>
          <cell r="H171" t="str">
            <v>屋外埋設  50</v>
          </cell>
          <cell r="I171" t="str">
            <v xml:space="preserve">屋外埋設 </v>
          </cell>
          <cell r="J171" t="str">
            <v xml:space="preserve"> 50</v>
          </cell>
          <cell r="K171" t="str">
            <v>ｍ</v>
          </cell>
          <cell r="L171">
            <v>100</v>
          </cell>
          <cell r="M171" t="str">
            <v>県P.44</v>
          </cell>
          <cell r="O171" t="str">
            <v>県P.44</v>
          </cell>
        </row>
        <row r="172">
          <cell r="D172">
            <v>103026</v>
          </cell>
          <cell r="E172" t="str">
            <v>ﾌﾟﾛﾊﾟﾝ外面塩化 ﾋﾞﾆﾙﾗｲﾆﾝｸﾞ鋼管(VG)</v>
          </cell>
          <cell r="F172" t="str">
            <v>ﾌﾟﾛﾊﾟﾝ</v>
          </cell>
          <cell r="G172" t="str">
            <v>外面塩化 ﾋﾞﾆﾙﾗｲﾆﾝｸﾞ鋼管(VG)</v>
          </cell>
          <cell r="H172" t="str">
            <v>屋外埋設  65</v>
          </cell>
          <cell r="I172" t="str">
            <v xml:space="preserve">屋外埋設 </v>
          </cell>
          <cell r="J172" t="str">
            <v xml:space="preserve"> 65</v>
          </cell>
          <cell r="K172" t="str">
            <v>ｍ</v>
          </cell>
          <cell r="L172">
            <v>100</v>
          </cell>
          <cell r="M172" t="str">
            <v>県P.44</v>
          </cell>
          <cell r="O172" t="str">
            <v>県P.44</v>
          </cell>
        </row>
        <row r="173">
          <cell r="D173">
            <v>103027</v>
          </cell>
          <cell r="E173" t="str">
            <v>ﾌﾟﾛﾊﾟﾝ外面塩化 ﾋﾞﾆﾙﾗｲﾆﾝｸﾞ鋼管(VG)</v>
          </cell>
          <cell r="F173" t="str">
            <v>ﾌﾟﾛﾊﾟﾝ</v>
          </cell>
          <cell r="G173" t="str">
            <v>外面塩化 ﾋﾞﾆﾙﾗｲﾆﾝｸﾞ鋼管(VG)</v>
          </cell>
          <cell r="H173" t="str">
            <v>屋外埋設  80</v>
          </cell>
          <cell r="I173" t="str">
            <v xml:space="preserve">屋外埋設 </v>
          </cell>
          <cell r="J173" t="str">
            <v xml:space="preserve"> 80</v>
          </cell>
          <cell r="K173" t="str">
            <v>ｍ</v>
          </cell>
          <cell r="L173">
            <v>100</v>
          </cell>
          <cell r="M173" t="str">
            <v>県P.44</v>
          </cell>
          <cell r="O173" t="str">
            <v>県P.44</v>
          </cell>
        </row>
        <row r="174">
          <cell r="D174">
            <v>103028</v>
          </cell>
          <cell r="E174" t="str">
            <v>ﾌﾟﾛﾊﾟﾝ外面塩化 ﾋﾞﾆﾙﾗｲﾆﾝｸﾞ鋼管(VG)</v>
          </cell>
          <cell r="F174" t="str">
            <v>ﾌﾟﾛﾊﾟﾝ</v>
          </cell>
          <cell r="G174" t="str">
            <v>外面塩化 ﾋﾞﾆﾙﾗｲﾆﾝｸﾞ鋼管(VG)</v>
          </cell>
          <cell r="H174" t="str">
            <v>屋外埋設 100</v>
          </cell>
          <cell r="I174" t="str">
            <v xml:space="preserve">屋外埋設 </v>
          </cell>
          <cell r="J174" t="str">
            <v>100</v>
          </cell>
          <cell r="K174" t="str">
            <v>ｍ</v>
          </cell>
          <cell r="L174">
            <v>100</v>
          </cell>
          <cell r="M174" t="str">
            <v>県P.44</v>
          </cell>
          <cell r="O174" t="str">
            <v>県P.44</v>
          </cell>
        </row>
        <row r="175">
          <cell r="D175">
            <v>103029</v>
          </cell>
          <cell r="E175" t="str">
            <v>ﾌﾟﾛﾊﾟﾝ外面塩化 ﾋﾞﾆﾙﾗｲﾆﾝｸﾞ鋼管(VG)</v>
          </cell>
          <cell r="F175" t="str">
            <v>ﾌﾟﾛﾊﾟﾝ</v>
          </cell>
          <cell r="G175" t="str">
            <v>外面塩化 ﾋﾞﾆﾙﾗｲﾆﾝｸﾞ鋼管(VG)</v>
          </cell>
          <cell r="H175" t="str">
            <v>屋外埋設 125</v>
          </cell>
          <cell r="I175" t="str">
            <v xml:space="preserve">屋外埋設 </v>
          </cell>
          <cell r="J175" t="str">
            <v>125</v>
          </cell>
          <cell r="K175" t="str">
            <v>ｍ</v>
          </cell>
          <cell r="L175">
            <v>100</v>
          </cell>
          <cell r="M175" t="str">
            <v>県P.44</v>
          </cell>
          <cell r="O175" t="str">
            <v>県P.44</v>
          </cell>
        </row>
        <row r="176">
          <cell r="D176">
            <v>103030</v>
          </cell>
          <cell r="E176" t="str">
            <v>ﾌﾟﾛﾊﾟﾝ外面塩化 ﾋﾞﾆﾙﾗｲﾆﾝｸﾞ鋼管(VG)</v>
          </cell>
          <cell r="F176" t="str">
            <v>ﾌﾟﾛﾊﾟﾝ</v>
          </cell>
          <cell r="G176" t="str">
            <v>外面塩化 ﾋﾞﾆﾙﾗｲﾆﾝｸﾞ鋼管(VG)</v>
          </cell>
          <cell r="H176" t="str">
            <v>屋外埋設 150</v>
          </cell>
          <cell r="I176" t="str">
            <v xml:space="preserve">屋外埋設 </v>
          </cell>
          <cell r="J176" t="str">
            <v>150</v>
          </cell>
          <cell r="K176" t="str">
            <v>ｍ</v>
          </cell>
          <cell r="L176">
            <v>100</v>
          </cell>
          <cell r="M176" t="str">
            <v>県P.44</v>
          </cell>
          <cell r="O176" t="str">
            <v>県P.44</v>
          </cell>
        </row>
        <row r="177">
          <cell r="D177">
            <v>103100</v>
          </cell>
          <cell r="E177" t="str">
            <v>ｶﾞｽ用ﾎﾟﾘｴﾁﾚﾝ管</v>
          </cell>
          <cell r="G177" t="str">
            <v>ｶﾞｽ用ﾎﾟﾘｴﾁﾚﾝ管</v>
          </cell>
          <cell r="H177" t="str">
            <v>屋外埋設　　溶着 25</v>
          </cell>
          <cell r="I177" t="str">
            <v>屋外埋設　　溶着</v>
          </cell>
          <cell r="J177" t="str">
            <v xml:space="preserve"> 25</v>
          </cell>
          <cell r="K177" t="str">
            <v>ｍ</v>
          </cell>
          <cell r="L177">
            <v>100</v>
          </cell>
          <cell r="M177" t="str">
            <v>県P.44</v>
          </cell>
          <cell r="O177" t="str">
            <v>県P.44</v>
          </cell>
        </row>
        <row r="178">
          <cell r="D178">
            <v>103101</v>
          </cell>
          <cell r="E178" t="str">
            <v>ｶﾞｽ用ﾎﾟﾘｴﾁﾚﾝ管</v>
          </cell>
          <cell r="G178" t="str">
            <v>ｶﾞｽ用ﾎﾟﾘｴﾁﾚﾝ管</v>
          </cell>
          <cell r="H178" t="str">
            <v>屋外埋設　　溶着 32</v>
          </cell>
          <cell r="I178" t="str">
            <v>屋外埋設　　溶着</v>
          </cell>
          <cell r="J178" t="str">
            <v xml:space="preserve"> 32</v>
          </cell>
          <cell r="K178" t="str">
            <v>ｍ</v>
          </cell>
          <cell r="L178">
            <v>100</v>
          </cell>
          <cell r="M178" t="str">
            <v>県P.44</v>
          </cell>
          <cell r="O178" t="str">
            <v>県P.44</v>
          </cell>
        </row>
        <row r="179">
          <cell r="D179">
            <v>103102</v>
          </cell>
          <cell r="E179" t="str">
            <v>ｶﾞｽ用ﾎﾟﾘｴﾁﾚﾝ管</v>
          </cell>
          <cell r="G179" t="str">
            <v>ｶﾞｽ用ﾎﾟﾘｴﾁﾚﾝ管</v>
          </cell>
          <cell r="H179" t="str">
            <v>屋外埋設　　溶着 50</v>
          </cell>
          <cell r="I179" t="str">
            <v>屋外埋設　　溶着</v>
          </cell>
          <cell r="J179" t="str">
            <v xml:space="preserve"> 50</v>
          </cell>
          <cell r="K179" t="str">
            <v>ｍ</v>
          </cell>
          <cell r="L179">
            <v>100</v>
          </cell>
          <cell r="M179" t="str">
            <v>県P.44</v>
          </cell>
          <cell r="O179" t="str">
            <v>県P.44</v>
          </cell>
        </row>
        <row r="180">
          <cell r="D180">
            <v>103103</v>
          </cell>
          <cell r="E180" t="str">
            <v>ｶﾞｽ用ﾎﾟﾘｴﾁﾚﾝ管</v>
          </cell>
          <cell r="G180" t="str">
            <v>ｶﾞｽ用ﾎﾟﾘｴﾁﾚﾝ管</v>
          </cell>
          <cell r="H180" t="str">
            <v>屋外埋設　　溶着 75</v>
          </cell>
          <cell r="I180" t="str">
            <v>屋外埋設　　溶着</v>
          </cell>
          <cell r="J180" t="str">
            <v xml:space="preserve"> 75</v>
          </cell>
          <cell r="K180" t="str">
            <v>ｍ</v>
          </cell>
          <cell r="L180">
            <v>100</v>
          </cell>
          <cell r="M180" t="str">
            <v>県P.44</v>
          </cell>
          <cell r="O180" t="str">
            <v>県P.44</v>
          </cell>
        </row>
        <row r="181">
          <cell r="D181">
            <v>103104</v>
          </cell>
          <cell r="E181" t="str">
            <v>ｶﾞｽ用ﾎﾟﾘｴﾁﾚﾝ管</v>
          </cell>
          <cell r="G181" t="str">
            <v>ｶﾞｽ用ﾎﾟﾘｴﾁﾚﾝ管</v>
          </cell>
          <cell r="H181" t="str">
            <v>屋外埋設　　溶着100</v>
          </cell>
          <cell r="I181" t="str">
            <v>屋外埋設　　溶着</v>
          </cell>
          <cell r="J181" t="str">
            <v>100</v>
          </cell>
          <cell r="K181" t="str">
            <v>ｍ</v>
          </cell>
          <cell r="L181">
            <v>100</v>
          </cell>
          <cell r="M181" t="str">
            <v>県P.44</v>
          </cell>
          <cell r="O181" t="str">
            <v>県P.44</v>
          </cell>
        </row>
        <row r="182">
          <cell r="D182">
            <v>103105</v>
          </cell>
          <cell r="E182" t="str">
            <v>ｶﾞｽ用ﾎﾟﾘｴﾁﾚﾝ管</v>
          </cell>
          <cell r="G182" t="str">
            <v>ｶﾞｽ用ﾎﾟﾘｴﾁﾚﾝ管</v>
          </cell>
          <cell r="H182" t="str">
            <v>屋外埋設　　溶着150</v>
          </cell>
          <cell r="I182" t="str">
            <v>屋外埋設　　溶着</v>
          </cell>
          <cell r="J182" t="str">
            <v>150</v>
          </cell>
          <cell r="K182" t="str">
            <v>ｍ</v>
          </cell>
          <cell r="L182">
            <v>100</v>
          </cell>
          <cell r="M182" t="str">
            <v>県P.44</v>
          </cell>
          <cell r="O182" t="str">
            <v>県P.44</v>
          </cell>
        </row>
        <row r="183">
          <cell r="D183">
            <v>104000</v>
          </cell>
          <cell r="E183" t="str">
            <v>逆止弁一体型止水栓</v>
          </cell>
          <cell r="G183" t="str">
            <v>逆止弁一体型止水栓</v>
          </cell>
          <cell r="H183" t="str">
            <v>KITZ　S-25N　15A</v>
          </cell>
          <cell r="J183" t="str">
            <v>KITZ　S-25N　15A</v>
          </cell>
          <cell r="K183" t="str">
            <v>個</v>
          </cell>
          <cell r="L183">
            <v>100</v>
          </cell>
          <cell r="M183" t="str">
            <v>県P.196</v>
          </cell>
          <cell r="O183" t="str">
            <v>県P.196</v>
          </cell>
        </row>
        <row r="184">
          <cell r="D184">
            <v>104010</v>
          </cell>
          <cell r="E184" t="str">
            <v>自動エア抜き弁</v>
          </cell>
          <cell r="G184" t="str">
            <v>自動エア抜き弁</v>
          </cell>
          <cell r="H184" t="str">
            <v>15A用</v>
          </cell>
          <cell r="J184" t="str">
            <v>15A用</v>
          </cell>
          <cell r="K184" t="str">
            <v>個</v>
          </cell>
          <cell r="L184">
            <v>100</v>
          </cell>
          <cell r="M184" t="str">
            <v>県P.58</v>
          </cell>
          <cell r="O184" t="str">
            <v>県P.58</v>
          </cell>
        </row>
        <row r="185">
          <cell r="D185">
            <v>104011</v>
          </cell>
          <cell r="E185" t="str">
            <v>自動エア抜き弁</v>
          </cell>
          <cell r="G185" t="str">
            <v>自動エア抜き弁</v>
          </cell>
          <cell r="H185" t="str">
            <v>20A用</v>
          </cell>
          <cell r="J185" t="str">
            <v>20A用</v>
          </cell>
          <cell r="K185" t="str">
            <v>個</v>
          </cell>
          <cell r="L185">
            <v>100</v>
          </cell>
          <cell r="M185" t="str">
            <v>県P.58</v>
          </cell>
          <cell r="O185" t="str">
            <v>県P.58</v>
          </cell>
        </row>
        <row r="186">
          <cell r="D186">
            <v>104012</v>
          </cell>
          <cell r="E186" t="str">
            <v>自動エア抜き弁</v>
          </cell>
          <cell r="G186" t="str">
            <v>自動エア抜き弁</v>
          </cell>
          <cell r="H186" t="str">
            <v>25A用</v>
          </cell>
          <cell r="J186" t="str">
            <v>25A用</v>
          </cell>
          <cell r="K186" t="str">
            <v>個</v>
          </cell>
          <cell r="L186">
            <v>100</v>
          </cell>
          <cell r="M186" t="str">
            <v>県P.58</v>
          </cell>
          <cell r="O186" t="str">
            <v>県P.58</v>
          </cell>
        </row>
        <row r="187">
          <cell r="D187">
            <v>104013</v>
          </cell>
          <cell r="E187" t="str">
            <v>自動エア抜き弁</v>
          </cell>
          <cell r="G187" t="str">
            <v>自動エア抜き弁</v>
          </cell>
          <cell r="H187" t="str">
            <v>32A用</v>
          </cell>
          <cell r="J187" t="str">
            <v>32A用</v>
          </cell>
          <cell r="K187" t="str">
            <v>個</v>
          </cell>
          <cell r="L187">
            <v>100</v>
          </cell>
          <cell r="M187" t="str">
            <v>県P.58</v>
          </cell>
          <cell r="O187" t="str">
            <v>県P.58</v>
          </cell>
        </row>
        <row r="188">
          <cell r="D188">
            <v>104020</v>
          </cell>
          <cell r="E188" t="str">
            <v>ﾎﾞｰﾙﾘﾌﾄ逆止弁</v>
          </cell>
          <cell r="G188" t="str">
            <v>ﾎﾞｰﾙﾘﾌﾄ逆止弁</v>
          </cell>
          <cell r="H188" t="str">
            <v xml:space="preserve"> 20</v>
          </cell>
          <cell r="J188" t="str">
            <v xml:space="preserve"> 20</v>
          </cell>
          <cell r="K188" t="str">
            <v>個</v>
          </cell>
          <cell r="L188">
            <v>100</v>
          </cell>
          <cell r="M188" t="str">
            <v>県P.199</v>
          </cell>
          <cell r="O188" t="str">
            <v>県P.199</v>
          </cell>
        </row>
        <row r="189">
          <cell r="D189">
            <v>104003</v>
          </cell>
          <cell r="E189" t="str">
            <v>ﾎﾞｰﾙ止水栓</v>
          </cell>
          <cell r="G189" t="str">
            <v>ﾎﾞｰﾙ止水栓</v>
          </cell>
          <cell r="H189" t="str">
            <v xml:space="preserve"> 20</v>
          </cell>
          <cell r="J189" t="str">
            <v xml:space="preserve"> 20</v>
          </cell>
          <cell r="K189" t="str">
            <v>個</v>
          </cell>
          <cell r="L189">
            <v>100</v>
          </cell>
          <cell r="M189" t="str">
            <v>県P.199</v>
          </cell>
          <cell r="O189" t="str">
            <v>県P.199</v>
          </cell>
        </row>
        <row r="190">
          <cell r="D190">
            <v>104100</v>
          </cell>
          <cell r="E190" t="str">
            <v>仕切弁</v>
          </cell>
          <cell r="G190" t="str">
            <v>仕切弁</v>
          </cell>
          <cell r="H190" t="str">
            <v>10K　　　15</v>
          </cell>
          <cell r="J190" t="str">
            <v>10K　　　15</v>
          </cell>
          <cell r="K190" t="str">
            <v>個</v>
          </cell>
          <cell r="L190">
            <v>100</v>
          </cell>
          <cell r="M190" t="str">
            <v>県P.45</v>
          </cell>
          <cell r="O190" t="str">
            <v>県P.45</v>
          </cell>
        </row>
        <row r="191">
          <cell r="D191">
            <v>104101</v>
          </cell>
          <cell r="E191" t="str">
            <v>仕切弁</v>
          </cell>
          <cell r="G191" t="str">
            <v>仕切弁</v>
          </cell>
          <cell r="H191" t="str">
            <v>10K　　　20</v>
          </cell>
          <cell r="J191" t="str">
            <v>10K　　　20</v>
          </cell>
          <cell r="K191" t="str">
            <v>個</v>
          </cell>
          <cell r="L191">
            <v>100</v>
          </cell>
          <cell r="M191" t="str">
            <v>県P.45</v>
          </cell>
          <cell r="O191" t="str">
            <v>県P.45</v>
          </cell>
        </row>
        <row r="192">
          <cell r="D192">
            <v>104102</v>
          </cell>
          <cell r="E192" t="str">
            <v>仕切弁</v>
          </cell>
          <cell r="G192" t="str">
            <v>仕切弁</v>
          </cell>
          <cell r="H192" t="str">
            <v>10K　　　25</v>
          </cell>
          <cell r="J192" t="str">
            <v>10K　　　25</v>
          </cell>
          <cell r="K192" t="str">
            <v>個</v>
          </cell>
          <cell r="L192">
            <v>100</v>
          </cell>
          <cell r="M192" t="str">
            <v>県P.45</v>
          </cell>
          <cell r="O192" t="str">
            <v>県P.45</v>
          </cell>
        </row>
        <row r="193">
          <cell r="D193">
            <v>104103</v>
          </cell>
          <cell r="E193" t="str">
            <v>仕切弁</v>
          </cell>
          <cell r="G193" t="str">
            <v>仕切弁</v>
          </cell>
          <cell r="H193" t="str">
            <v>10K　　　32</v>
          </cell>
          <cell r="J193" t="str">
            <v>10K　　　32</v>
          </cell>
          <cell r="K193" t="str">
            <v>個</v>
          </cell>
          <cell r="L193">
            <v>100</v>
          </cell>
          <cell r="M193" t="str">
            <v>県P.45</v>
          </cell>
          <cell r="O193" t="str">
            <v>県P.45</v>
          </cell>
        </row>
        <row r="194">
          <cell r="D194">
            <v>104104</v>
          </cell>
          <cell r="E194" t="str">
            <v>仕切弁</v>
          </cell>
          <cell r="G194" t="str">
            <v>仕切弁</v>
          </cell>
          <cell r="H194" t="str">
            <v>10K　　　40</v>
          </cell>
          <cell r="J194" t="str">
            <v>10K　　　40</v>
          </cell>
          <cell r="K194" t="str">
            <v>個</v>
          </cell>
          <cell r="L194">
            <v>100</v>
          </cell>
          <cell r="M194" t="str">
            <v>県P.45</v>
          </cell>
          <cell r="O194" t="str">
            <v>県P.45</v>
          </cell>
        </row>
        <row r="195">
          <cell r="D195">
            <v>104105</v>
          </cell>
          <cell r="E195" t="str">
            <v>仕切弁</v>
          </cell>
          <cell r="G195" t="str">
            <v>仕切弁</v>
          </cell>
          <cell r="H195" t="str">
            <v>10K　　　50</v>
          </cell>
          <cell r="J195" t="str">
            <v>10K　　　50</v>
          </cell>
          <cell r="K195" t="str">
            <v>個</v>
          </cell>
          <cell r="L195">
            <v>100</v>
          </cell>
          <cell r="M195" t="str">
            <v>県P.45</v>
          </cell>
          <cell r="O195" t="str">
            <v>県P.45</v>
          </cell>
        </row>
        <row r="196">
          <cell r="D196">
            <v>104120</v>
          </cell>
          <cell r="E196" t="str">
            <v>仕切弁</v>
          </cell>
          <cell r="G196" t="str">
            <v>仕切弁</v>
          </cell>
          <cell r="H196" t="str">
            <v>(ﾗｲﾆﾝｸﾞ仕切弁）10K　　　65</v>
          </cell>
          <cell r="I196" t="str">
            <v>(ﾗｲﾆﾝｸﾞ仕切弁）</v>
          </cell>
          <cell r="J196" t="str">
            <v>10K　　　65</v>
          </cell>
          <cell r="K196" t="str">
            <v>個</v>
          </cell>
          <cell r="L196">
            <v>100</v>
          </cell>
          <cell r="M196" t="str">
            <v>県P.47</v>
          </cell>
          <cell r="O196" t="str">
            <v>県P.47</v>
          </cell>
        </row>
        <row r="197">
          <cell r="D197">
            <v>104121</v>
          </cell>
          <cell r="E197" t="str">
            <v>仕切弁</v>
          </cell>
          <cell r="G197" t="str">
            <v>仕切弁</v>
          </cell>
          <cell r="H197" t="str">
            <v>(ﾗｲﾆﾝｸﾞ仕切弁）10K　　　80</v>
          </cell>
          <cell r="I197" t="str">
            <v>(ﾗｲﾆﾝｸﾞ仕切弁）</v>
          </cell>
          <cell r="J197" t="str">
            <v>10K　　　80</v>
          </cell>
          <cell r="K197" t="str">
            <v>個</v>
          </cell>
          <cell r="L197">
            <v>100</v>
          </cell>
          <cell r="M197" t="str">
            <v>県P.47</v>
          </cell>
          <cell r="O197" t="str">
            <v>県P.47</v>
          </cell>
        </row>
        <row r="198">
          <cell r="D198">
            <v>104122</v>
          </cell>
          <cell r="E198" t="str">
            <v>仕切弁</v>
          </cell>
          <cell r="G198" t="str">
            <v>仕切弁</v>
          </cell>
          <cell r="H198" t="str">
            <v>(ﾗｲﾆﾝｸﾞ仕切弁）10K     100</v>
          </cell>
          <cell r="I198" t="str">
            <v>(ﾗｲﾆﾝｸﾞ仕切弁）</v>
          </cell>
          <cell r="J198" t="str">
            <v>10K     100</v>
          </cell>
          <cell r="K198" t="str">
            <v>個</v>
          </cell>
          <cell r="L198">
            <v>100</v>
          </cell>
          <cell r="M198" t="str">
            <v>県P.47</v>
          </cell>
          <cell r="O198" t="str">
            <v>県P.47</v>
          </cell>
        </row>
        <row r="199">
          <cell r="D199">
            <v>104123</v>
          </cell>
          <cell r="E199" t="str">
            <v>仕切弁</v>
          </cell>
          <cell r="G199" t="str">
            <v>仕切弁</v>
          </cell>
          <cell r="H199" t="str">
            <v>(ﾗｲﾆﾝｸﾞ仕切弁）10K     125</v>
          </cell>
          <cell r="I199" t="str">
            <v>(ﾗｲﾆﾝｸﾞ仕切弁）</v>
          </cell>
          <cell r="J199" t="str">
            <v>10K     125</v>
          </cell>
          <cell r="K199" t="str">
            <v>個</v>
          </cell>
          <cell r="L199">
            <v>100</v>
          </cell>
          <cell r="M199" t="str">
            <v>県P.47</v>
          </cell>
          <cell r="O199" t="str">
            <v>県P.47</v>
          </cell>
        </row>
        <row r="200">
          <cell r="D200">
            <v>104124</v>
          </cell>
          <cell r="E200" t="str">
            <v>仕切弁</v>
          </cell>
          <cell r="G200" t="str">
            <v>仕切弁</v>
          </cell>
          <cell r="H200" t="str">
            <v>(ﾗｲﾆﾝｸﾞ仕切弁）10K     150</v>
          </cell>
          <cell r="I200" t="str">
            <v>(ﾗｲﾆﾝｸﾞ仕切弁）</v>
          </cell>
          <cell r="J200" t="str">
            <v>10K     150</v>
          </cell>
          <cell r="K200" t="str">
            <v>個</v>
          </cell>
          <cell r="L200">
            <v>100</v>
          </cell>
          <cell r="M200" t="str">
            <v>県P.47</v>
          </cell>
          <cell r="O200" t="str">
            <v>県P.47</v>
          </cell>
        </row>
        <row r="201">
          <cell r="D201">
            <v>104125</v>
          </cell>
          <cell r="E201" t="str">
            <v>仕切弁</v>
          </cell>
          <cell r="G201" t="str">
            <v>仕切弁</v>
          </cell>
          <cell r="H201" t="str">
            <v>(ﾗｲﾆﾝｸﾞ仕切弁）10K     200</v>
          </cell>
          <cell r="I201" t="str">
            <v>(ﾗｲﾆﾝｸﾞ仕切弁）</v>
          </cell>
          <cell r="J201" t="str">
            <v>10K     200</v>
          </cell>
          <cell r="K201" t="str">
            <v>個</v>
          </cell>
          <cell r="L201">
            <v>100</v>
          </cell>
          <cell r="M201" t="str">
            <v>県P.47</v>
          </cell>
          <cell r="O201" t="str">
            <v>県P.47</v>
          </cell>
        </row>
        <row r="202">
          <cell r="D202">
            <v>104126</v>
          </cell>
          <cell r="E202" t="str">
            <v>仕切弁</v>
          </cell>
          <cell r="G202" t="str">
            <v>仕切弁</v>
          </cell>
          <cell r="H202" t="str">
            <v>(ﾗｲﾆﾝｸﾞ仕切弁）10K     250</v>
          </cell>
          <cell r="I202" t="str">
            <v>(ﾗｲﾆﾝｸﾞ仕切弁）</v>
          </cell>
          <cell r="J202" t="str">
            <v>10K     250</v>
          </cell>
          <cell r="K202" t="str">
            <v>個</v>
          </cell>
          <cell r="L202">
            <v>100</v>
          </cell>
          <cell r="M202" t="str">
            <v>県P.47</v>
          </cell>
          <cell r="O202" t="str">
            <v>県P.47</v>
          </cell>
        </row>
        <row r="203">
          <cell r="D203">
            <v>104127</v>
          </cell>
          <cell r="E203" t="str">
            <v>仕切弁</v>
          </cell>
          <cell r="G203" t="str">
            <v>仕切弁</v>
          </cell>
          <cell r="H203" t="str">
            <v>(ﾗｲﾆﾝｸﾞ仕切弁）10K     300</v>
          </cell>
          <cell r="I203" t="str">
            <v>(ﾗｲﾆﾝｸﾞ仕切弁）</v>
          </cell>
          <cell r="J203" t="str">
            <v>10K     300</v>
          </cell>
          <cell r="K203" t="str">
            <v>個</v>
          </cell>
          <cell r="L203">
            <v>100</v>
          </cell>
          <cell r="M203" t="str">
            <v>県P.47</v>
          </cell>
          <cell r="O203" t="str">
            <v>県P.47</v>
          </cell>
        </row>
        <row r="204">
          <cell r="D204">
            <v>104130</v>
          </cell>
          <cell r="E204" t="str">
            <v>仕切弁</v>
          </cell>
          <cell r="G204" t="str">
            <v>仕切弁</v>
          </cell>
          <cell r="H204" t="str">
            <v>（管端防食コア）10K　　　15</v>
          </cell>
          <cell r="I204" t="str">
            <v>（管端防食コア）</v>
          </cell>
          <cell r="J204" t="str">
            <v>10K　　　15</v>
          </cell>
          <cell r="K204" t="str">
            <v>個</v>
          </cell>
          <cell r="L204">
            <v>100</v>
          </cell>
          <cell r="M204" t="str">
            <v>県P.46</v>
          </cell>
          <cell r="O204" t="str">
            <v>県P.46</v>
          </cell>
        </row>
        <row r="205">
          <cell r="D205">
            <v>104131</v>
          </cell>
          <cell r="E205" t="str">
            <v>仕切弁</v>
          </cell>
          <cell r="G205" t="str">
            <v>仕切弁</v>
          </cell>
          <cell r="H205" t="str">
            <v>（管端防食コア）10K　　　20</v>
          </cell>
          <cell r="I205" t="str">
            <v>（管端防食コア）</v>
          </cell>
          <cell r="J205" t="str">
            <v>10K　　　20</v>
          </cell>
          <cell r="K205" t="str">
            <v>個</v>
          </cell>
          <cell r="L205">
            <v>100</v>
          </cell>
          <cell r="M205" t="str">
            <v>県P.46</v>
          </cell>
          <cell r="O205" t="str">
            <v>県P.46</v>
          </cell>
        </row>
        <row r="206">
          <cell r="D206">
            <v>104132</v>
          </cell>
          <cell r="E206" t="str">
            <v>仕切弁</v>
          </cell>
          <cell r="G206" t="str">
            <v>仕切弁</v>
          </cell>
          <cell r="H206" t="str">
            <v>（管端防食コア）10K　　　25</v>
          </cell>
          <cell r="I206" t="str">
            <v>（管端防食コア）</v>
          </cell>
          <cell r="J206" t="str">
            <v>10K　　　25</v>
          </cell>
          <cell r="K206" t="str">
            <v>個</v>
          </cell>
          <cell r="L206">
            <v>100</v>
          </cell>
          <cell r="M206" t="str">
            <v>県P.46</v>
          </cell>
          <cell r="O206" t="str">
            <v>県P.46</v>
          </cell>
        </row>
        <row r="207">
          <cell r="D207">
            <v>104133</v>
          </cell>
          <cell r="E207" t="str">
            <v>仕切弁</v>
          </cell>
          <cell r="G207" t="str">
            <v>仕切弁</v>
          </cell>
          <cell r="H207" t="str">
            <v>（管端防食コア）10K　　　32</v>
          </cell>
          <cell r="I207" t="str">
            <v>（管端防食コア）</v>
          </cell>
          <cell r="J207" t="str">
            <v>10K　　　32</v>
          </cell>
          <cell r="K207" t="str">
            <v>個</v>
          </cell>
          <cell r="L207">
            <v>100</v>
          </cell>
          <cell r="M207" t="str">
            <v>県P.46</v>
          </cell>
          <cell r="O207" t="str">
            <v>県P.46</v>
          </cell>
        </row>
        <row r="208">
          <cell r="D208">
            <v>104134</v>
          </cell>
          <cell r="E208" t="str">
            <v>仕切弁</v>
          </cell>
          <cell r="G208" t="str">
            <v>仕切弁</v>
          </cell>
          <cell r="H208" t="str">
            <v>（管端防食コア）10K　　　40</v>
          </cell>
          <cell r="I208" t="str">
            <v>（管端防食コア）</v>
          </cell>
          <cell r="J208" t="str">
            <v>10K　　　40</v>
          </cell>
          <cell r="K208" t="str">
            <v>個</v>
          </cell>
          <cell r="L208">
            <v>100</v>
          </cell>
          <cell r="M208" t="str">
            <v>県P.46</v>
          </cell>
          <cell r="O208" t="str">
            <v>県P.46</v>
          </cell>
        </row>
        <row r="209">
          <cell r="D209">
            <v>104135</v>
          </cell>
          <cell r="E209" t="str">
            <v>仕切弁</v>
          </cell>
          <cell r="G209" t="str">
            <v>仕切弁</v>
          </cell>
          <cell r="H209" t="str">
            <v>（管端防食コア）10K　　　50</v>
          </cell>
          <cell r="I209" t="str">
            <v>（管端防食コア）</v>
          </cell>
          <cell r="J209" t="str">
            <v>10K　　　50</v>
          </cell>
          <cell r="K209" t="str">
            <v>個</v>
          </cell>
          <cell r="L209">
            <v>100</v>
          </cell>
          <cell r="M209" t="str">
            <v>県P.46</v>
          </cell>
          <cell r="O209" t="str">
            <v>県P.46</v>
          </cell>
        </row>
        <row r="210">
          <cell r="D210">
            <v>104150</v>
          </cell>
          <cell r="E210" t="str">
            <v>ソフトシール弁</v>
          </cell>
          <cell r="G210" t="str">
            <v>ソフトシール弁</v>
          </cell>
          <cell r="H210" t="str">
            <v>鋳鉄製　フランジ10K      50</v>
          </cell>
          <cell r="I210" t="str">
            <v>鋳鉄製　フランジ</v>
          </cell>
          <cell r="J210" t="str">
            <v>10K      50</v>
          </cell>
          <cell r="K210" t="str">
            <v>個</v>
          </cell>
          <cell r="L210">
            <v>100</v>
          </cell>
          <cell r="M210" t="str">
            <v>県P.47</v>
          </cell>
          <cell r="O210" t="str">
            <v>県P.47</v>
          </cell>
        </row>
        <row r="211">
          <cell r="D211">
            <v>104151</v>
          </cell>
          <cell r="E211" t="str">
            <v>ソフトシール弁</v>
          </cell>
          <cell r="G211" t="str">
            <v>ソフトシール弁</v>
          </cell>
          <cell r="H211" t="str">
            <v>鋳鉄製　フランジ10K      75</v>
          </cell>
          <cell r="I211" t="str">
            <v>鋳鉄製　フランジ</v>
          </cell>
          <cell r="J211" t="str">
            <v>10K      75</v>
          </cell>
          <cell r="K211" t="str">
            <v>個</v>
          </cell>
          <cell r="L211">
            <v>100</v>
          </cell>
          <cell r="M211" t="str">
            <v>県P.47</v>
          </cell>
          <cell r="O211" t="str">
            <v>県P.47</v>
          </cell>
        </row>
        <row r="212">
          <cell r="D212">
            <v>104152</v>
          </cell>
          <cell r="E212" t="str">
            <v>ソフトシール弁</v>
          </cell>
          <cell r="G212" t="str">
            <v>ソフトシール弁</v>
          </cell>
          <cell r="H212" t="str">
            <v>鋳鉄製　フランジ10K    100</v>
          </cell>
          <cell r="I212" t="str">
            <v>鋳鉄製　フランジ</v>
          </cell>
          <cell r="J212" t="str">
            <v>10K    100</v>
          </cell>
          <cell r="K212" t="str">
            <v>個</v>
          </cell>
          <cell r="L212">
            <v>100</v>
          </cell>
          <cell r="M212" t="str">
            <v>県P.47</v>
          </cell>
          <cell r="O212" t="str">
            <v>県P.47</v>
          </cell>
        </row>
        <row r="213">
          <cell r="D213">
            <v>104153</v>
          </cell>
          <cell r="E213" t="str">
            <v>ソフトシール弁</v>
          </cell>
          <cell r="G213" t="str">
            <v>ソフトシール弁</v>
          </cell>
          <cell r="H213" t="str">
            <v>鋳鉄製　フランジ10K    150</v>
          </cell>
          <cell r="I213" t="str">
            <v>鋳鉄製　フランジ</v>
          </cell>
          <cell r="J213" t="str">
            <v>10K    150</v>
          </cell>
          <cell r="K213" t="str">
            <v>個</v>
          </cell>
          <cell r="L213">
            <v>100</v>
          </cell>
          <cell r="M213" t="str">
            <v>県P.47</v>
          </cell>
          <cell r="O213" t="str">
            <v>県P.47</v>
          </cell>
        </row>
        <row r="214">
          <cell r="D214">
            <v>104200</v>
          </cell>
          <cell r="E214" t="str">
            <v>バタフライ弁</v>
          </cell>
          <cell r="G214" t="str">
            <v>バタフライ弁</v>
          </cell>
          <cell r="H214" t="str">
            <v>(ﾗｲﾆﾝｸﾞﾊﾞﾀﾌﾗｲ弁）10K      50</v>
          </cell>
          <cell r="I214" t="str">
            <v>(ﾗｲﾆﾝｸﾞﾊﾞﾀﾌﾗｲ弁）</v>
          </cell>
          <cell r="J214" t="str">
            <v>10K      50</v>
          </cell>
          <cell r="K214" t="str">
            <v>個</v>
          </cell>
          <cell r="L214">
            <v>100</v>
          </cell>
          <cell r="M214" t="str">
            <v>県P.53</v>
          </cell>
          <cell r="O214" t="str">
            <v>県P.53</v>
          </cell>
        </row>
        <row r="215">
          <cell r="D215">
            <v>104201</v>
          </cell>
          <cell r="E215" t="str">
            <v>バタフライ弁</v>
          </cell>
          <cell r="G215" t="str">
            <v>バタフライ弁</v>
          </cell>
          <cell r="H215" t="str">
            <v>(ﾗｲﾆﾝｸﾞﾊﾞﾀﾌﾗｲ弁）10K      65</v>
          </cell>
          <cell r="I215" t="str">
            <v>(ﾗｲﾆﾝｸﾞﾊﾞﾀﾌﾗｲ弁）</v>
          </cell>
          <cell r="J215" t="str">
            <v>10K      65</v>
          </cell>
          <cell r="K215" t="str">
            <v>個</v>
          </cell>
          <cell r="L215">
            <v>100</v>
          </cell>
          <cell r="M215" t="str">
            <v>県P.53</v>
          </cell>
          <cell r="O215" t="str">
            <v>県P.53</v>
          </cell>
        </row>
        <row r="216">
          <cell r="D216">
            <v>104202</v>
          </cell>
          <cell r="E216" t="str">
            <v>バタフライ弁</v>
          </cell>
          <cell r="G216" t="str">
            <v>バタフライ弁</v>
          </cell>
          <cell r="H216" t="str">
            <v>(ﾗｲﾆﾝｸﾞﾊﾞﾀﾌﾗｲ弁）10K      80</v>
          </cell>
          <cell r="I216" t="str">
            <v>(ﾗｲﾆﾝｸﾞﾊﾞﾀﾌﾗｲ弁）</v>
          </cell>
          <cell r="J216" t="str">
            <v>10K      80</v>
          </cell>
          <cell r="K216" t="str">
            <v>個</v>
          </cell>
          <cell r="L216">
            <v>100</v>
          </cell>
          <cell r="M216" t="str">
            <v>県P.53</v>
          </cell>
          <cell r="O216" t="str">
            <v>県P.53</v>
          </cell>
        </row>
        <row r="217">
          <cell r="D217">
            <v>104203</v>
          </cell>
          <cell r="E217" t="str">
            <v>バタフライ弁</v>
          </cell>
          <cell r="G217" t="str">
            <v>バタフライ弁</v>
          </cell>
          <cell r="H217" t="str">
            <v>(ﾗｲﾆﾝｸﾞﾊﾞﾀﾌﾗｲ弁）10K　　100</v>
          </cell>
          <cell r="I217" t="str">
            <v>(ﾗｲﾆﾝｸﾞﾊﾞﾀﾌﾗｲ弁）</v>
          </cell>
          <cell r="J217" t="str">
            <v>10K　　100</v>
          </cell>
          <cell r="K217" t="str">
            <v>個</v>
          </cell>
          <cell r="L217">
            <v>100</v>
          </cell>
          <cell r="M217" t="str">
            <v>県P.53</v>
          </cell>
          <cell r="O217" t="str">
            <v>県P.53</v>
          </cell>
        </row>
        <row r="218">
          <cell r="D218">
            <v>104204</v>
          </cell>
          <cell r="E218" t="str">
            <v>バタフライ弁</v>
          </cell>
          <cell r="G218" t="str">
            <v>バタフライ弁</v>
          </cell>
          <cell r="H218" t="str">
            <v>(ﾗｲﾆﾝｸﾞﾊﾞﾀﾌﾗｲ弁）10K　　125</v>
          </cell>
          <cell r="I218" t="str">
            <v>(ﾗｲﾆﾝｸﾞﾊﾞﾀﾌﾗｲ弁）</v>
          </cell>
          <cell r="J218" t="str">
            <v>10K　　125</v>
          </cell>
          <cell r="K218" t="str">
            <v>個</v>
          </cell>
          <cell r="L218">
            <v>100</v>
          </cell>
          <cell r="M218" t="str">
            <v>県P.53</v>
          </cell>
          <cell r="O218" t="str">
            <v>県P.53</v>
          </cell>
        </row>
        <row r="219">
          <cell r="D219">
            <v>104205</v>
          </cell>
          <cell r="E219" t="str">
            <v>バタフライ弁</v>
          </cell>
          <cell r="G219" t="str">
            <v>バタフライ弁</v>
          </cell>
          <cell r="H219" t="str">
            <v>(ﾗｲﾆﾝｸﾞﾊﾞﾀﾌﾗｲ弁）10K　　150</v>
          </cell>
          <cell r="I219" t="str">
            <v>(ﾗｲﾆﾝｸﾞﾊﾞﾀﾌﾗｲ弁）</v>
          </cell>
          <cell r="J219" t="str">
            <v>10K　　150</v>
          </cell>
          <cell r="K219" t="str">
            <v>個</v>
          </cell>
          <cell r="L219">
            <v>100</v>
          </cell>
          <cell r="M219" t="str">
            <v>県P.53</v>
          </cell>
          <cell r="O219" t="str">
            <v>県P.53</v>
          </cell>
        </row>
        <row r="220">
          <cell r="D220">
            <v>104206</v>
          </cell>
          <cell r="E220" t="str">
            <v>バタフライ弁</v>
          </cell>
          <cell r="G220" t="str">
            <v>バタフライ弁</v>
          </cell>
          <cell r="H220" t="str">
            <v>(ﾗｲﾆﾝｸﾞﾊﾞﾀﾌﾗｲ弁）10K　　200</v>
          </cell>
          <cell r="I220" t="str">
            <v>(ﾗｲﾆﾝｸﾞﾊﾞﾀﾌﾗｲ弁）</v>
          </cell>
          <cell r="J220" t="str">
            <v>10K　　200</v>
          </cell>
          <cell r="K220" t="str">
            <v>個</v>
          </cell>
          <cell r="L220">
            <v>100</v>
          </cell>
          <cell r="M220" t="str">
            <v>県P.53</v>
          </cell>
          <cell r="O220" t="str">
            <v>県P.53</v>
          </cell>
        </row>
        <row r="221">
          <cell r="D221">
            <v>104210</v>
          </cell>
          <cell r="E221" t="str">
            <v xml:space="preserve">ｶﾞｽPE管用埋設ﾎﾞｰ ﾙﾊﾞﾙﾌﾞ     </v>
          </cell>
          <cell r="G221" t="str">
            <v xml:space="preserve">ｶﾞｽPE管用埋設ﾎﾞｰ ﾙﾊﾞﾙﾌﾞ     </v>
          </cell>
          <cell r="H221" t="str">
            <v>溶着 30</v>
          </cell>
          <cell r="I221" t="str">
            <v>溶着</v>
          </cell>
          <cell r="J221" t="str">
            <v xml:space="preserve"> 30</v>
          </cell>
          <cell r="K221" t="str">
            <v>個</v>
          </cell>
          <cell r="L221">
            <v>100</v>
          </cell>
          <cell r="M221" t="str">
            <v>県P.55</v>
          </cell>
          <cell r="O221" t="str">
            <v>県P.55</v>
          </cell>
        </row>
        <row r="222">
          <cell r="D222">
            <v>104211</v>
          </cell>
          <cell r="E222" t="str">
            <v xml:space="preserve">ｶﾞｽPE管用埋設ﾎﾞｰ ﾙﾊﾞﾙﾌﾞ     </v>
          </cell>
          <cell r="G222" t="str">
            <v xml:space="preserve">ｶﾞｽPE管用埋設ﾎﾞｰ ﾙﾊﾞﾙﾌﾞ     </v>
          </cell>
          <cell r="H222" t="str">
            <v>溶着 50</v>
          </cell>
          <cell r="I222" t="str">
            <v>溶着</v>
          </cell>
          <cell r="J222" t="str">
            <v xml:space="preserve"> 50</v>
          </cell>
          <cell r="K222" t="str">
            <v>個</v>
          </cell>
          <cell r="L222">
            <v>100</v>
          </cell>
          <cell r="M222" t="str">
            <v>県P.55</v>
          </cell>
          <cell r="O222" t="str">
            <v>県P.55</v>
          </cell>
        </row>
        <row r="223">
          <cell r="D223">
            <v>104212</v>
          </cell>
          <cell r="E223" t="str">
            <v xml:space="preserve">ｶﾞｽPE管用埋設ﾎﾞｰ ﾙﾊﾞﾙﾌﾞ     </v>
          </cell>
          <cell r="G223" t="str">
            <v xml:space="preserve">ｶﾞｽPE管用埋設ﾎﾞｰ ﾙﾊﾞﾙﾌﾞ     </v>
          </cell>
          <cell r="H223" t="str">
            <v>溶着 75</v>
          </cell>
          <cell r="I223" t="str">
            <v>溶着</v>
          </cell>
          <cell r="J223" t="str">
            <v xml:space="preserve"> 75</v>
          </cell>
          <cell r="K223" t="str">
            <v>個</v>
          </cell>
          <cell r="L223">
            <v>100</v>
          </cell>
          <cell r="M223" t="str">
            <v>県P.55</v>
          </cell>
          <cell r="O223" t="str">
            <v>県P.55</v>
          </cell>
        </row>
        <row r="224">
          <cell r="D224">
            <v>104213</v>
          </cell>
          <cell r="E224" t="str">
            <v xml:space="preserve">ｶﾞｽPE管用埋設ﾎﾞｰ ﾙﾊﾞﾙﾌﾞ     </v>
          </cell>
          <cell r="G224" t="str">
            <v xml:space="preserve">ｶﾞｽPE管用埋設ﾎﾞｰ ﾙﾊﾞﾙﾌﾞ     </v>
          </cell>
          <cell r="H224" t="str">
            <v>溶着100</v>
          </cell>
          <cell r="I224" t="str">
            <v>溶着</v>
          </cell>
          <cell r="J224" t="str">
            <v>100</v>
          </cell>
          <cell r="K224" t="str">
            <v>個</v>
          </cell>
          <cell r="L224">
            <v>100</v>
          </cell>
          <cell r="M224" t="str">
            <v>県P.55</v>
          </cell>
          <cell r="O224" t="str">
            <v>県P.55</v>
          </cell>
        </row>
        <row r="225">
          <cell r="D225">
            <v>104300</v>
          </cell>
          <cell r="E225" t="str">
            <v>量水器（直読）</v>
          </cell>
          <cell r="G225" t="str">
            <v>量水器（直読）</v>
          </cell>
          <cell r="H225" t="str">
            <v>円読式　13</v>
          </cell>
          <cell r="J225" t="str">
            <v>円読式　13</v>
          </cell>
          <cell r="K225" t="str">
            <v>個</v>
          </cell>
          <cell r="L225">
            <v>100</v>
          </cell>
          <cell r="M225" t="str">
            <v>県P.198</v>
          </cell>
          <cell r="O225" t="str">
            <v>県P.198</v>
          </cell>
        </row>
        <row r="226">
          <cell r="D226">
            <v>104301</v>
          </cell>
          <cell r="E226" t="str">
            <v>量水器（直読）</v>
          </cell>
          <cell r="G226" t="str">
            <v>量水器（直読）</v>
          </cell>
          <cell r="H226" t="str">
            <v>円読式　20</v>
          </cell>
          <cell r="J226" t="str">
            <v>円読式　20</v>
          </cell>
          <cell r="K226" t="str">
            <v>個</v>
          </cell>
          <cell r="L226">
            <v>100</v>
          </cell>
          <cell r="M226" t="str">
            <v>県P.198</v>
          </cell>
          <cell r="O226" t="str">
            <v>県P.198</v>
          </cell>
        </row>
        <row r="227">
          <cell r="D227">
            <v>104302</v>
          </cell>
          <cell r="E227" t="str">
            <v>量水器（直読）</v>
          </cell>
          <cell r="G227" t="str">
            <v>量水器（直読）</v>
          </cell>
          <cell r="H227" t="str">
            <v>円読式　25</v>
          </cell>
          <cell r="J227" t="str">
            <v>円読式　25</v>
          </cell>
          <cell r="K227" t="str">
            <v>個</v>
          </cell>
          <cell r="L227">
            <v>100</v>
          </cell>
          <cell r="M227" t="str">
            <v>県P.198</v>
          </cell>
          <cell r="O227" t="str">
            <v>県P.198</v>
          </cell>
        </row>
        <row r="228">
          <cell r="D228">
            <v>104303</v>
          </cell>
          <cell r="E228" t="str">
            <v>量水器（直読）</v>
          </cell>
          <cell r="G228" t="str">
            <v>量水器（直読）</v>
          </cell>
          <cell r="H228" t="str">
            <v>ﾃﾞｼﾞﾀﾙ式　13</v>
          </cell>
          <cell r="J228" t="str">
            <v>ﾃﾞｼﾞﾀﾙ式　13</v>
          </cell>
          <cell r="K228" t="str">
            <v>個</v>
          </cell>
          <cell r="L228">
            <v>100</v>
          </cell>
          <cell r="M228" t="str">
            <v>県P.198</v>
          </cell>
          <cell r="O228" t="str">
            <v>県P.198</v>
          </cell>
        </row>
        <row r="229">
          <cell r="D229">
            <v>104304</v>
          </cell>
          <cell r="E229" t="str">
            <v>量水器（直読）</v>
          </cell>
          <cell r="G229" t="str">
            <v>量水器（直読）</v>
          </cell>
          <cell r="H229" t="str">
            <v>ﾃﾞｼﾞﾀﾙ式　20</v>
          </cell>
          <cell r="J229" t="str">
            <v>ﾃﾞｼﾞﾀﾙ式　20</v>
          </cell>
          <cell r="K229" t="str">
            <v>個</v>
          </cell>
          <cell r="L229">
            <v>100</v>
          </cell>
          <cell r="M229" t="str">
            <v>県P.198</v>
          </cell>
          <cell r="O229" t="str">
            <v>県P.198</v>
          </cell>
        </row>
        <row r="230">
          <cell r="D230">
            <v>104305</v>
          </cell>
          <cell r="E230" t="str">
            <v>量水器（直読）</v>
          </cell>
          <cell r="G230" t="str">
            <v>量水器（直読）</v>
          </cell>
          <cell r="H230" t="str">
            <v>ﾃﾞｼﾞﾀﾙ式　25</v>
          </cell>
          <cell r="J230" t="str">
            <v>ﾃﾞｼﾞﾀﾙ式　25</v>
          </cell>
          <cell r="K230" t="str">
            <v>個</v>
          </cell>
          <cell r="L230">
            <v>100</v>
          </cell>
          <cell r="M230" t="str">
            <v>県P.198</v>
          </cell>
          <cell r="O230" t="str">
            <v>県P.198</v>
          </cell>
        </row>
        <row r="231">
          <cell r="D231">
            <v>104306</v>
          </cell>
          <cell r="E231" t="str">
            <v>量水器（隔測）</v>
          </cell>
          <cell r="G231" t="str">
            <v>量水器（隔測）</v>
          </cell>
          <cell r="H231" t="str">
            <v>ﾘﾓｰﾄ式　13</v>
          </cell>
          <cell r="J231" t="str">
            <v>ﾘﾓｰﾄ式　13</v>
          </cell>
          <cell r="K231" t="str">
            <v>個</v>
          </cell>
          <cell r="L231">
            <v>100</v>
          </cell>
          <cell r="M231" t="str">
            <v>県P.198</v>
          </cell>
          <cell r="O231" t="str">
            <v>県P.198</v>
          </cell>
        </row>
        <row r="232">
          <cell r="D232">
            <v>104307</v>
          </cell>
          <cell r="E232" t="str">
            <v>量水器（隔測）</v>
          </cell>
          <cell r="G232" t="str">
            <v>量水器（隔測）</v>
          </cell>
          <cell r="H232" t="str">
            <v>ﾘﾓｰﾄ式　20</v>
          </cell>
          <cell r="J232" t="str">
            <v>ﾘﾓｰﾄ式　20</v>
          </cell>
          <cell r="K232" t="str">
            <v>個</v>
          </cell>
          <cell r="L232">
            <v>100</v>
          </cell>
          <cell r="M232" t="str">
            <v>県P.198</v>
          </cell>
          <cell r="O232" t="str">
            <v>県P.198</v>
          </cell>
        </row>
        <row r="233">
          <cell r="D233">
            <v>104308</v>
          </cell>
          <cell r="E233" t="str">
            <v>量水器（隔測）</v>
          </cell>
          <cell r="G233" t="str">
            <v>量水器（隔測）</v>
          </cell>
          <cell r="H233" t="str">
            <v>ﾘﾓｰﾄ式　25</v>
          </cell>
          <cell r="J233" t="str">
            <v>ﾘﾓｰﾄ式　25</v>
          </cell>
          <cell r="K233" t="str">
            <v>個</v>
          </cell>
          <cell r="L233">
            <v>100</v>
          </cell>
          <cell r="M233" t="str">
            <v>県P.198</v>
          </cell>
          <cell r="O233" t="str">
            <v>県P.198</v>
          </cell>
        </row>
        <row r="234">
          <cell r="D234">
            <v>104309</v>
          </cell>
          <cell r="E234" t="str">
            <v>ﾒｰﾀｰ用凍結防止カバー</v>
          </cell>
          <cell r="G234" t="str">
            <v>ﾒｰﾀｰ用凍結防止カバー</v>
          </cell>
          <cell r="H234" t="str">
            <v>13A用</v>
          </cell>
          <cell r="J234" t="str">
            <v>13A用</v>
          </cell>
          <cell r="K234" t="str">
            <v>個</v>
          </cell>
          <cell r="L234">
            <v>100</v>
          </cell>
          <cell r="M234" t="str">
            <v>県P.199</v>
          </cell>
          <cell r="O234" t="str">
            <v>県P.199</v>
          </cell>
        </row>
        <row r="235">
          <cell r="D235">
            <v>104310</v>
          </cell>
          <cell r="E235" t="str">
            <v>ﾒｰﾀｰ用凍結防止カバー</v>
          </cell>
          <cell r="G235" t="str">
            <v>ﾒｰﾀｰ用凍結防止カバー</v>
          </cell>
          <cell r="H235" t="str">
            <v>20A用</v>
          </cell>
          <cell r="J235" t="str">
            <v>20A用</v>
          </cell>
          <cell r="K235" t="str">
            <v>個</v>
          </cell>
          <cell r="L235">
            <v>100</v>
          </cell>
          <cell r="M235" t="str">
            <v>県P.199</v>
          </cell>
          <cell r="O235" t="str">
            <v>県P.199</v>
          </cell>
        </row>
        <row r="236">
          <cell r="D236">
            <v>104311</v>
          </cell>
          <cell r="E236" t="str">
            <v>伸縮弁</v>
          </cell>
          <cell r="G236" t="str">
            <v>伸縮弁</v>
          </cell>
          <cell r="H236" t="str">
            <v xml:space="preserve"> 13</v>
          </cell>
          <cell r="J236" t="str">
            <v xml:space="preserve"> 13</v>
          </cell>
          <cell r="K236" t="str">
            <v>個</v>
          </cell>
          <cell r="L236">
            <v>100</v>
          </cell>
          <cell r="M236" t="str">
            <v>県P.199</v>
          </cell>
          <cell r="O236" t="str">
            <v>県P.199</v>
          </cell>
        </row>
        <row r="237">
          <cell r="D237">
            <v>104312</v>
          </cell>
          <cell r="E237" t="str">
            <v>伸縮弁</v>
          </cell>
          <cell r="G237" t="str">
            <v>伸縮弁</v>
          </cell>
          <cell r="H237" t="str">
            <v xml:space="preserve"> 20</v>
          </cell>
          <cell r="J237" t="str">
            <v xml:space="preserve"> 20</v>
          </cell>
          <cell r="K237" t="str">
            <v>個</v>
          </cell>
          <cell r="L237">
            <v>100</v>
          </cell>
          <cell r="M237" t="str">
            <v>県P.199</v>
          </cell>
          <cell r="O237" t="str">
            <v>県P.199</v>
          </cell>
        </row>
        <row r="238">
          <cell r="D238">
            <v>104313</v>
          </cell>
          <cell r="E238" t="str">
            <v>量水器・止水栓一体型ﾎﾞｯｸｽ</v>
          </cell>
          <cell r="G238" t="str">
            <v>量水器・止水栓一体型ﾎﾞｯｸｽ</v>
          </cell>
          <cell r="H238" t="str">
            <v xml:space="preserve"> 13</v>
          </cell>
          <cell r="J238" t="str">
            <v xml:space="preserve"> 13</v>
          </cell>
          <cell r="K238" t="str">
            <v>組</v>
          </cell>
          <cell r="L238">
            <v>100</v>
          </cell>
          <cell r="M238" t="str">
            <v>県P.199</v>
          </cell>
          <cell r="O238" t="str">
            <v>県P.199</v>
          </cell>
        </row>
        <row r="239">
          <cell r="D239">
            <v>104314</v>
          </cell>
          <cell r="E239" t="str">
            <v>水抜き用テスト弁</v>
          </cell>
          <cell r="G239" t="str">
            <v>水抜き用テスト弁</v>
          </cell>
          <cell r="H239" t="str">
            <v>10K　　　40</v>
          </cell>
          <cell r="J239" t="str">
            <v>10K　　　40</v>
          </cell>
          <cell r="K239" t="str">
            <v>個</v>
          </cell>
          <cell r="L239">
            <v>100</v>
          </cell>
          <cell r="M239" t="str">
            <v>県P.186</v>
          </cell>
          <cell r="O239" t="str">
            <v>県P.186</v>
          </cell>
        </row>
        <row r="240">
          <cell r="D240">
            <v>104350</v>
          </cell>
          <cell r="E240" t="str">
            <v>ﾒｰﾀｰﾕﾆｵﾝ</v>
          </cell>
          <cell r="G240" t="str">
            <v>ﾒｰﾀｰﾕﾆｵﾝ</v>
          </cell>
          <cell r="H240" t="str">
            <v xml:space="preserve"> 13</v>
          </cell>
          <cell r="J240" t="str">
            <v xml:space="preserve"> 13</v>
          </cell>
          <cell r="K240" t="str">
            <v>個</v>
          </cell>
          <cell r="L240">
            <v>100</v>
          </cell>
          <cell r="M240" t="str">
            <v>県P.198</v>
          </cell>
          <cell r="O240" t="str">
            <v>県P.198</v>
          </cell>
        </row>
        <row r="241">
          <cell r="D241">
            <v>104351</v>
          </cell>
          <cell r="E241" t="str">
            <v>ﾒｰﾀｰﾕﾆｵﾝ</v>
          </cell>
          <cell r="G241" t="str">
            <v>ﾒｰﾀｰﾕﾆｵﾝ</v>
          </cell>
          <cell r="H241" t="str">
            <v xml:space="preserve"> 20</v>
          </cell>
          <cell r="J241" t="str">
            <v xml:space="preserve"> 20</v>
          </cell>
          <cell r="K241" t="str">
            <v>個</v>
          </cell>
          <cell r="L241">
            <v>100</v>
          </cell>
          <cell r="M241" t="str">
            <v>県P.198</v>
          </cell>
          <cell r="O241" t="str">
            <v>県P.198</v>
          </cell>
        </row>
        <row r="242">
          <cell r="D242">
            <v>104400</v>
          </cell>
          <cell r="E242" t="str">
            <v>洗濯機用排水ﾄﾗｯﾌﾟ</v>
          </cell>
          <cell r="G242" t="str">
            <v>洗濯機用排水ﾄﾗｯﾌﾟ</v>
          </cell>
          <cell r="H242" t="str">
            <v>JT3F-50</v>
          </cell>
          <cell r="J242" t="str">
            <v>JT3F-50</v>
          </cell>
          <cell r="K242" t="str">
            <v>個</v>
          </cell>
          <cell r="L242">
            <v>100</v>
          </cell>
          <cell r="M242" t="str">
            <v>県P.198</v>
          </cell>
          <cell r="O242" t="str">
            <v>県P.198</v>
          </cell>
        </row>
        <row r="243">
          <cell r="D243">
            <v>104401</v>
          </cell>
          <cell r="E243" t="str">
            <v>洗濯機用排水ﾄﾗｯﾌﾟ</v>
          </cell>
          <cell r="G243" t="str">
            <v>洗濯機用排水ﾄﾗｯﾌﾟ</v>
          </cell>
          <cell r="H243" t="str">
            <v>JT4F-50</v>
          </cell>
          <cell r="J243" t="str">
            <v>JT4F-50</v>
          </cell>
          <cell r="K243" t="str">
            <v>個</v>
          </cell>
          <cell r="L243">
            <v>100</v>
          </cell>
          <cell r="M243" t="str">
            <v>県P.198</v>
          </cell>
          <cell r="O243" t="str">
            <v>県P.198</v>
          </cell>
        </row>
        <row r="244">
          <cell r="D244">
            <v>104500</v>
          </cell>
          <cell r="E244" t="str">
            <v>通気口</v>
          </cell>
          <cell r="G244" t="str">
            <v>通気口</v>
          </cell>
          <cell r="H244" t="str">
            <v>BCTH  50</v>
          </cell>
          <cell r="J244" t="str">
            <v>BCTH  50</v>
          </cell>
          <cell r="K244" t="str">
            <v>個</v>
          </cell>
          <cell r="L244">
            <v>100</v>
          </cell>
          <cell r="M244" t="str">
            <v>県P.198</v>
          </cell>
          <cell r="O244" t="str">
            <v>県P.198</v>
          </cell>
        </row>
        <row r="245">
          <cell r="D245">
            <v>104501</v>
          </cell>
          <cell r="E245" t="str">
            <v>通気口</v>
          </cell>
          <cell r="G245" t="str">
            <v>通気口</v>
          </cell>
          <cell r="H245" t="str">
            <v>BCTH  65</v>
          </cell>
          <cell r="J245" t="str">
            <v>BCTH  65</v>
          </cell>
          <cell r="K245" t="str">
            <v>個</v>
          </cell>
          <cell r="L245">
            <v>100</v>
          </cell>
          <cell r="M245" t="str">
            <v>県P.198</v>
          </cell>
          <cell r="O245" t="str">
            <v>県P.198</v>
          </cell>
        </row>
        <row r="246">
          <cell r="D246">
            <v>104502</v>
          </cell>
          <cell r="E246" t="str">
            <v>通気口</v>
          </cell>
          <cell r="G246" t="str">
            <v>通気口</v>
          </cell>
          <cell r="H246" t="str">
            <v>BCTH  80</v>
          </cell>
          <cell r="J246" t="str">
            <v>BCTH  80</v>
          </cell>
          <cell r="K246" t="str">
            <v>個</v>
          </cell>
          <cell r="L246">
            <v>100</v>
          </cell>
          <cell r="M246" t="str">
            <v>県P.198</v>
          </cell>
          <cell r="O246" t="str">
            <v>県P.198</v>
          </cell>
        </row>
        <row r="247">
          <cell r="D247">
            <v>104503</v>
          </cell>
          <cell r="E247" t="str">
            <v>通気口</v>
          </cell>
          <cell r="G247" t="str">
            <v>通気口</v>
          </cell>
          <cell r="H247" t="str">
            <v>BCTH 100</v>
          </cell>
          <cell r="J247" t="str">
            <v>BCTH 100</v>
          </cell>
          <cell r="K247" t="str">
            <v>個</v>
          </cell>
          <cell r="L247">
            <v>100</v>
          </cell>
          <cell r="M247" t="str">
            <v>県P.198</v>
          </cell>
          <cell r="O247" t="str">
            <v>県P.198</v>
          </cell>
        </row>
        <row r="248">
          <cell r="D248">
            <v>104550</v>
          </cell>
          <cell r="E248" t="str">
            <v>防水継手</v>
          </cell>
          <cell r="G248" t="str">
            <v>防水継手</v>
          </cell>
          <cell r="H248" t="str">
            <v>75φ</v>
          </cell>
          <cell r="J248" t="str">
            <v>75φ</v>
          </cell>
          <cell r="K248" t="str">
            <v>個</v>
          </cell>
          <cell r="L248">
            <v>100</v>
          </cell>
          <cell r="M248" t="str">
            <v>県P.198</v>
          </cell>
          <cell r="O248" t="str">
            <v>県P.198</v>
          </cell>
        </row>
        <row r="249">
          <cell r="D249">
            <v>104551</v>
          </cell>
          <cell r="E249" t="str">
            <v>防水継手</v>
          </cell>
          <cell r="G249" t="str">
            <v>防水継手</v>
          </cell>
          <cell r="H249" t="str">
            <v>100φ</v>
          </cell>
          <cell r="J249" t="str">
            <v>100φ</v>
          </cell>
          <cell r="K249" t="str">
            <v>個</v>
          </cell>
          <cell r="L249">
            <v>100</v>
          </cell>
          <cell r="M249" t="str">
            <v>県P.198</v>
          </cell>
          <cell r="O249" t="str">
            <v>県P.198</v>
          </cell>
        </row>
        <row r="250">
          <cell r="D250">
            <v>104600</v>
          </cell>
          <cell r="E250" t="str">
            <v>防振継手</v>
          </cell>
          <cell r="G250" t="str">
            <v>防振継手</v>
          </cell>
          <cell r="H250" t="str">
            <v xml:space="preserve"> 32</v>
          </cell>
          <cell r="J250" t="str">
            <v xml:space="preserve"> 32</v>
          </cell>
          <cell r="K250" t="str">
            <v>個</v>
          </cell>
          <cell r="L250">
            <v>100</v>
          </cell>
          <cell r="M250" t="str">
            <v>県P.63</v>
          </cell>
          <cell r="O250" t="str">
            <v>県P.63</v>
          </cell>
        </row>
        <row r="251">
          <cell r="D251">
            <v>104601</v>
          </cell>
          <cell r="E251" t="str">
            <v>防振継手</v>
          </cell>
          <cell r="G251" t="str">
            <v>防振継手</v>
          </cell>
          <cell r="H251" t="str">
            <v xml:space="preserve"> 40</v>
          </cell>
          <cell r="J251" t="str">
            <v xml:space="preserve"> 40</v>
          </cell>
          <cell r="K251" t="str">
            <v>個</v>
          </cell>
          <cell r="L251">
            <v>100</v>
          </cell>
          <cell r="M251" t="str">
            <v>県P.63</v>
          </cell>
          <cell r="O251" t="str">
            <v>県P.63</v>
          </cell>
        </row>
        <row r="252">
          <cell r="D252">
            <v>104602</v>
          </cell>
          <cell r="E252" t="str">
            <v>防振継手</v>
          </cell>
          <cell r="G252" t="str">
            <v>防振継手</v>
          </cell>
          <cell r="H252" t="str">
            <v xml:space="preserve"> 50</v>
          </cell>
          <cell r="J252" t="str">
            <v xml:space="preserve"> 50</v>
          </cell>
          <cell r="K252" t="str">
            <v>個</v>
          </cell>
          <cell r="L252">
            <v>100</v>
          </cell>
          <cell r="M252" t="str">
            <v>県P.63</v>
          </cell>
          <cell r="O252" t="str">
            <v>県P.63</v>
          </cell>
        </row>
        <row r="253">
          <cell r="D253">
            <v>104603</v>
          </cell>
          <cell r="E253" t="str">
            <v>防振継手</v>
          </cell>
          <cell r="G253" t="str">
            <v>防振継手</v>
          </cell>
          <cell r="H253" t="str">
            <v xml:space="preserve"> 65</v>
          </cell>
          <cell r="J253" t="str">
            <v xml:space="preserve"> 65</v>
          </cell>
          <cell r="K253" t="str">
            <v>個</v>
          </cell>
          <cell r="L253">
            <v>100</v>
          </cell>
          <cell r="M253" t="str">
            <v>県P.63</v>
          </cell>
          <cell r="O253" t="str">
            <v>県P.63</v>
          </cell>
        </row>
        <row r="254">
          <cell r="D254">
            <v>104604</v>
          </cell>
          <cell r="E254" t="str">
            <v>防振継手</v>
          </cell>
          <cell r="G254" t="str">
            <v>防振継手</v>
          </cell>
          <cell r="H254" t="str">
            <v xml:space="preserve"> 80</v>
          </cell>
          <cell r="J254" t="str">
            <v xml:space="preserve"> 80</v>
          </cell>
          <cell r="K254" t="str">
            <v>個</v>
          </cell>
          <cell r="L254">
            <v>100</v>
          </cell>
          <cell r="M254" t="str">
            <v>県P.63</v>
          </cell>
          <cell r="O254" t="str">
            <v>県P.63</v>
          </cell>
        </row>
        <row r="255">
          <cell r="D255">
            <v>104605</v>
          </cell>
          <cell r="E255" t="str">
            <v>防振継手</v>
          </cell>
          <cell r="G255" t="str">
            <v>防振継手</v>
          </cell>
          <cell r="H255" t="str">
            <v>100</v>
          </cell>
          <cell r="J255" t="str">
            <v>100</v>
          </cell>
          <cell r="K255" t="str">
            <v>個</v>
          </cell>
          <cell r="L255">
            <v>100</v>
          </cell>
          <cell r="M255" t="str">
            <v>県P.63</v>
          </cell>
          <cell r="O255" t="str">
            <v>県P.63</v>
          </cell>
        </row>
        <row r="256">
          <cell r="D256">
            <v>104650</v>
          </cell>
          <cell r="E256" t="str">
            <v>フレキシブルジョイント</v>
          </cell>
          <cell r="G256" t="str">
            <v>フレキシブルジョイント</v>
          </cell>
          <cell r="H256" t="str">
            <v>ベローズ形 15</v>
          </cell>
          <cell r="I256" t="str">
            <v>ベローズ形</v>
          </cell>
          <cell r="J256" t="str">
            <v xml:space="preserve"> 15</v>
          </cell>
          <cell r="K256" t="str">
            <v>個</v>
          </cell>
          <cell r="L256">
            <v>100</v>
          </cell>
          <cell r="M256" t="str">
            <v>県P.63</v>
          </cell>
          <cell r="O256" t="str">
            <v>県P.63</v>
          </cell>
        </row>
        <row r="257">
          <cell r="D257">
            <v>104651</v>
          </cell>
          <cell r="E257" t="str">
            <v>フレキシブルジョイント</v>
          </cell>
          <cell r="G257" t="str">
            <v>フレキシブルジョイント</v>
          </cell>
          <cell r="H257" t="str">
            <v>ベローズ形 20</v>
          </cell>
          <cell r="I257" t="str">
            <v>ベローズ形</v>
          </cell>
          <cell r="J257" t="str">
            <v xml:space="preserve"> 20</v>
          </cell>
          <cell r="K257" t="str">
            <v>個</v>
          </cell>
          <cell r="L257">
            <v>100</v>
          </cell>
          <cell r="M257" t="str">
            <v>県P.63</v>
          </cell>
          <cell r="O257" t="str">
            <v>県P.63</v>
          </cell>
        </row>
        <row r="258">
          <cell r="D258">
            <v>104652</v>
          </cell>
          <cell r="E258" t="str">
            <v>フレキシブルジョイント</v>
          </cell>
          <cell r="G258" t="str">
            <v>フレキシブルジョイント</v>
          </cell>
          <cell r="H258" t="str">
            <v>ベローズ形 25</v>
          </cell>
          <cell r="I258" t="str">
            <v>ベローズ形</v>
          </cell>
          <cell r="J258" t="str">
            <v xml:space="preserve"> 25</v>
          </cell>
          <cell r="K258" t="str">
            <v>個</v>
          </cell>
          <cell r="L258">
            <v>100</v>
          </cell>
          <cell r="M258" t="str">
            <v>県P.63</v>
          </cell>
          <cell r="O258" t="str">
            <v>県P.63</v>
          </cell>
        </row>
        <row r="259">
          <cell r="D259">
            <v>104653</v>
          </cell>
          <cell r="E259" t="str">
            <v>フレキシブルジョイント</v>
          </cell>
          <cell r="G259" t="str">
            <v>フレキシブルジョイント</v>
          </cell>
          <cell r="H259" t="str">
            <v>ベローズ形 32</v>
          </cell>
          <cell r="I259" t="str">
            <v>ベローズ形</v>
          </cell>
          <cell r="J259" t="str">
            <v xml:space="preserve"> 32</v>
          </cell>
          <cell r="K259" t="str">
            <v>個</v>
          </cell>
          <cell r="L259">
            <v>100</v>
          </cell>
          <cell r="M259" t="str">
            <v>県P.63</v>
          </cell>
          <cell r="O259" t="str">
            <v>県P.63</v>
          </cell>
        </row>
        <row r="260">
          <cell r="D260">
            <v>104654</v>
          </cell>
          <cell r="E260" t="str">
            <v>フレキシブルジョイント</v>
          </cell>
          <cell r="G260" t="str">
            <v>フレキシブルジョイント</v>
          </cell>
          <cell r="H260" t="str">
            <v>ベローズ形 40</v>
          </cell>
          <cell r="I260" t="str">
            <v>ベローズ形</v>
          </cell>
          <cell r="J260" t="str">
            <v xml:space="preserve"> 40</v>
          </cell>
          <cell r="K260" t="str">
            <v>個</v>
          </cell>
          <cell r="L260">
            <v>100</v>
          </cell>
          <cell r="M260" t="str">
            <v>県P.63</v>
          </cell>
          <cell r="O260" t="str">
            <v>県P.63</v>
          </cell>
        </row>
        <row r="261">
          <cell r="D261">
            <v>104655</v>
          </cell>
          <cell r="E261" t="str">
            <v>フレキシブルジョイント</v>
          </cell>
          <cell r="G261" t="str">
            <v>フレキシブルジョイント</v>
          </cell>
          <cell r="H261" t="str">
            <v>ベローズ形 50</v>
          </cell>
          <cell r="I261" t="str">
            <v>ベローズ形</v>
          </cell>
          <cell r="J261" t="str">
            <v xml:space="preserve"> 50</v>
          </cell>
          <cell r="K261" t="str">
            <v>個</v>
          </cell>
          <cell r="L261">
            <v>100</v>
          </cell>
          <cell r="M261" t="str">
            <v>県P.63</v>
          </cell>
          <cell r="O261" t="str">
            <v>県P.63</v>
          </cell>
        </row>
        <row r="262">
          <cell r="D262">
            <v>104656</v>
          </cell>
          <cell r="E262" t="str">
            <v>フレキシブルジョイント</v>
          </cell>
          <cell r="G262" t="str">
            <v>フレキシブルジョイント</v>
          </cell>
          <cell r="H262" t="str">
            <v>ベローズ形 65</v>
          </cell>
          <cell r="I262" t="str">
            <v>ベローズ形</v>
          </cell>
          <cell r="J262" t="str">
            <v xml:space="preserve"> 65</v>
          </cell>
          <cell r="K262" t="str">
            <v>個</v>
          </cell>
          <cell r="L262">
            <v>100</v>
          </cell>
          <cell r="M262" t="str">
            <v>県P.63</v>
          </cell>
          <cell r="O262" t="str">
            <v>県P.63</v>
          </cell>
        </row>
        <row r="263">
          <cell r="D263">
            <v>104657</v>
          </cell>
          <cell r="E263" t="str">
            <v>フレキシブルジョイント</v>
          </cell>
          <cell r="G263" t="str">
            <v>フレキシブルジョイント</v>
          </cell>
          <cell r="H263" t="str">
            <v>ベローズ形 80</v>
          </cell>
          <cell r="I263" t="str">
            <v>ベローズ形</v>
          </cell>
          <cell r="J263" t="str">
            <v xml:space="preserve"> 80</v>
          </cell>
          <cell r="K263" t="str">
            <v>個</v>
          </cell>
          <cell r="L263">
            <v>100</v>
          </cell>
          <cell r="M263" t="str">
            <v>県P.63</v>
          </cell>
          <cell r="O263" t="str">
            <v>県P.63</v>
          </cell>
        </row>
        <row r="264">
          <cell r="D264">
            <v>104658</v>
          </cell>
          <cell r="E264" t="str">
            <v>フレキシブルジョイント</v>
          </cell>
          <cell r="G264" t="str">
            <v>フレキシブルジョイント</v>
          </cell>
          <cell r="H264" t="str">
            <v>ベローズ形100</v>
          </cell>
          <cell r="I264" t="str">
            <v>ベローズ形</v>
          </cell>
          <cell r="J264" t="str">
            <v>100</v>
          </cell>
          <cell r="K264" t="str">
            <v>個</v>
          </cell>
          <cell r="L264">
            <v>100</v>
          </cell>
          <cell r="M264" t="str">
            <v>県P.63</v>
          </cell>
          <cell r="O264" t="str">
            <v>県P.63</v>
          </cell>
        </row>
        <row r="265">
          <cell r="D265">
            <v>105000</v>
          </cell>
          <cell r="E265" t="str">
            <v>パイプファン</v>
          </cell>
          <cell r="G265" t="str">
            <v>パイプファン</v>
          </cell>
          <cell r="H265" t="str">
            <v>便所用120 ｍ3/h</v>
          </cell>
          <cell r="I265" t="str">
            <v>便所用</v>
          </cell>
          <cell r="J265" t="str">
            <v>120 ｍ3/h</v>
          </cell>
          <cell r="K265" t="str">
            <v>台</v>
          </cell>
          <cell r="L265">
            <v>100</v>
          </cell>
          <cell r="M265" t="str">
            <v>県P.196</v>
          </cell>
          <cell r="O265" t="str">
            <v>県P.196</v>
          </cell>
        </row>
        <row r="266">
          <cell r="D266">
            <v>105001</v>
          </cell>
          <cell r="E266" t="str">
            <v>パイプファン</v>
          </cell>
          <cell r="G266" t="str">
            <v>パイプファン</v>
          </cell>
          <cell r="H266" t="str">
            <v>浴室用　65 ｍ3/h</v>
          </cell>
          <cell r="I266" t="str">
            <v>浴室用</v>
          </cell>
          <cell r="J266" t="str">
            <v>　65 ｍ3/h</v>
          </cell>
          <cell r="K266" t="str">
            <v>台</v>
          </cell>
          <cell r="L266">
            <v>100</v>
          </cell>
          <cell r="M266" t="str">
            <v>県P.196</v>
          </cell>
          <cell r="O266" t="str">
            <v>県P.196</v>
          </cell>
        </row>
        <row r="267">
          <cell r="D267">
            <v>105002</v>
          </cell>
          <cell r="E267" t="str">
            <v>パイプファン</v>
          </cell>
          <cell r="G267" t="str">
            <v>パイプファン</v>
          </cell>
          <cell r="H267" t="str">
            <v>便所用　35 ｍ3/h</v>
          </cell>
          <cell r="I267" t="str">
            <v>便所用</v>
          </cell>
          <cell r="J267" t="str">
            <v>　35 ｍ3/h</v>
          </cell>
          <cell r="K267" t="str">
            <v>台</v>
          </cell>
          <cell r="L267">
            <v>100</v>
          </cell>
          <cell r="M267" t="str">
            <v>県P.196</v>
          </cell>
          <cell r="O267" t="str">
            <v>県P.196</v>
          </cell>
        </row>
        <row r="268">
          <cell r="D268">
            <v>105010</v>
          </cell>
          <cell r="E268" t="str">
            <v>天井埋込型換気扇</v>
          </cell>
          <cell r="G268" t="str">
            <v>天井埋込型換気扇</v>
          </cell>
          <cell r="H268" t="str">
            <v>台所用　ｸﾞﾘｽﾌｨﾙﾀｰ付350 ｍ3/h</v>
          </cell>
          <cell r="I268" t="str">
            <v>台所用　ｸﾞﾘｽﾌｨﾙﾀｰ付</v>
          </cell>
          <cell r="J268" t="str">
            <v>350 ｍ3/h</v>
          </cell>
          <cell r="K268" t="str">
            <v>台</v>
          </cell>
          <cell r="L268">
            <v>100</v>
          </cell>
          <cell r="M268" t="str">
            <v>県P.196</v>
          </cell>
          <cell r="O268" t="str">
            <v>県P.196</v>
          </cell>
        </row>
        <row r="269">
          <cell r="D269">
            <v>105011</v>
          </cell>
          <cell r="E269" t="str">
            <v>天井埋込型換気扇</v>
          </cell>
          <cell r="G269" t="str">
            <v>天井埋込型換気扇</v>
          </cell>
          <cell r="H269" t="str">
            <v>浴室用　55 ｍ3/h</v>
          </cell>
          <cell r="I269" t="str">
            <v>浴室用</v>
          </cell>
          <cell r="J269" t="str">
            <v>　55 ｍ3/h</v>
          </cell>
          <cell r="K269" t="str">
            <v>台</v>
          </cell>
          <cell r="L269">
            <v>100</v>
          </cell>
          <cell r="M269" t="str">
            <v>県P.196</v>
          </cell>
          <cell r="O269" t="str">
            <v>県P.196</v>
          </cell>
        </row>
        <row r="270">
          <cell r="D270">
            <v>105100</v>
          </cell>
          <cell r="E270" t="str">
            <v>スパイラルダクト</v>
          </cell>
          <cell r="G270" t="str">
            <v>スパイラルダクト</v>
          </cell>
          <cell r="H270" t="str">
            <v>100</v>
          </cell>
          <cell r="J270" t="str">
            <v>100</v>
          </cell>
          <cell r="K270" t="str">
            <v>ｍ</v>
          </cell>
          <cell r="L270">
            <v>100</v>
          </cell>
          <cell r="M270" t="str">
            <v>県P.133</v>
          </cell>
          <cell r="O270" t="str">
            <v>県P.133</v>
          </cell>
        </row>
        <row r="271">
          <cell r="D271">
            <v>105101</v>
          </cell>
          <cell r="E271" t="str">
            <v>スパイラルダクト</v>
          </cell>
          <cell r="G271" t="str">
            <v>スパイラルダクト</v>
          </cell>
          <cell r="H271" t="str">
            <v>125</v>
          </cell>
          <cell r="J271" t="str">
            <v>125</v>
          </cell>
          <cell r="K271" t="str">
            <v>ｍ</v>
          </cell>
          <cell r="L271">
            <v>100</v>
          </cell>
          <cell r="M271" t="str">
            <v>県P.133</v>
          </cell>
          <cell r="O271" t="str">
            <v>県P.133</v>
          </cell>
        </row>
        <row r="272">
          <cell r="D272">
            <v>105102</v>
          </cell>
          <cell r="E272" t="str">
            <v>スパイラルダクト</v>
          </cell>
          <cell r="G272" t="str">
            <v>スパイラルダクト</v>
          </cell>
          <cell r="H272" t="str">
            <v>150</v>
          </cell>
          <cell r="J272" t="str">
            <v>150</v>
          </cell>
          <cell r="K272" t="str">
            <v>ｍ</v>
          </cell>
          <cell r="L272">
            <v>100</v>
          </cell>
          <cell r="M272" t="str">
            <v>県P.133</v>
          </cell>
          <cell r="O272" t="str">
            <v>県P.133</v>
          </cell>
        </row>
        <row r="273">
          <cell r="D273">
            <v>105103</v>
          </cell>
          <cell r="E273" t="str">
            <v>スパイラルダクト</v>
          </cell>
          <cell r="G273" t="str">
            <v>スパイラルダクト</v>
          </cell>
          <cell r="H273" t="str">
            <v>175</v>
          </cell>
          <cell r="J273" t="str">
            <v>175</v>
          </cell>
          <cell r="K273" t="str">
            <v>ｍ</v>
          </cell>
          <cell r="L273">
            <v>100</v>
          </cell>
          <cell r="M273" t="str">
            <v>県P.133</v>
          </cell>
          <cell r="O273" t="str">
            <v>県P.133</v>
          </cell>
        </row>
        <row r="274">
          <cell r="D274">
            <v>105104</v>
          </cell>
          <cell r="E274" t="str">
            <v>スパイラルダクト</v>
          </cell>
          <cell r="G274" t="str">
            <v>スパイラルダクト</v>
          </cell>
          <cell r="H274" t="str">
            <v>200</v>
          </cell>
          <cell r="J274" t="str">
            <v>200</v>
          </cell>
          <cell r="K274" t="str">
            <v>ｍ</v>
          </cell>
          <cell r="L274">
            <v>100</v>
          </cell>
          <cell r="M274" t="str">
            <v>県P.133</v>
          </cell>
          <cell r="O274" t="str">
            <v>県P.133</v>
          </cell>
        </row>
        <row r="275">
          <cell r="D275">
            <v>105120</v>
          </cell>
          <cell r="E275" t="str">
            <v>換気用硬質塩化ビニル管(VP)</v>
          </cell>
          <cell r="G275" t="str">
            <v>換気用硬質塩化ビニル管(VP)</v>
          </cell>
          <cell r="H275" t="str">
            <v>100</v>
          </cell>
          <cell r="J275">
            <v>100</v>
          </cell>
          <cell r="K275" t="str">
            <v>ｍ</v>
          </cell>
          <cell r="L275">
            <v>100</v>
          </cell>
          <cell r="M275" t="str">
            <v>県P.197</v>
          </cell>
          <cell r="O275" t="str">
            <v>県P.197</v>
          </cell>
        </row>
        <row r="276">
          <cell r="D276">
            <v>105121</v>
          </cell>
          <cell r="E276" t="str">
            <v>換気用硬質塩化ビニル管(VP)用継手</v>
          </cell>
          <cell r="F276" t="str">
            <v>換気用硬質塩化ビニル管(VP)</v>
          </cell>
          <cell r="G276" t="str">
            <v>用継手</v>
          </cell>
          <cell r="H276" t="str">
            <v>90°エルボ</v>
          </cell>
          <cell r="J276" t="str">
            <v>90°エルボ</v>
          </cell>
          <cell r="K276" t="str">
            <v>個</v>
          </cell>
          <cell r="L276">
            <v>100</v>
          </cell>
          <cell r="M276" t="str">
            <v>県P.197</v>
          </cell>
          <cell r="O276" t="str">
            <v>県P.197</v>
          </cell>
        </row>
        <row r="277">
          <cell r="D277">
            <v>105140</v>
          </cell>
          <cell r="E277" t="str">
            <v>耐火二層管</v>
          </cell>
          <cell r="G277" t="str">
            <v>耐火二層管</v>
          </cell>
          <cell r="H277" t="str">
            <v>100</v>
          </cell>
          <cell r="J277" t="str">
            <v>100</v>
          </cell>
          <cell r="K277" t="str">
            <v>ｍ</v>
          </cell>
          <cell r="L277">
            <v>100</v>
          </cell>
          <cell r="M277" t="str">
            <v>県P.197</v>
          </cell>
          <cell r="O277" t="str">
            <v>県P.197</v>
          </cell>
        </row>
        <row r="278">
          <cell r="D278">
            <v>105141</v>
          </cell>
          <cell r="E278" t="str">
            <v>耐火二層管</v>
          </cell>
          <cell r="G278" t="str">
            <v>耐火二層管</v>
          </cell>
          <cell r="H278" t="str">
            <v>125</v>
          </cell>
          <cell r="J278" t="str">
            <v>125</v>
          </cell>
          <cell r="K278" t="str">
            <v>ｍ</v>
          </cell>
          <cell r="L278">
            <v>100</v>
          </cell>
          <cell r="M278" t="str">
            <v>県P.197</v>
          </cell>
          <cell r="O278" t="str">
            <v>県P.197</v>
          </cell>
        </row>
        <row r="279">
          <cell r="D279">
            <v>105142</v>
          </cell>
          <cell r="E279" t="str">
            <v>耐火二層管</v>
          </cell>
          <cell r="G279" t="str">
            <v>耐火二層管</v>
          </cell>
          <cell r="H279" t="str">
            <v>150</v>
          </cell>
          <cell r="J279" t="str">
            <v>150</v>
          </cell>
          <cell r="K279" t="str">
            <v>ｍ</v>
          </cell>
          <cell r="L279">
            <v>100</v>
          </cell>
          <cell r="M279" t="str">
            <v>県P.197</v>
          </cell>
          <cell r="O279" t="str">
            <v>県P.197</v>
          </cell>
        </row>
        <row r="280">
          <cell r="D280">
            <v>105150</v>
          </cell>
          <cell r="E280" t="str">
            <v>耐火二層管継手</v>
          </cell>
          <cell r="G280" t="str">
            <v>耐火二層管継手</v>
          </cell>
          <cell r="H280" t="str">
            <v>90°エルボ</v>
          </cell>
          <cell r="J280" t="str">
            <v>90°エルボ</v>
          </cell>
          <cell r="K280" t="str">
            <v>個</v>
          </cell>
          <cell r="L280">
            <v>100</v>
          </cell>
          <cell r="M280" t="str">
            <v>県P.197</v>
          </cell>
          <cell r="O280" t="str">
            <v>県P.197</v>
          </cell>
        </row>
        <row r="281">
          <cell r="D281">
            <v>105200</v>
          </cell>
          <cell r="E281" t="str">
            <v>ベントキャップ</v>
          </cell>
          <cell r="G281" t="str">
            <v>ベントキャップ</v>
          </cell>
          <cell r="H281" t="str">
            <v>SUS製　100φ</v>
          </cell>
          <cell r="J281" t="str">
            <v>SUS製　100φ</v>
          </cell>
          <cell r="K281" t="str">
            <v>個</v>
          </cell>
          <cell r="L281">
            <v>100</v>
          </cell>
          <cell r="M281" t="str">
            <v>県P.197</v>
          </cell>
          <cell r="O281" t="str">
            <v>県P.197</v>
          </cell>
        </row>
        <row r="282">
          <cell r="D282">
            <v>105201</v>
          </cell>
          <cell r="E282" t="str">
            <v>ベントキャップ</v>
          </cell>
          <cell r="G282" t="str">
            <v>ベントキャップ</v>
          </cell>
          <cell r="H282" t="str">
            <v>SUS製　125φ</v>
          </cell>
          <cell r="J282" t="str">
            <v>SUS製　125φ</v>
          </cell>
          <cell r="K282" t="str">
            <v>個</v>
          </cell>
          <cell r="L282">
            <v>100</v>
          </cell>
          <cell r="M282" t="str">
            <v>県P.197</v>
          </cell>
          <cell r="O282" t="str">
            <v>県P.197</v>
          </cell>
        </row>
        <row r="283">
          <cell r="D283">
            <v>105202</v>
          </cell>
          <cell r="E283" t="str">
            <v>ベントキャップ</v>
          </cell>
          <cell r="G283" t="str">
            <v>ベントキャップ</v>
          </cell>
          <cell r="H283" t="str">
            <v>SUS製　150φ</v>
          </cell>
          <cell r="J283" t="str">
            <v>SUS製　150φ</v>
          </cell>
          <cell r="K283" t="str">
            <v>個</v>
          </cell>
          <cell r="L283">
            <v>100</v>
          </cell>
          <cell r="M283" t="str">
            <v>県P.197</v>
          </cell>
          <cell r="O283" t="str">
            <v>県P.197</v>
          </cell>
        </row>
        <row r="284">
          <cell r="D284">
            <v>105203</v>
          </cell>
          <cell r="E284" t="str">
            <v>ベントキャップ</v>
          </cell>
          <cell r="G284" t="str">
            <v>ベントキャップ</v>
          </cell>
          <cell r="H284" t="str">
            <v>FD付SUS製　150φ</v>
          </cell>
          <cell r="I284" t="str">
            <v>FD付</v>
          </cell>
          <cell r="J284" t="str">
            <v>SUS製　150φ</v>
          </cell>
          <cell r="K284" t="str">
            <v>個</v>
          </cell>
          <cell r="L284">
            <v>100</v>
          </cell>
          <cell r="M284" t="str">
            <v>県P.197</v>
          </cell>
          <cell r="O284" t="str">
            <v>県P.197</v>
          </cell>
        </row>
        <row r="285">
          <cell r="D285">
            <v>105220</v>
          </cell>
          <cell r="E285" t="str">
            <v>深形フード</v>
          </cell>
          <cell r="G285" t="str">
            <v>深形フード</v>
          </cell>
          <cell r="H285" t="str">
            <v xml:space="preserve">ｽﾃﾝﾚｽ製 100A         </v>
          </cell>
          <cell r="J285" t="str">
            <v xml:space="preserve">ｽﾃﾝﾚｽ製 100A         </v>
          </cell>
          <cell r="K285" t="str">
            <v>個</v>
          </cell>
          <cell r="L285">
            <v>100</v>
          </cell>
          <cell r="M285" t="str">
            <v>県P.197</v>
          </cell>
          <cell r="O285" t="str">
            <v>県P.197</v>
          </cell>
        </row>
        <row r="286">
          <cell r="D286">
            <v>105221</v>
          </cell>
          <cell r="E286" t="str">
            <v>深形フード</v>
          </cell>
          <cell r="G286" t="str">
            <v>深形フード</v>
          </cell>
          <cell r="H286" t="str">
            <v xml:space="preserve">ｽﾃﾝﾚｽ製 125A         </v>
          </cell>
          <cell r="J286" t="str">
            <v xml:space="preserve">ｽﾃﾝﾚｽ製 125A         </v>
          </cell>
          <cell r="K286" t="str">
            <v>個</v>
          </cell>
          <cell r="L286">
            <v>100</v>
          </cell>
          <cell r="M286" t="str">
            <v>県P.197</v>
          </cell>
          <cell r="O286" t="str">
            <v>県P.197</v>
          </cell>
        </row>
        <row r="287">
          <cell r="D287">
            <v>105222</v>
          </cell>
          <cell r="E287" t="str">
            <v>深形フード</v>
          </cell>
          <cell r="G287" t="str">
            <v>深形フード</v>
          </cell>
          <cell r="H287" t="str">
            <v xml:space="preserve">ｽﾃﾝﾚｽ製 150A         </v>
          </cell>
          <cell r="J287" t="str">
            <v xml:space="preserve">ｽﾃﾝﾚｽ製 150A         </v>
          </cell>
          <cell r="K287" t="str">
            <v>個</v>
          </cell>
          <cell r="L287">
            <v>100</v>
          </cell>
          <cell r="M287" t="str">
            <v>県P.197</v>
          </cell>
          <cell r="O287" t="str">
            <v>県P.197</v>
          </cell>
        </row>
        <row r="288">
          <cell r="D288">
            <v>105223</v>
          </cell>
          <cell r="E288" t="str">
            <v>深形フード</v>
          </cell>
          <cell r="G288" t="str">
            <v>深形フード</v>
          </cell>
          <cell r="H288" t="str">
            <v xml:space="preserve">ｽﾃﾝﾚｽ製 150A(FD付)   </v>
          </cell>
          <cell r="J288" t="str">
            <v xml:space="preserve">ｽﾃﾝﾚｽ製 150A(FD付)   </v>
          </cell>
          <cell r="K288" t="str">
            <v>個</v>
          </cell>
          <cell r="L288">
            <v>100</v>
          </cell>
          <cell r="M288" t="str">
            <v>県P.197</v>
          </cell>
          <cell r="O288" t="str">
            <v>県P.197</v>
          </cell>
        </row>
        <row r="289">
          <cell r="D289">
            <v>106000</v>
          </cell>
          <cell r="E289" t="str">
            <v>保温チューブ</v>
          </cell>
          <cell r="G289" t="str">
            <v>保温チューブ</v>
          </cell>
          <cell r="H289" t="str">
            <v xml:space="preserve"> 15</v>
          </cell>
          <cell r="J289" t="str">
            <v xml:space="preserve"> 15</v>
          </cell>
          <cell r="K289" t="str">
            <v>ｍ</v>
          </cell>
          <cell r="L289">
            <v>100</v>
          </cell>
          <cell r="M289" t="str">
            <v>県P.199</v>
          </cell>
          <cell r="O289" t="str">
            <v>県P.199</v>
          </cell>
        </row>
        <row r="290">
          <cell r="D290">
            <v>106001</v>
          </cell>
          <cell r="E290" t="str">
            <v>保温チューブ</v>
          </cell>
          <cell r="G290" t="str">
            <v>保温チューブ</v>
          </cell>
          <cell r="H290" t="str">
            <v xml:space="preserve"> 20</v>
          </cell>
          <cell r="J290" t="str">
            <v xml:space="preserve"> 20</v>
          </cell>
          <cell r="K290" t="str">
            <v>ｍ</v>
          </cell>
          <cell r="L290">
            <v>100</v>
          </cell>
          <cell r="M290" t="str">
            <v>県P.199</v>
          </cell>
          <cell r="O290" t="str">
            <v>県P.199</v>
          </cell>
        </row>
        <row r="291">
          <cell r="D291">
            <v>106002</v>
          </cell>
          <cell r="E291" t="str">
            <v>保温チューブ</v>
          </cell>
          <cell r="G291" t="str">
            <v>保温チューブ</v>
          </cell>
          <cell r="H291" t="str">
            <v xml:space="preserve"> 25</v>
          </cell>
          <cell r="J291" t="str">
            <v xml:space="preserve"> 25</v>
          </cell>
          <cell r="K291" t="str">
            <v>ｍ</v>
          </cell>
          <cell r="L291">
            <v>100</v>
          </cell>
          <cell r="M291" t="str">
            <v>県P.199</v>
          </cell>
          <cell r="O291" t="str">
            <v>県P.199</v>
          </cell>
        </row>
        <row r="292">
          <cell r="D292">
            <v>106003</v>
          </cell>
          <cell r="E292" t="str">
            <v>保温チューブ</v>
          </cell>
          <cell r="G292" t="str">
            <v>保温チューブ</v>
          </cell>
          <cell r="H292" t="str">
            <v xml:space="preserve"> 32</v>
          </cell>
          <cell r="J292" t="str">
            <v xml:space="preserve"> 32</v>
          </cell>
          <cell r="K292" t="str">
            <v>ｍ</v>
          </cell>
          <cell r="L292">
            <v>100</v>
          </cell>
          <cell r="M292" t="str">
            <v>県P.199</v>
          </cell>
          <cell r="O292" t="str">
            <v>県P.199</v>
          </cell>
        </row>
        <row r="293">
          <cell r="D293">
            <v>106004</v>
          </cell>
          <cell r="E293" t="str">
            <v>保温チューブ</v>
          </cell>
          <cell r="G293" t="str">
            <v>保温チューブ</v>
          </cell>
          <cell r="H293" t="str">
            <v xml:space="preserve"> 40</v>
          </cell>
          <cell r="J293" t="str">
            <v xml:space="preserve"> 40</v>
          </cell>
          <cell r="K293" t="str">
            <v>ｍ</v>
          </cell>
          <cell r="L293">
            <v>100</v>
          </cell>
          <cell r="M293" t="str">
            <v>県P.199</v>
          </cell>
          <cell r="O293" t="str">
            <v>県P.199</v>
          </cell>
        </row>
        <row r="294">
          <cell r="D294">
            <v>106005</v>
          </cell>
          <cell r="E294" t="str">
            <v>保温チューブ</v>
          </cell>
          <cell r="G294" t="str">
            <v>保温チューブ</v>
          </cell>
          <cell r="H294" t="str">
            <v xml:space="preserve"> 50</v>
          </cell>
          <cell r="J294" t="str">
            <v xml:space="preserve"> 50</v>
          </cell>
          <cell r="K294" t="str">
            <v>ｍ</v>
          </cell>
          <cell r="L294">
            <v>100</v>
          </cell>
          <cell r="M294" t="str">
            <v>県P.199</v>
          </cell>
          <cell r="O294" t="str">
            <v>県P.199</v>
          </cell>
        </row>
        <row r="295">
          <cell r="D295">
            <v>106100</v>
          </cell>
          <cell r="E295" t="str">
            <v>ｸﾞﾗｽｳｰﾙ保温筒+鉄線+ｱﾙﾐｶﾞﾗｽｸﾛｽ</v>
          </cell>
          <cell r="F295" t="str">
            <v>ｸﾞﾗｽｳｰﾙ保温筒+鉄線+</v>
          </cell>
          <cell r="G295" t="str">
            <v>ｱﾙﾐｶﾞﾗｽｸﾛｽ</v>
          </cell>
          <cell r="H295" t="str">
            <v>天井・PS内 15</v>
          </cell>
          <cell r="I295" t="str">
            <v>天井・PS内</v>
          </cell>
          <cell r="J295" t="str">
            <v xml:space="preserve"> 15</v>
          </cell>
          <cell r="K295" t="str">
            <v>ｍ</v>
          </cell>
          <cell r="L295">
            <v>100</v>
          </cell>
          <cell r="M295" t="str">
            <v>県P.71</v>
          </cell>
          <cell r="O295" t="str">
            <v>県P.71</v>
          </cell>
        </row>
        <row r="296">
          <cell r="D296">
            <v>106101</v>
          </cell>
          <cell r="E296" t="str">
            <v>ｸﾞﾗｽｳｰﾙ保温筒+鉄線+ｱﾙﾐｶﾞﾗｽｸﾛｽ</v>
          </cell>
          <cell r="F296" t="str">
            <v>ｸﾞﾗｽｳｰﾙ保温筒+鉄線+</v>
          </cell>
          <cell r="G296" t="str">
            <v>ｱﾙﾐｶﾞﾗｽｸﾛｽ</v>
          </cell>
          <cell r="H296" t="str">
            <v>天井・PS内 20</v>
          </cell>
          <cell r="I296" t="str">
            <v>天井・PS内</v>
          </cell>
          <cell r="J296" t="str">
            <v xml:space="preserve"> 20</v>
          </cell>
          <cell r="K296" t="str">
            <v>ｍ</v>
          </cell>
          <cell r="L296">
            <v>100</v>
          </cell>
          <cell r="M296" t="str">
            <v>県P.71</v>
          </cell>
          <cell r="O296" t="str">
            <v>県P.71</v>
          </cell>
        </row>
        <row r="297">
          <cell r="D297">
            <v>106102</v>
          </cell>
          <cell r="E297" t="str">
            <v>ｸﾞﾗｽｳｰﾙ保温筒+鉄線+ｱﾙﾐｶﾞﾗｽｸﾛｽ</v>
          </cell>
          <cell r="F297" t="str">
            <v>ｸﾞﾗｽｳｰﾙ保温筒+鉄線+</v>
          </cell>
          <cell r="G297" t="str">
            <v>ｱﾙﾐｶﾞﾗｽｸﾛｽ</v>
          </cell>
          <cell r="H297" t="str">
            <v>天井・PS内 25</v>
          </cell>
          <cell r="I297" t="str">
            <v>天井・PS内</v>
          </cell>
          <cell r="J297" t="str">
            <v xml:space="preserve"> 25</v>
          </cell>
          <cell r="K297" t="str">
            <v>ｍ</v>
          </cell>
          <cell r="L297">
            <v>100</v>
          </cell>
          <cell r="M297" t="str">
            <v>県P.71</v>
          </cell>
          <cell r="O297" t="str">
            <v>県P.71</v>
          </cell>
        </row>
        <row r="298">
          <cell r="D298">
            <v>106103</v>
          </cell>
          <cell r="E298" t="str">
            <v>ｸﾞﾗｽｳｰﾙ保温筒+鉄線+ｱﾙﾐｶﾞﾗｽｸﾛｽ</v>
          </cell>
          <cell r="F298" t="str">
            <v>ｸﾞﾗｽｳｰﾙ保温筒+鉄線+</v>
          </cell>
          <cell r="G298" t="str">
            <v>ｱﾙﾐｶﾞﾗｽｸﾛｽ</v>
          </cell>
          <cell r="H298" t="str">
            <v>天井・PS内 32</v>
          </cell>
          <cell r="I298" t="str">
            <v>天井・PS内</v>
          </cell>
          <cell r="J298" t="str">
            <v xml:space="preserve"> 32</v>
          </cell>
          <cell r="K298" t="str">
            <v>ｍ</v>
          </cell>
          <cell r="L298">
            <v>100</v>
          </cell>
          <cell r="M298" t="str">
            <v>県P.71</v>
          </cell>
          <cell r="O298" t="str">
            <v>県P.71</v>
          </cell>
        </row>
        <row r="299">
          <cell r="D299">
            <v>106104</v>
          </cell>
          <cell r="E299" t="str">
            <v>ｸﾞﾗｽｳｰﾙ保温筒+鉄線+ｱﾙﾐｶﾞﾗｽｸﾛｽ</v>
          </cell>
          <cell r="F299" t="str">
            <v>ｸﾞﾗｽｳｰﾙ保温筒+鉄線+</v>
          </cell>
          <cell r="G299" t="str">
            <v>ｱﾙﾐｶﾞﾗｽｸﾛｽ</v>
          </cell>
          <cell r="H299" t="str">
            <v>天井・PS内 40</v>
          </cell>
          <cell r="I299" t="str">
            <v>天井・PS内</v>
          </cell>
          <cell r="J299" t="str">
            <v xml:space="preserve"> 40</v>
          </cell>
          <cell r="K299" t="str">
            <v>ｍ</v>
          </cell>
          <cell r="L299">
            <v>100</v>
          </cell>
          <cell r="M299" t="str">
            <v>県P.71</v>
          </cell>
          <cell r="O299" t="str">
            <v>県P.71</v>
          </cell>
        </row>
        <row r="300">
          <cell r="D300">
            <v>106105</v>
          </cell>
          <cell r="E300" t="str">
            <v>ｸﾞﾗｽｳｰﾙ保温筒+鉄線+ｱﾙﾐｶﾞﾗｽｸﾛｽ</v>
          </cell>
          <cell r="F300" t="str">
            <v>ｸﾞﾗｽｳｰﾙ保温筒+鉄線+</v>
          </cell>
          <cell r="G300" t="str">
            <v>ｱﾙﾐｶﾞﾗｽｸﾛｽ</v>
          </cell>
          <cell r="H300" t="str">
            <v>天井・PS内 50</v>
          </cell>
          <cell r="I300" t="str">
            <v>天井・PS内</v>
          </cell>
          <cell r="J300" t="str">
            <v xml:space="preserve"> 50</v>
          </cell>
          <cell r="K300" t="str">
            <v>ｍ</v>
          </cell>
          <cell r="L300">
            <v>100</v>
          </cell>
          <cell r="M300" t="str">
            <v>県P.71</v>
          </cell>
          <cell r="O300" t="str">
            <v>県P.71</v>
          </cell>
        </row>
        <row r="301">
          <cell r="D301">
            <v>106106</v>
          </cell>
          <cell r="E301" t="str">
            <v>ｸﾞﾗｽｳｰﾙ保温筒+鉄線+ｱﾙﾐｶﾞﾗｽｸﾛｽ</v>
          </cell>
          <cell r="F301" t="str">
            <v>ｸﾞﾗｽｳｰﾙ保温筒+鉄線+</v>
          </cell>
          <cell r="G301" t="str">
            <v>ｱﾙﾐｶﾞﾗｽｸﾛｽ</v>
          </cell>
          <cell r="H301" t="str">
            <v>天井・PS内 65</v>
          </cell>
          <cell r="I301" t="str">
            <v>天井・PS内</v>
          </cell>
          <cell r="J301" t="str">
            <v xml:space="preserve"> 65</v>
          </cell>
          <cell r="K301" t="str">
            <v>ｍ</v>
          </cell>
          <cell r="L301">
            <v>100</v>
          </cell>
          <cell r="M301" t="str">
            <v>県P.71</v>
          </cell>
          <cell r="O301" t="str">
            <v>県P.71</v>
          </cell>
        </row>
        <row r="302">
          <cell r="D302">
            <v>106107</v>
          </cell>
          <cell r="E302" t="str">
            <v>ｸﾞﾗｽｳｰﾙ保温筒+鉄線+ｱﾙﾐｶﾞﾗｽｸﾛｽ</v>
          </cell>
          <cell r="F302" t="str">
            <v>ｸﾞﾗｽｳｰﾙ保温筒+鉄線+</v>
          </cell>
          <cell r="G302" t="str">
            <v>ｱﾙﾐｶﾞﾗｽｸﾛｽ</v>
          </cell>
          <cell r="H302" t="str">
            <v>天井・PS内 80</v>
          </cell>
          <cell r="I302" t="str">
            <v>天井・PS内</v>
          </cell>
          <cell r="J302" t="str">
            <v xml:space="preserve"> 80</v>
          </cell>
          <cell r="K302" t="str">
            <v>ｍ</v>
          </cell>
          <cell r="L302">
            <v>100</v>
          </cell>
          <cell r="M302" t="str">
            <v>県P.71</v>
          </cell>
          <cell r="O302" t="str">
            <v>県P.71</v>
          </cell>
        </row>
        <row r="303">
          <cell r="D303">
            <v>106108</v>
          </cell>
          <cell r="E303" t="str">
            <v>ｸﾞﾗｽｳｰﾙ保温筒+鉄線+ｱﾙﾐｶﾞﾗｽｸﾛｽ</v>
          </cell>
          <cell r="F303" t="str">
            <v>ｸﾞﾗｽｳｰﾙ保温筒+鉄線+</v>
          </cell>
          <cell r="G303" t="str">
            <v>ｱﾙﾐｶﾞﾗｽｸﾛｽ</v>
          </cell>
          <cell r="H303" t="str">
            <v>天井・PS内100</v>
          </cell>
          <cell r="I303" t="str">
            <v>天井・PS内</v>
          </cell>
          <cell r="J303" t="str">
            <v>100</v>
          </cell>
          <cell r="K303" t="str">
            <v>ｍ</v>
          </cell>
          <cell r="L303">
            <v>100</v>
          </cell>
          <cell r="M303" t="str">
            <v>県P.71</v>
          </cell>
          <cell r="O303" t="str">
            <v>県P.71</v>
          </cell>
        </row>
        <row r="304">
          <cell r="D304">
            <v>106109</v>
          </cell>
          <cell r="E304" t="str">
            <v>ｸﾞﾗｽｳｰﾙ保温筒+鉄線+ｱﾙﾐｶﾞﾗｽｸﾛｽ</v>
          </cell>
          <cell r="F304" t="str">
            <v>ｸﾞﾗｽｳｰﾙ保温筒+鉄線+</v>
          </cell>
          <cell r="G304" t="str">
            <v>ｱﾙﾐｶﾞﾗｽｸﾛｽ</v>
          </cell>
          <cell r="H304" t="str">
            <v>天井・PS内125</v>
          </cell>
          <cell r="I304" t="str">
            <v>天井・PS内</v>
          </cell>
          <cell r="J304" t="str">
            <v>125</v>
          </cell>
          <cell r="K304" t="str">
            <v>ｍ</v>
          </cell>
          <cell r="L304">
            <v>100</v>
          </cell>
          <cell r="M304" t="str">
            <v>県P.71</v>
          </cell>
          <cell r="O304" t="str">
            <v>県P.71</v>
          </cell>
        </row>
        <row r="305">
          <cell r="D305">
            <v>106110</v>
          </cell>
          <cell r="E305" t="str">
            <v>ｸﾞﾗｽｳｰﾙ保温筒+鉄線+ｱﾙﾐｶﾞﾗｽｸﾛｽ</v>
          </cell>
          <cell r="F305" t="str">
            <v>ｸﾞﾗｽｳｰﾙ保温筒+鉄線+</v>
          </cell>
          <cell r="G305" t="str">
            <v>ｱﾙﾐｶﾞﾗｽｸﾛｽ</v>
          </cell>
          <cell r="H305" t="str">
            <v>天井・PS内150</v>
          </cell>
          <cell r="I305" t="str">
            <v>天井・PS内</v>
          </cell>
          <cell r="J305" t="str">
            <v>150</v>
          </cell>
          <cell r="K305" t="str">
            <v>ｍ</v>
          </cell>
          <cell r="L305">
            <v>100</v>
          </cell>
          <cell r="M305" t="str">
            <v>県P.71</v>
          </cell>
          <cell r="O305" t="str">
            <v>県P.71</v>
          </cell>
        </row>
        <row r="306">
          <cell r="D306">
            <v>106111</v>
          </cell>
          <cell r="E306" t="str">
            <v>ｸﾞﾗｽｳｰﾙ保温筒+鉄線+ｱﾙﾐｶﾞﾗｽｸﾛｽ</v>
          </cell>
          <cell r="F306" t="str">
            <v>ｸﾞﾗｽｳｰﾙ保温筒+鉄線+</v>
          </cell>
          <cell r="G306" t="str">
            <v>ｱﾙﾐｶﾞﾗｽｸﾛｽ</v>
          </cell>
          <cell r="H306" t="str">
            <v>天井・PS内200</v>
          </cell>
          <cell r="I306" t="str">
            <v>天井・PS内</v>
          </cell>
          <cell r="J306" t="str">
            <v>200</v>
          </cell>
          <cell r="K306" t="str">
            <v>ｍ</v>
          </cell>
          <cell r="L306">
            <v>100</v>
          </cell>
          <cell r="M306" t="str">
            <v>県P.71</v>
          </cell>
          <cell r="O306" t="str">
            <v>県P.71</v>
          </cell>
        </row>
        <row r="307">
          <cell r="D307">
            <v>106112</v>
          </cell>
          <cell r="E307" t="str">
            <v>ｸﾞﾗｽｳｰﾙ保温筒+鉄線+ｱﾙﾐｶﾞﾗｽｸﾛｽ</v>
          </cell>
          <cell r="F307" t="str">
            <v>ｸﾞﾗｽｳｰﾙ保温筒+鉄線+</v>
          </cell>
          <cell r="G307" t="str">
            <v>ｱﾙﾐｶﾞﾗｽｸﾛｽ</v>
          </cell>
          <cell r="H307" t="str">
            <v>天井・PS内250</v>
          </cell>
          <cell r="I307" t="str">
            <v>天井・PS内</v>
          </cell>
          <cell r="J307" t="str">
            <v>250</v>
          </cell>
          <cell r="K307" t="str">
            <v>ｍ</v>
          </cell>
          <cell r="L307">
            <v>100</v>
          </cell>
          <cell r="M307" t="str">
            <v>県P.71</v>
          </cell>
          <cell r="O307" t="str">
            <v>県P.71</v>
          </cell>
        </row>
        <row r="308">
          <cell r="D308">
            <v>106113</v>
          </cell>
          <cell r="E308" t="str">
            <v>ｸﾞﾗｽｳｰﾙ保温筒+鉄線+ｱﾙﾐｶﾞﾗｽｸﾛｽ</v>
          </cell>
          <cell r="F308" t="str">
            <v>ｸﾞﾗｽｳｰﾙ保温筒+鉄線+</v>
          </cell>
          <cell r="G308" t="str">
            <v>ｱﾙﾐｶﾞﾗｽｸﾛｽ</v>
          </cell>
          <cell r="H308" t="str">
            <v>天井・PS内300</v>
          </cell>
          <cell r="I308" t="str">
            <v>天井・PS内</v>
          </cell>
          <cell r="J308" t="str">
            <v>300</v>
          </cell>
          <cell r="K308" t="str">
            <v>ｍ</v>
          </cell>
          <cell r="L308">
            <v>100</v>
          </cell>
          <cell r="M308" t="str">
            <v>県P.71</v>
          </cell>
          <cell r="O308" t="str">
            <v>県P.71</v>
          </cell>
        </row>
        <row r="309">
          <cell r="D309">
            <v>106120</v>
          </cell>
          <cell r="E309" t="str">
            <v>ｸﾞﾗｽｳｰﾙ保温筒+鉄線+ﾎﾟﾘｴﾁﾚﾝﾌｨﾙﾑ+防水麻布+ｱｽﾌｧﾙﾄﾌﾟﾗｲﾏｰ</v>
          </cell>
          <cell r="F309" t="str">
            <v>ｸﾞﾗｽｳｰﾙ保温筒+鉄線+ﾎﾟﾘｴﾁﾚﾝ</v>
          </cell>
          <cell r="G309" t="str">
            <v>ﾌｨﾙﾑ+防水麻布+ｱｽﾌｧﾙﾄﾌﾟﾗｲﾏｰ</v>
          </cell>
          <cell r="H309" t="str">
            <v>床下・暗渠内 15</v>
          </cell>
          <cell r="I309" t="str">
            <v>床下・暗渠内</v>
          </cell>
          <cell r="J309" t="str">
            <v xml:space="preserve"> 15</v>
          </cell>
          <cell r="K309" t="str">
            <v>ｍ</v>
          </cell>
          <cell r="L309">
            <v>100</v>
          </cell>
          <cell r="M309" t="str">
            <v>県P.71</v>
          </cell>
          <cell r="O309" t="str">
            <v>県P.71</v>
          </cell>
        </row>
        <row r="310">
          <cell r="D310">
            <v>106121</v>
          </cell>
          <cell r="E310" t="str">
            <v>ｸﾞﾗｽｳｰﾙ保温筒+鉄線+ﾎﾟﾘｴﾁﾚﾝﾌｨﾙﾑ+防水麻布+ｱｽﾌｧﾙﾄﾌﾟﾗｲﾏｰ</v>
          </cell>
          <cell r="F310" t="str">
            <v>ｸﾞﾗｽｳｰﾙ保温筒+鉄線+ﾎﾟﾘｴﾁﾚﾝ</v>
          </cell>
          <cell r="G310" t="str">
            <v>ﾌｨﾙﾑ+防水麻布+ｱｽﾌｧﾙﾄﾌﾟﾗｲﾏｰ</v>
          </cell>
          <cell r="H310" t="str">
            <v>床下・暗渠内 20</v>
          </cell>
          <cell r="I310" t="str">
            <v>床下・暗渠内</v>
          </cell>
          <cell r="J310" t="str">
            <v xml:space="preserve"> 20</v>
          </cell>
          <cell r="K310" t="str">
            <v>ｍ</v>
          </cell>
          <cell r="L310">
            <v>100</v>
          </cell>
          <cell r="M310" t="str">
            <v>県P.71</v>
          </cell>
          <cell r="O310" t="str">
            <v>県P.71</v>
          </cell>
        </row>
        <row r="311">
          <cell r="D311">
            <v>106122</v>
          </cell>
          <cell r="E311" t="str">
            <v>ｸﾞﾗｽｳｰﾙ保温筒+鉄線+ﾎﾟﾘｴﾁﾚﾝﾌｨﾙﾑ+防水麻布+ｱｽﾌｧﾙﾄﾌﾟﾗｲﾏｰ</v>
          </cell>
          <cell r="F311" t="str">
            <v>ｸﾞﾗｽｳｰﾙ保温筒+鉄線+ﾎﾟﾘｴﾁﾚﾝ</v>
          </cell>
          <cell r="G311" t="str">
            <v>ﾌｨﾙﾑ+防水麻布+ｱｽﾌｧﾙﾄﾌﾟﾗｲﾏｰ</v>
          </cell>
          <cell r="H311" t="str">
            <v>床下・暗渠内 25</v>
          </cell>
          <cell r="I311" t="str">
            <v>床下・暗渠内</v>
          </cell>
          <cell r="J311" t="str">
            <v xml:space="preserve"> 25</v>
          </cell>
          <cell r="K311" t="str">
            <v>ｍ</v>
          </cell>
          <cell r="L311">
            <v>100</v>
          </cell>
          <cell r="M311" t="str">
            <v>県P.71</v>
          </cell>
          <cell r="O311" t="str">
            <v>県P.71</v>
          </cell>
        </row>
        <row r="312">
          <cell r="D312">
            <v>106123</v>
          </cell>
          <cell r="E312" t="str">
            <v>ｸﾞﾗｽｳｰﾙ保温筒+鉄線+ﾎﾟﾘｴﾁﾚﾝﾌｨﾙﾑ+防水麻布+ｱｽﾌｧﾙﾄﾌﾟﾗｲﾏｰ</v>
          </cell>
          <cell r="F312" t="str">
            <v>ｸﾞﾗｽｳｰﾙ保温筒+鉄線+ﾎﾟﾘｴﾁﾚﾝ</v>
          </cell>
          <cell r="G312" t="str">
            <v>ﾌｨﾙﾑ+防水麻布+ｱｽﾌｧﾙﾄﾌﾟﾗｲﾏｰ</v>
          </cell>
          <cell r="H312" t="str">
            <v>床下・暗渠内 32</v>
          </cell>
          <cell r="I312" t="str">
            <v>床下・暗渠内</v>
          </cell>
          <cell r="J312" t="str">
            <v xml:space="preserve"> 32</v>
          </cell>
          <cell r="K312" t="str">
            <v>ｍ</v>
          </cell>
          <cell r="L312">
            <v>100</v>
          </cell>
          <cell r="M312" t="str">
            <v>県P.71</v>
          </cell>
          <cell r="O312" t="str">
            <v>県P.71</v>
          </cell>
        </row>
        <row r="313">
          <cell r="D313">
            <v>106124</v>
          </cell>
          <cell r="E313" t="str">
            <v>ｸﾞﾗｽｳｰﾙ保温筒+鉄線+ﾎﾟﾘｴﾁﾚﾝﾌｨﾙﾑ+防水麻布+ｱｽﾌｧﾙﾄﾌﾟﾗｲﾏｰ</v>
          </cell>
          <cell r="F313" t="str">
            <v>ｸﾞﾗｽｳｰﾙ保温筒+鉄線+ﾎﾟﾘｴﾁﾚﾝ</v>
          </cell>
          <cell r="G313" t="str">
            <v>ﾌｨﾙﾑ+防水麻布+ｱｽﾌｧﾙﾄﾌﾟﾗｲﾏｰ</v>
          </cell>
          <cell r="H313" t="str">
            <v>床下・暗渠内 40</v>
          </cell>
          <cell r="I313" t="str">
            <v>床下・暗渠内</v>
          </cell>
          <cell r="J313" t="str">
            <v xml:space="preserve"> 40</v>
          </cell>
          <cell r="K313" t="str">
            <v>ｍ</v>
          </cell>
          <cell r="L313">
            <v>100</v>
          </cell>
          <cell r="M313" t="str">
            <v>県P.71</v>
          </cell>
          <cell r="O313" t="str">
            <v>県P.71</v>
          </cell>
        </row>
        <row r="314">
          <cell r="D314">
            <v>106125</v>
          </cell>
          <cell r="E314" t="str">
            <v>ｸﾞﾗｽｳｰﾙ保温筒+鉄線+ﾎﾟﾘｴﾁﾚﾝﾌｨﾙﾑ+防水麻布+ｱｽﾌｧﾙﾄﾌﾟﾗｲﾏｰ</v>
          </cell>
          <cell r="F314" t="str">
            <v>ｸﾞﾗｽｳｰﾙ保温筒+鉄線+ﾎﾟﾘｴﾁﾚﾝ</v>
          </cell>
          <cell r="G314" t="str">
            <v>ﾌｨﾙﾑ+防水麻布+ｱｽﾌｧﾙﾄﾌﾟﾗｲﾏｰ</v>
          </cell>
          <cell r="H314" t="str">
            <v>床下・暗渠内 50</v>
          </cell>
          <cell r="I314" t="str">
            <v>床下・暗渠内</v>
          </cell>
          <cell r="J314" t="str">
            <v xml:space="preserve"> 50</v>
          </cell>
          <cell r="K314" t="str">
            <v>ｍ</v>
          </cell>
          <cell r="L314">
            <v>100</v>
          </cell>
          <cell r="M314" t="str">
            <v>県P.71</v>
          </cell>
          <cell r="O314" t="str">
            <v>県P.71</v>
          </cell>
        </row>
        <row r="315">
          <cell r="D315">
            <v>106126</v>
          </cell>
          <cell r="E315" t="str">
            <v>ｸﾞﾗｽｳｰﾙ保温筒+鉄線+ﾎﾟﾘｴﾁﾚﾝﾌｨﾙﾑ+防水麻布+ｱｽﾌｧﾙﾄﾌﾟﾗｲﾏｰ</v>
          </cell>
          <cell r="F315" t="str">
            <v>ｸﾞﾗｽｳｰﾙ保温筒+鉄線+ﾎﾟﾘｴﾁﾚﾝ</v>
          </cell>
          <cell r="G315" t="str">
            <v>ﾌｨﾙﾑ+防水麻布+ｱｽﾌｧﾙﾄﾌﾟﾗｲﾏｰ</v>
          </cell>
          <cell r="H315" t="str">
            <v>床下・暗渠内 65</v>
          </cell>
          <cell r="I315" t="str">
            <v>床下・暗渠内</v>
          </cell>
          <cell r="J315" t="str">
            <v xml:space="preserve"> 65</v>
          </cell>
          <cell r="K315" t="str">
            <v>ｍ</v>
          </cell>
          <cell r="L315">
            <v>100</v>
          </cell>
          <cell r="M315" t="str">
            <v>県P.71</v>
          </cell>
          <cell r="O315" t="str">
            <v>県P.71</v>
          </cell>
        </row>
        <row r="316">
          <cell r="D316">
            <v>106127</v>
          </cell>
          <cell r="E316" t="str">
            <v>ｸﾞﾗｽｳｰﾙ保温筒+鉄線+ﾎﾟﾘｴﾁﾚﾝﾌｨﾙﾑ+防水麻布+ｱｽﾌｧﾙﾄﾌﾟﾗｲﾏｰ</v>
          </cell>
          <cell r="F316" t="str">
            <v>ｸﾞﾗｽｳｰﾙ保温筒+鉄線+ﾎﾟﾘｴﾁﾚﾝ</v>
          </cell>
          <cell r="G316" t="str">
            <v>ﾌｨﾙﾑ+防水麻布+ｱｽﾌｧﾙﾄﾌﾟﾗｲﾏｰ</v>
          </cell>
          <cell r="H316" t="str">
            <v>床下・暗渠内 80</v>
          </cell>
          <cell r="I316" t="str">
            <v>床下・暗渠内</v>
          </cell>
          <cell r="J316" t="str">
            <v xml:space="preserve"> 80</v>
          </cell>
          <cell r="K316" t="str">
            <v>ｍ</v>
          </cell>
          <cell r="L316">
            <v>100</v>
          </cell>
          <cell r="M316" t="str">
            <v>県P.71</v>
          </cell>
          <cell r="O316" t="str">
            <v>県P.71</v>
          </cell>
        </row>
        <row r="317">
          <cell r="D317">
            <v>106128</v>
          </cell>
          <cell r="E317" t="str">
            <v>ｸﾞﾗｽｳｰﾙ保温筒+鉄線+ﾎﾟﾘｴﾁﾚﾝﾌｨﾙﾑ+防水麻布+ｱｽﾌｧﾙﾄﾌﾟﾗｲﾏｰ</v>
          </cell>
          <cell r="F317" t="str">
            <v>ｸﾞﾗｽｳｰﾙ保温筒+鉄線+ﾎﾟﾘｴﾁﾚﾝ</v>
          </cell>
          <cell r="G317" t="str">
            <v>ﾌｨﾙﾑ+防水麻布+ｱｽﾌｧﾙﾄﾌﾟﾗｲﾏｰ</v>
          </cell>
          <cell r="H317" t="str">
            <v>床下・暗渠内100</v>
          </cell>
          <cell r="I317" t="str">
            <v>床下・暗渠内</v>
          </cell>
          <cell r="J317" t="str">
            <v>100</v>
          </cell>
          <cell r="K317" t="str">
            <v>ｍ</v>
          </cell>
          <cell r="L317">
            <v>100</v>
          </cell>
          <cell r="M317" t="str">
            <v>県P.71</v>
          </cell>
          <cell r="O317" t="str">
            <v>県P.71</v>
          </cell>
        </row>
        <row r="318">
          <cell r="D318">
            <v>106129</v>
          </cell>
          <cell r="E318" t="str">
            <v>ｸﾞﾗｽｳｰﾙ保温筒+鉄線+ﾎﾟﾘｴﾁﾚﾝﾌｨﾙﾑ+防水麻布+ｱｽﾌｧﾙﾄﾌﾟﾗｲﾏｰ</v>
          </cell>
          <cell r="F318" t="str">
            <v>ｸﾞﾗｽｳｰﾙ保温筒+鉄線+ﾎﾟﾘｴﾁﾚﾝ</v>
          </cell>
          <cell r="G318" t="str">
            <v>ﾌｨﾙﾑ+防水麻布+ｱｽﾌｧﾙﾄﾌﾟﾗｲﾏｰ</v>
          </cell>
          <cell r="H318" t="str">
            <v>床下・暗渠内125</v>
          </cell>
          <cell r="I318" t="str">
            <v>床下・暗渠内</v>
          </cell>
          <cell r="J318" t="str">
            <v>125</v>
          </cell>
          <cell r="K318" t="str">
            <v>ｍ</v>
          </cell>
          <cell r="L318">
            <v>100</v>
          </cell>
          <cell r="M318" t="str">
            <v>県P.71</v>
          </cell>
          <cell r="O318" t="str">
            <v>県P.71</v>
          </cell>
        </row>
        <row r="319">
          <cell r="D319">
            <v>106130</v>
          </cell>
          <cell r="E319" t="str">
            <v>ｸﾞﾗｽｳｰﾙ保温筒+鉄線+ﾎﾟﾘｴﾁﾚﾝﾌｨﾙﾑ+防水麻布+ｱｽﾌｧﾙﾄﾌﾟﾗｲﾏｰ</v>
          </cell>
          <cell r="F319" t="str">
            <v>ｸﾞﾗｽｳｰﾙ保温筒+鉄線+ﾎﾟﾘｴﾁﾚﾝ</v>
          </cell>
          <cell r="G319" t="str">
            <v>ﾌｨﾙﾑ+防水麻布+ｱｽﾌｧﾙﾄﾌﾟﾗｲﾏｰ</v>
          </cell>
          <cell r="H319" t="str">
            <v>床下・暗渠内150</v>
          </cell>
          <cell r="I319" t="str">
            <v>床下・暗渠内</v>
          </cell>
          <cell r="J319" t="str">
            <v>150</v>
          </cell>
          <cell r="K319" t="str">
            <v>ｍ</v>
          </cell>
          <cell r="L319">
            <v>100</v>
          </cell>
          <cell r="M319" t="str">
            <v>県P.71</v>
          </cell>
          <cell r="O319" t="str">
            <v>県P.71</v>
          </cell>
        </row>
        <row r="320">
          <cell r="D320">
            <v>106131</v>
          </cell>
          <cell r="E320" t="str">
            <v>ｸﾞﾗｽｳｰﾙ保温筒+鉄線+ﾎﾟﾘｴﾁﾚﾝﾌｨﾙﾑ+防水麻布+ｱｽﾌｧﾙﾄﾌﾟﾗｲﾏｰ</v>
          </cell>
          <cell r="F320" t="str">
            <v>ｸﾞﾗｽｳｰﾙ保温筒+鉄線+ﾎﾟﾘｴﾁﾚﾝ</v>
          </cell>
          <cell r="G320" t="str">
            <v>ﾌｨﾙﾑ+防水麻布+ｱｽﾌｧﾙﾄﾌﾟﾗｲﾏｰ</v>
          </cell>
          <cell r="H320" t="str">
            <v>床下・暗渠内200</v>
          </cell>
          <cell r="I320" t="str">
            <v>床下・暗渠内</v>
          </cell>
          <cell r="J320" t="str">
            <v>200</v>
          </cell>
          <cell r="K320" t="str">
            <v>ｍ</v>
          </cell>
          <cell r="L320">
            <v>100</v>
          </cell>
          <cell r="M320" t="str">
            <v>県P.71</v>
          </cell>
          <cell r="O320" t="str">
            <v>県P.71</v>
          </cell>
        </row>
        <row r="321">
          <cell r="D321">
            <v>106132</v>
          </cell>
          <cell r="E321" t="str">
            <v>ｸﾞﾗｽｳｰﾙ保温筒+鉄線+ﾎﾟﾘｴﾁﾚﾝﾌｨﾙﾑ+防水麻布+ｱｽﾌｧﾙﾄﾌﾟﾗｲﾏｰ</v>
          </cell>
          <cell r="F321" t="str">
            <v>ｸﾞﾗｽｳｰﾙ保温筒+鉄線+ﾎﾟﾘｴﾁﾚﾝ</v>
          </cell>
          <cell r="G321" t="str">
            <v>ﾌｨﾙﾑ+防水麻布+ｱｽﾌｧﾙﾄﾌﾟﾗｲﾏｰ</v>
          </cell>
          <cell r="H321" t="str">
            <v>床下・暗渠内250</v>
          </cell>
          <cell r="I321" t="str">
            <v>床下・暗渠内</v>
          </cell>
          <cell r="J321" t="str">
            <v>250</v>
          </cell>
          <cell r="K321" t="str">
            <v>ｍ</v>
          </cell>
          <cell r="L321">
            <v>100</v>
          </cell>
          <cell r="M321" t="str">
            <v>県P.71</v>
          </cell>
          <cell r="O321" t="str">
            <v>県P.71</v>
          </cell>
        </row>
        <row r="322">
          <cell r="D322">
            <v>106133</v>
          </cell>
          <cell r="E322" t="str">
            <v>ｸﾞﾗｽｳｰﾙ保温筒+鉄線+ﾎﾟﾘｴﾁﾚﾝﾌｨﾙﾑ+防水麻布+ｱｽﾌｧﾙﾄﾌﾟﾗｲﾏｰ</v>
          </cell>
          <cell r="F322" t="str">
            <v>ｸﾞﾗｽｳｰﾙ保温筒+鉄線+ﾎﾟﾘｴﾁﾚﾝ</v>
          </cell>
          <cell r="G322" t="str">
            <v>ﾌｨﾙﾑ+防水麻布+ｱｽﾌｧﾙﾄﾌﾟﾗｲﾏｰ</v>
          </cell>
          <cell r="H322" t="str">
            <v>床下・暗渠内300</v>
          </cell>
          <cell r="I322" t="str">
            <v>床下・暗渠内</v>
          </cell>
          <cell r="J322" t="str">
            <v>300</v>
          </cell>
          <cell r="K322" t="str">
            <v>ｍ</v>
          </cell>
          <cell r="L322">
            <v>100</v>
          </cell>
          <cell r="M322" t="str">
            <v>県P.71</v>
          </cell>
          <cell r="O322" t="str">
            <v>県P.71</v>
          </cell>
        </row>
        <row r="323">
          <cell r="D323">
            <v>106140</v>
          </cell>
          <cell r="E323" t="str">
            <v>ｸﾞﾗｽｳｰﾙ保温筒+鉄線+原紙+ｱﾙﾐｶﾞﾗｽｸﾛｽ</v>
          </cell>
          <cell r="F323" t="str">
            <v>ｸﾞﾗｽｳｰﾙ保温筒+鉄線+原紙+</v>
          </cell>
          <cell r="G323" t="str">
            <v>ｱﾙﾐｶﾞﾗｽｸﾛｽ</v>
          </cell>
          <cell r="H323" t="str">
            <v>機械室 15</v>
          </cell>
          <cell r="I323" t="str">
            <v>機械室</v>
          </cell>
          <cell r="J323" t="str">
            <v xml:space="preserve"> 15</v>
          </cell>
          <cell r="K323" t="str">
            <v>ｍ</v>
          </cell>
          <cell r="L323">
            <v>100</v>
          </cell>
          <cell r="M323" t="str">
            <v>県P.71</v>
          </cell>
          <cell r="O323" t="str">
            <v>県P.71</v>
          </cell>
        </row>
        <row r="324">
          <cell r="D324">
            <v>106141</v>
          </cell>
          <cell r="E324" t="str">
            <v>ｸﾞﾗｽｳｰﾙ保温筒+鉄線+原紙+ｱﾙﾐｶﾞﾗｽｸﾛｽ</v>
          </cell>
          <cell r="F324" t="str">
            <v>ｸﾞﾗｽｳｰﾙ保温筒+鉄線+原紙+</v>
          </cell>
          <cell r="G324" t="str">
            <v>ｱﾙﾐｶﾞﾗｽｸﾛｽ</v>
          </cell>
          <cell r="H324" t="str">
            <v>機械室 20</v>
          </cell>
          <cell r="I324" t="str">
            <v>機械室</v>
          </cell>
          <cell r="J324" t="str">
            <v xml:space="preserve"> 20</v>
          </cell>
          <cell r="K324" t="str">
            <v>ｍ</v>
          </cell>
          <cell r="L324">
            <v>100</v>
          </cell>
          <cell r="M324" t="str">
            <v>県P.71</v>
          </cell>
          <cell r="O324" t="str">
            <v>県P.71</v>
          </cell>
        </row>
        <row r="325">
          <cell r="D325">
            <v>106142</v>
          </cell>
          <cell r="E325" t="str">
            <v>ｸﾞﾗｽｳｰﾙ保温筒+鉄線+原紙+ｱﾙﾐｶﾞﾗｽｸﾛｽ</v>
          </cell>
          <cell r="F325" t="str">
            <v>ｸﾞﾗｽｳｰﾙ保温筒+鉄線+原紙+</v>
          </cell>
          <cell r="G325" t="str">
            <v>ｱﾙﾐｶﾞﾗｽｸﾛｽ</v>
          </cell>
          <cell r="H325" t="str">
            <v>機械室 25</v>
          </cell>
          <cell r="I325" t="str">
            <v>機械室</v>
          </cell>
          <cell r="J325" t="str">
            <v xml:space="preserve"> 25</v>
          </cell>
          <cell r="K325" t="str">
            <v>ｍ</v>
          </cell>
          <cell r="L325">
            <v>100</v>
          </cell>
          <cell r="M325" t="str">
            <v>県P.71</v>
          </cell>
          <cell r="O325" t="str">
            <v>県P.71</v>
          </cell>
        </row>
        <row r="326">
          <cell r="D326">
            <v>106143</v>
          </cell>
          <cell r="E326" t="str">
            <v>ｸﾞﾗｽｳｰﾙ保温筒+鉄線+原紙+ｱﾙﾐｶﾞﾗｽｸﾛｽ</v>
          </cell>
          <cell r="F326" t="str">
            <v>ｸﾞﾗｽｳｰﾙ保温筒+鉄線+原紙+</v>
          </cell>
          <cell r="G326" t="str">
            <v>ｱﾙﾐｶﾞﾗｽｸﾛｽ</v>
          </cell>
          <cell r="H326" t="str">
            <v>機械室 32</v>
          </cell>
          <cell r="I326" t="str">
            <v>機械室</v>
          </cell>
          <cell r="J326" t="str">
            <v xml:space="preserve"> 32</v>
          </cell>
          <cell r="K326" t="str">
            <v>ｍ</v>
          </cell>
          <cell r="L326">
            <v>100</v>
          </cell>
          <cell r="M326" t="str">
            <v>県P.71</v>
          </cell>
          <cell r="O326" t="str">
            <v>県P.71</v>
          </cell>
        </row>
        <row r="327">
          <cell r="D327">
            <v>106144</v>
          </cell>
          <cell r="E327" t="str">
            <v>ｸﾞﾗｽｳｰﾙ保温筒+鉄線+原紙+ｱﾙﾐｶﾞﾗｽｸﾛｽ</v>
          </cell>
          <cell r="F327" t="str">
            <v>ｸﾞﾗｽｳｰﾙ保温筒+鉄線+原紙+</v>
          </cell>
          <cell r="G327" t="str">
            <v>ｱﾙﾐｶﾞﾗｽｸﾛｽ</v>
          </cell>
          <cell r="H327" t="str">
            <v>機械室 40</v>
          </cell>
          <cell r="I327" t="str">
            <v>機械室</v>
          </cell>
          <cell r="J327" t="str">
            <v xml:space="preserve"> 40</v>
          </cell>
          <cell r="K327" t="str">
            <v>ｍ</v>
          </cell>
          <cell r="L327">
            <v>100</v>
          </cell>
          <cell r="M327" t="str">
            <v>県P.71</v>
          </cell>
          <cell r="O327" t="str">
            <v>県P.71</v>
          </cell>
        </row>
        <row r="328">
          <cell r="D328">
            <v>106145</v>
          </cell>
          <cell r="E328" t="str">
            <v>ｸﾞﾗｽｳｰﾙ保温筒+鉄線+原紙+ｱﾙﾐｶﾞﾗｽｸﾛｽ</v>
          </cell>
          <cell r="F328" t="str">
            <v>ｸﾞﾗｽｳｰﾙ保温筒+鉄線+原紙+</v>
          </cell>
          <cell r="G328" t="str">
            <v>ｱﾙﾐｶﾞﾗｽｸﾛｽ</v>
          </cell>
          <cell r="H328" t="str">
            <v>機械室 50</v>
          </cell>
          <cell r="I328" t="str">
            <v>機械室</v>
          </cell>
          <cell r="J328" t="str">
            <v xml:space="preserve"> 50</v>
          </cell>
          <cell r="K328" t="str">
            <v>ｍ</v>
          </cell>
          <cell r="L328">
            <v>100</v>
          </cell>
          <cell r="M328" t="str">
            <v>県P.71</v>
          </cell>
          <cell r="O328" t="str">
            <v>県P.71</v>
          </cell>
        </row>
        <row r="329">
          <cell r="D329">
            <v>106146</v>
          </cell>
          <cell r="E329" t="str">
            <v>ｸﾞﾗｽｳｰﾙ保温筒+鉄線+原紙+ｱﾙﾐｶﾞﾗｽｸﾛｽ</v>
          </cell>
          <cell r="F329" t="str">
            <v>ｸﾞﾗｽｳｰﾙ保温筒+鉄線+原紙+</v>
          </cell>
          <cell r="G329" t="str">
            <v>ｱﾙﾐｶﾞﾗｽｸﾛｽ</v>
          </cell>
          <cell r="H329" t="str">
            <v>機械室 65</v>
          </cell>
          <cell r="I329" t="str">
            <v>機械室</v>
          </cell>
          <cell r="J329" t="str">
            <v xml:space="preserve"> 65</v>
          </cell>
          <cell r="K329" t="str">
            <v>ｍ</v>
          </cell>
          <cell r="L329">
            <v>100</v>
          </cell>
          <cell r="M329" t="str">
            <v>県P.71</v>
          </cell>
          <cell r="O329" t="str">
            <v>県P.71</v>
          </cell>
        </row>
        <row r="330">
          <cell r="D330">
            <v>106147</v>
          </cell>
          <cell r="E330" t="str">
            <v>ｸﾞﾗｽｳｰﾙ保温筒+鉄線+原紙+ｱﾙﾐｶﾞﾗｽｸﾛｽ</v>
          </cell>
          <cell r="F330" t="str">
            <v>ｸﾞﾗｽｳｰﾙ保温筒+鉄線+原紙+</v>
          </cell>
          <cell r="G330" t="str">
            <v>ｱﾙﾐｶﾞﾗｽｸﾛｽ</v>
          </cell>
          <cell r="H330" t="str">
            <v>機械室 80</v>
          </cell>
          <cell r="I330" t="str">
            <v>機械室</v>
          </cell>
          <cell r="J330" t="str">
            <v xml:space="preserve"> 80</v>
          </cell>
          <cell r="K330" t="str">
            <v>ｍ</v>
          </cell>
          <cell r="L330">
            <v>100</v>
          </cell>
          <cell r="M330" t="str">
            <v>県P.71</v>
          </cell>
          <cell r="O330" t="str">
            <v>県P.71</v>
          </cell>
        </row>
        <row r="331">
          <cell r="D331">
            <v>106148</v>
          </cell>
          <cell r="E331" t="str">
            <v>ｸﾞﾗｽｳｰﾙ保温筒+鉄線+原紙+ｱﾙﾐｶﾞﾗｽｸﾛｽ</v>
          </cell>
          <cell r="F331" t="str">
            <v>ｸﾞﾗｽｳｰﾙ保温筒+鉄線+原紙+</v>
          </cell>
          <cell r="G331" t="str">
            <v>ｱﾙﾐｶﾞﾗｽｸﾛｽ</v>
          </cell>
          <cell r="H331" t="str">
            <v>機械室100</v>
          </cell>
          <cell r="I331" t="str">
            <v>機械室</v>
          </cell>
          <cell r="J331" t="str">
            <v>100</v>
          </cell>
          <cell r="K331" t="str">
            <v>ｍ</v>
          </cell>
          <cell r="L331">
            <v>100</v>
          </cell>
          <cell r="M331" t="str">
            <v>県P.71</v>
          </cell>
          <cell r="O331" t="str">
            <v>県P.71</v>
          </cell>
        </row>
        <row r="332">
          <cell r="D332">
            <v>106149</v>
          </cell>
          <cell r="E332" t="str">
            <v>ｸﾞﾗｽｳｰﾙ保温筒+鉄線+原紙+ｱﾙﾐｶﾞﾗｽｸﾛｽ</v>
          </cell>
          <cell r="F332" t="str">
            <v>ｸﾞﾗｽｳｰﾙ保温筒+鉄線+原紙+</v>
          </cell>
          <cell r="G332" t="str">
            <v>ｱﾙﾐｶﾞﾗｽｸﾛｽ</v>
          </cell>
          <cell r="H332" t="str">
            <v>機械室125</v>
          </cell>
          <cell r="I332" t="str">
            <v>機械室</v>
          </cell>
          <cell r="J332" t="str">
            <v>125</v>
          </cell>
          <cell r="K332" t="str">
            <v>ｍ</v>
          </cell>
          <cell r="L332">
            <v>100</v>
          </cell>
          <cell r="M332" t="str">
            <v>県P.71</v>
          </cell>
          <cell r="O332" t="str">
            <v>県P.71</v>
          </cell>
        </row>
        <row r="333">
          <cell r="D333">
            <v>106150</v>
          </cell>
          <cell r="E333" t="str">
            <v>ｸﾞﾗｽｳｰﾙ保温筒+鉄線+原紙+ｱﾙﾐｶﾞﾗｽｸﾛｽ</v>
          </cell>
          <cell r="F333" t="str">
            <v>ｸﾞﾗｽｳｰﾙ保温筒+鉄線+原紙+</v>
          </cell>
          <cell r="G333" t="str">
            <v>ｱﾙﾐｶﾞﾗｽｸﾛｽ</v>
          </cell>
          <cell r="H333" t="str">
            <v>機械室150</v>
          </cell>
          <cell r="I333" t="str">
            <v>機械室</v>
          </cell>
          <cell r="J333" t="str">
            <v>150</v>
          </cell>
          <cell r="K333" t="str">
            <v>ｍ</v>
          </cell>
          <cell r="L333">
            <v>100</v>
          </cell>
          <cell r="M333" t="str">
            <v>県P.71</v>
          </cell>
          <cell r="O333" t="str">
            <v>県P.71</v>
          </cell>
        </row>
        <row r="334">
          <cell r="D334">
            <v>106151</v>
          </cell>
          <cell r="E334" t="str">
            <v>ｸﾞﾗｽｳｰﾙ保温筒+鉄線+原紙+ｱﾙﾐｶﾞﾗｽｸﾛｽ</v>
          </cell>
          <cell r="F334" t="str">
            <v>ｸﾞﾗｽｳｰﾙ保温筒+鉄線+原紙+</v>
          </cell>
          <cell r="G334" t="str">
            <v>ｱﾙﾐｶﾞﾗｽｸﾛｽ</v>
          </cell>
          <cell r="H334" t="str">
            <v>機械室200</v>
          </cell>
          <cell r="I334" t="str">
            <v>機械室</v>
          </cell>
          <cell r="J334" t="str">
            <v>200</v>
          </cell>
          <cell r="K334" t="str">
            <v>ｍ</v>
          </cell>
          <cell r="L334">
            <v>100</v>
          </cell>
          <cell r="M334" t="str">
            <v>県P.71</v>
          </cell>
          <cell r="O334" t="str">
            <v>県P.71</v>
          </cell>
        </row>
        <row r="335">
          <cell r="D335">
            <v>106152</v>
          </cell>
          <cell r="E335" t="str">
            <v>ｸﾞﾗｽｳｰﾙ保温筒+鉄線+原紙+ｱﾙﾐｶﾞﾗｽｸﾛｽ</v>
          </cell>
          <cell r="F335" t="str">
            <v>ｸﾞﾗｽｳｰﾙ保温筒+鉄線+原紙+</v>
          </cell>
          <cell r="G335" t="str">
            <v>ｱﾙﾐｶﾞﾗｽｸﾛｽ</v>
          </cell>
          <cell r="H335" t="str">
            <v>機械室250</v>
          </cell>
          <cell r="I335" t="str">
            <v>機械室</v>
          </cell>
          <cell r="J335" t="str">
            <v>250</v>
          </cell>
          <cell r="K335" t="str">
            <v>ｍ</v>
          </cell>
          <cell r="L335">
            <v>100</v>
          </cell>
          <cell r="M335" t="str">
            <v>県P.71</v>
          </cell>
          <cell r="O335" t="str">
            <v>県P.71</v>
          </cell>
        </row>
        <row r="336">
          <cell r="D336">
            <v>106153</v>
          </cell>
          <cell r="E336" t="str">
            <v>ｸﾞﾗｽｳｰﾙ保温筒+鉄線+原紙+ｱﾙﾐｶﾞﾗｽｸﾛｽ</v>
          </cell>
          <cell r="F336" t="str">
            <v>ｸﾞﾗｽｳｰﾙ保温筒+鉄線+原紙+</v>
          </cell>
          <cell r="G336" t="str">
            <v>ｱﾙﾐｶﾞﾗｽｸﾛｽ</v>
          </cell>
          <cell r="H336" t="str">
            <v>機械室300</v>
          </cell>
          <cell r="I336" t="str">
            <v>機械室</v>
          </cell>
          <cell r="J336" t="str">
            <v>300</v>
          </cell>
          <cell r="K336" t="str">
            <v>ｍ</v>
          </cell>
          <cell r="L336">
            <v>100</v>
          </cell>
          <cell r="M336" t="str">
            <v>県P.71</v>
          </cell>
          <cell r="O336" t="str">
            <v>県P.71</v>
          </cell>
        </row>
        <row r="337">
          <cell r="D337">
            <v>106160</v>
          </cell>
          <cell r="E337" t="str">
            <v>ﾎﾟﾘｽﾁﾚﾝ保温筒+粘着ﾃｰﾌﾟ+ﾎﾟﾘｴﾁﾚﾝﾌｨﾙﾑ+着色ｱﾙﾐｶﾞﾗｽｸﾛｽ</v>
          </cell>
          <cell r="F337" t="str">
            <v>ﾎﾟﾘｽﾁﾚﾝ保温筒+粘着ﾃｰﾌﾟ+ﾎﾟﾘｴﾁﾚﾝ</v>
          </cell>
          <cell r="G337" t="str">
            <v>ﾌｨﾙﾑ+着色ｱﾙﾐｶﾞﾗｽｸﾛｽ</v>
          </cell>
          <cell r="H337" t="str">
            <v>床下・暗渠内 15</v>
          </cell>
          <cell r="I337" t="str">
            <v>床下・暗渠内</v>
          </cell>
          <cell r="J337" t="str">
            <v xml:space="preserve"> 15</v>
          </cell>
          <cell r="K337" t="str">
            <v>ｍ</v>
          </cell>
          <cell r="L337">
            <v>100</v>
          </cell>
          <cell r="M337" t="str">
            <v>県P.69</v>
          </cell>
          <cell r="O337" t="str">
            <v>県P.69</v>
          </cell>
        </row>
        <row r="338">
          <cell r="D338">
            <v>106161</v>
          </cell>
          <cell r="E338" t="str">
            <v>ﾎﾟﾘｽﾁﾚﾝ保温筒+粘着ﾃｰﾌﾟ+ﾎﾟﾘｴﾁﾚﾝﾌｨﾙﾑ+着色ｱﾙﾐｶﾞﾗｽｸﾛｽ</v>
          </cell>
          <cell r="F338" t="str">
            <v>ﾎﾟﾘｽﾁﾚﾝ保温筒+粘着ﾃｰﾌﾟ+ﾎﾟﾘｴﾁﾚﾝ</v>
          </cell>
          <cell r="G338" t="str">
            <v>ﾌｨﾙﾑ+着色ｱﾙﾐｶﾞﾗｽｸﾛｽ</v>
          </cell>
          <cell r="H338" t="str">
            <v>床下・暗渠内 20</v>
          </cell>
          <cell r="I338" t="str">
            <v>床下・暗渠内</v>
          </cell>
          <cell r="J338" t="str">
            <v xml:space="preserve"> 20</v>
          </cell>
          <cell r="K338" t="str">
            <v>ｍ</v>
          </cell>
          <cell r="L338">
            <v>100</v>
          </cell>
          <cell r="M338" t="str">
            <v>県P.69</v>
          </cell>
          <cell r="O338" t="str">
            <v>県P.69</v>
          </cell>
        </row>
        <row r="339">
          <cell r="D339">
            <v>106162</v>
          </cell>
          <cell r="E339" t="str">
            <v>ﾎﾟﾘｽﾁﾚﾝ保温筒+粘着ﾃｰﾌﾟ+ﾎﾟﾘｴﾁﾚﾝﾌｨﾙﾑ+着色ｱﾙﾐｶﾞﾗｽｸﾛｽ</v>
          </cell>
          <cell r="F339" t="str">
            <v>ﾎﾟﾘｽﾁﾚﾝ保温筒+粘着ﾃｰﾌﾟ+ﾎﾟﾘｴﾁﾚﾝ</v>
          </cell>
          <cell r="G339" t="str">
            <v>ﾌｨﾙﾑ+着色ｱﾙﾐｶﾞﾗｽｸﾛｽ</v>
          </cell>
          <cell r="H339" t="str">
            <v>床下・暗渠内 25</v>
          </cell>
          <cell r="I339" t="str">
            <v>床下・暗渠内</v>
          </cell>
          <cell r="J339" t="str">
            <v xml:space="preserve"> 25</v>
          </cell>
          <cell r="K339" t="str">
            <v>ｍ</v>
          </cell>
          <cell r="L339">
            <v>100</v>
          </cell>
          <cell r="M339" t="str">
            <v>県P.69</v>
          </cell>
          <cell r="O339" t="str">
            <v>県P.69</v>
          </cell>
        </row>
        <row r="340">
          <cell r="D340">
            <v>106163</v>
          </cell>
          <cell r="E340" t="str">
            <v>ﾎﾟﾘｽﾁﾚﾝ保温筒+粘着ﾃｰﾌﾟ+ﾎﾟﾘｴﾁﾚﾝﾌｨﾙﾑ+着色ｱﾙﾐｶﾞﾗｽｸﾛｽ</v>
          </cell>
          <cell r="F340" t="str">
            <v>ﾎﾟﾘｽﾁﾚﾝ保温筒+粘着ﾃｰﾌﾟ+ﾎﾟﾘｴﾁﾚﾝ</v>
          </cell>
          <cell r="G340" t="str">
            <v>ﾌｨﾙﾑ+着色ｱﾙﾐｶﾞﾗｽｸﾛｽ</v>
          </cell>
          <cell r="H340" t="str">
            <v>床下・暗渠内 32</v>
          </cell>
          <cell r="I340" t="str">
            <v>床下・暗渠内</v>
          </cell>
          <cell r="J340" t="str">
            <v xml:space="preserve"> 32</v>
          </cell>
          <cell r="K340" t="str">
            <v>ｍ</v>
          </cell>
          <cell r="L340">
            <v>100</v>
          </cell>
          <cell r="M340" t="str">
            <v>県P.69</v>
          </cell>
          <cell r="O340" t="str">
            <v>県P.69</v>
          </cell>
        </row>
        <row r="341">
          <cell r="D341">
            <v>106164</v>
          </cell>
          <cell r="E341" t="str">
            <v>ﾎﾟﾘｽﾁﾚﾝ保温筒+粘着ﾃｰﾌﾟ+ﾎﾟﾘｴﾁﾚﾝﾌｨﾙﾑ+着色ｱﾙﾐｶﾞﾗｽｸﾛｽ</v>
          </cell>
          <cell r="F341" t="str">
            <v>ﾎﾟﾘｽﾁﾚﾝ保温筒+粘着ﾃｰﾌﾟ+ﾎﾟﾘｴﾁﾚﾝ</v>
          </cell>
          <cell r="G341" t="str">
            <v>ﾌｨﾙﾑ+着色ｱﾙﾐｶﾞﾗｽｸﾛｽ</v>
          </cell>
          <cell r="H341" t="str">
            <v>床下・暗渠内 40</v>
          </cell>
          <cell r="I341" t="str">
            <v>床下・暗渠内</v>
          </cell>
          <cell r="J341" t="str">
            <v xml:space="preserve"> 40</v>
          </cell>
          <cell r="K341" t="str">
            <v>ｍ</v>
          </cell>
          <cell r="L341">
            <v>100</v>
          </cell>
          <cell r="M341" t="str">
            <v>県P.69</v>
          </cell>
          <cell r="O341" t="str">
            <v>県P.69</v>
          </cell>
        </row>
        <row r="342">
          <cell r="D342">
            <v>106165</v>
          </cell>
          <cell r="E342" t="str">
            <v>ﾎﾟﾘｽﾁﾚﾝ保温筒+粘着ﾃｰﾌﾟ+ﾎﾟﾘｴﾁﾚﾝﾌｨﾙﾑ+着色ｱﾙﾐｶﾞﾗｽｸﾛｽ</v>
          </cell>
          <cell r="F342" t="str">
            <v>ﾎﾟﾘｽﾁﾚﾝ保温筒+粘着ﾃｰﾌﾟ+ﾎﾟﾘｴﾁﾚﾝ</v>
          </cell>
          <cell r="G342" t="str">
            <v>ﾌｨﾙﾑ+着色ｱﾙﾐｶﾞﾗｽｸﾛｽ</v>
          </cell>
          <cell r="H342" t="str">
            <v>床下・暗渠内 50</v>
          </cell>
          <cell r="I342" t="str">
            <v>床下・暗渠内</v>
          </cell>
          <cell r="J342" t="str">
            <v xml:space="preserve"> 50</v>
          </cell>
          <cell r="K342" t="str">
            <v>ｍ</v>
          </cell>
          <cell r="L342">
            <v>100</v>
          </cell>
          <cell r="M342" t="str">
            <v>県P.69</v>
          </cell>
          <cell r="O342" t="str">
            <v>県P.69</v>
          </cell>
        </row>
        <row r="343">
          <cell r="D343">
            <v>106166</v>
          </cell>
          <cell r="E343" t="str">
            <v>ﾎﾟﾘｽﾁﾚﾝ保温筒+粘着ﾃｰﾌﾟ+ﾎﾟﾘｴﾁﾚﾝﾌｨﾙﾑ+着色ｱﾙﾐｶﾞﾗｽｸﾛｽ</v>
          </cell>
          <cell r="F343" t="str">
            <v>ﾎﾟﾘｽﾁﾚﾝ保温筒+粘着ﾃｰﾌﾟ+ﾎﾟﾘｴﾁﾚﾝ</v>
          </cell>
          <cell r="G343" t="str">
            <v>ﾌｨﾙﾑ+着色ｱﾙﾐｶﾞﾗｽｸﾛｽ</v>
          </cell>
          <cell r="H343" t="str">
            <v>床下・暗渠内 65</v>
          </cell>
          <cell r="I343" t="str">
            <v>床下・暗渠内</v>
          </cell>
          <cell r="J343" t="str">
            <v xml:space="preserve"> 65</v>
          </cell>
          <cell r="K343" t="str">
            <v>ｍ</v>
          </cell>
          <cell r="L343">
            <v>100</v>
          </cell>
          <cell r="M343" t="str">
            <v>県P.69</v>
          </cell>
          <cell r="O343" t="str">
            <v>県P.69</v>
          </cell>
        </row>
        <row r="344">
          <cell r="D344">
            <v>106167</v>
          </cell>
          <cell r="E344" t="str">
            <v>ﾎﾟﾘｽﾁﾚﾝ保温筒+粘着ﾃｰﾌﾟ+ﾎﾟﾘｴﾁﾚﾝﾌｨﾙﾑ+着色ｱﾙﾐｶﾞﾗｽｸﾛｽ</v>
          </cell>
          <cell r="F344" t="str">
            <v>ﾎﾟﾘｽﾁﾚﾝ保温筒+粘着ﾃｰﾌﾟ+ﾎﾟﾘｴﾁﾚﾝ</v>
          </cell>
          <cell r="G344" t="str">
            <v>ﾌｨﾙﾑ+着色ｱﾙﾐｶﾞﾗｽｸﾛｽ</v>
          </cell>
          <cell r="H344" t="str">
            <v>床下・暗渠内 80</v>
          </cell>
          <cell r="I344" t="str">
            <v>床下・暗渠内</v>
          </cell>
          <cell r="J344" t="str">
            <v xml:space="preserve"> 80</v>
          </cell>
          <cell r="K344" t="str">
            <v>ｍ</v>
          </cell>
          <cell r="L344">
            <v>100</v>
          </cell>
          <cell r="M344" t="str">
            <v>県P.69</v>
          </cell>
          <cell r="O344" t="str">
            <v>県P.69</v>
          </cell>
        </row>
        <row r="345">
          <cell r="D345">
            <v>106168</v>
          </cell>
          <cell r="E345" t="str">
            <v>ﾎﾟﾘｽﾁﾚﾝ保温筒+粘着ﾃｰﾌﾟ+ﾎﾟﾘｴﾁﾚﾝﾌｨﾙﾑ+着色ｱﾙﾐｶﾞﾗｽｸﾛｽ</v>
          </cell>
          <cell r="F345" t="str">
            <v>ﾎﾟﾘｽﾁﾚﾝ保温筒+粘着ﾃｰﾌﾟ+ﾎﾟﾘｴﾁﾚﾝ</v>
          </cell>
          <cell r="G345" t="str">
            <v>ﾌｨﾙﾑ+着色ｱﾙﾐｶﾞﾗｽｸﾛｽ</v>
          </cell>
          <cell r="H345" t="str">
            <v>床下・暗渠内100</v>
          </cell>
          <cell r="I345" t="str">
            <v>床下・暗渠内</v>
          </cell>
          <cell r="J345" t="str">
            <v>100</v>
          </cell>
          <cell r="K345" t="str">
            <v>ｍ</v>
          </cell>
          <cell r="L345">
            <v>100</v>
          </cell>
          <cell r="M345" t="str">
            <v>県P.69</v>
          </cell>
          <cell r="O345" t="str">
            <v>県P.69</v>
          </cell>
        </row>
        <row r="346">
          <cell r="D346">
            <v>106169</v>
          </cell>
          <cell r="E346" t="str">
            <v>ﾎﾟﾘｽﾁﾚﾝ保温筒+粘着ﾃｰﾌﾟ+ﾎﾟﾘｴﾁﾚﾝﾌｨﾙﾑ+着色ｱﾙﾐｶﾞﾗｽｸﾛｽ</v>
          </cell>
          <cell r="F346" t="str">
            <v>ﾎﾟﾘｽﾁﾚﾝ保温筒+粘着ﾃｰﾌﾟ+ﾎﾟﾘｴﾁﾚﾝ</v>
          </cell>
          <cell r="G346" t="str">
            <v>ﾌｨﾙﾑ+着色ｱﾙﾐｶﾞﾗｽｸﾛｽ</v>
          </cell>
          <cell r="H346" t="str">
            <v>床下・暗渠内125</v>
          </cell>
          <cell r="I346" t="str">
            <v>床下・暗渠内</v>
          </cell>
          <cell r="J346" t="str">
            <v>125</v>
          </cell>
          <cell r="K346" t="str">
            <v>ｍ</v>
          </cell>
          <cell r="L346">
            <v>100</v>
          </cell>
          <cell r="M346" t="str">
            <v>県P.69</v>
          </cell>
          <cell r="O346" t="str">
            <v>県P.69</v>
          </cell>
        </row>
        <row r="347">
          <cell r="D347">
            <v>106170</v>
          </cell>
          <cell r="E347" t="str">
            <v>ﾎﾟﾘｽﾁﾚﾝ保温筒+粘着ﾃｰﾌﾟ+ﾎﾟﾘｴﾁﾚﾝﾌｨﾙﾑ+着色ｱﾙﾐｶﾞﾗｽｸﾛｽ</v>
          </cell>
          <cell r="F347" t="str">
            <v>ﾎﾟﾘｽﾁﾚﾝ保温筒+粘着ﾃｰﾌﾟ+ﾎﾟﾘｴﾁﾚﾝ</v>
          </cell>
          <cell r="G347" t="str">
            <v>ﾌｨﾙﾑ+着色ｱﾙﾐｶﾞﾗｽｸﾛｽ</v>
          </cell>
          <cell r="H347" t="str">
            <v>床下・暗渠内150</v>
          </cell>
          <cell r="I347" t="str">
            <v>床下・暗渠内</v>
          </cell>
          <cell r="J347" t="str">
            <v>150</v>
          </cell>
          <cell r="K347" t="str">
            <v>ｍ</v>
          </cell>
          <cell r="L347">
            <v>100</v>
          </cell>
          <cell r="M347" t="str">
            <v>県P.69</v>
          </cell>
          <cell r="O347" t="str">
            <v>県P.69</v>
          </cell>
        </row>
        <row r="348">
          <cell r="D348">
            <v>106171</v>
          </cell>
          <cell r="E348" t="str">
            <v>ﾎﾟﾘｽﾁﾚﾝ保温筒+粘着ﾃｰﾌﾟ+ﾎﾟﾘｴﾁﾚﾝﾌｨﾙﾑ+着色ｱﾙﾐｶﾞﾗｽｸﾛｽ</v>
          </cell>
          <cell r="F348" t="str">
            <v>ﾎﾟﾘｽﾁﾚﾝ保温筒+粘着ﾃｰﾌﾟ+ﾎﾟﾘｴﾁﾚﾝ</v>
          </cell>
          <cell r="G348" t="str">
            <v>ﾌｨﾙﾑ+着色ｱﾙﾐｶﾞﾗｽｸﾛｽ</v>
          </cell>
          <cell r="H348" t="str">
            <v>床下・暗渠内200</v>
          </cell>
          <cell r="I348" t="str">
            <v>床下・暗渠内</v>
          </cell>
          <cell r="J348" t="str">
            <v>200</v>
          </cell>
          <cell r="K348" t="str">
            <v>ｍ</v>
          </cell>
          <cell r="L348">
            <v>100</v>
          </cell>
          <cell r="M348" t="str">
            <v>県P.69</v>
          </cell>
          <cell r="O348" t="str">
            <v>県P.69</v>
          </cell>
        </row>
        <row r="349">
          <cell r="D349">
            <v>106172</v>
          </cell>
          <cell r="E349" t="str">
            <v>ﾎﾟﾘｽﾁﾚﾝ保温筒+粘着ﾃｰﾌﾟ+ﾎﾟﾘｴﾁﾚﾝﾌｨﾙﾑ+着色ｱﾙﾐｶﾞﾗｽｸﾛｽ</v>
          </cell>
          <cell r="F349" t="str">
            <v>ﾎﾟﾘｽﾁﾚﾝ保温筒+粘着ﾃｰﾌﾟ+ﾎﾟﾘｴﾁﾚﾝ</v>
          </cell>
          <cell r="G349" t="str">
            <v>ﾌｨﾙﾑ+着色ｱﾙﾐｶﾞﾗｽｸﾛｽ</v>
          </cell>
          <cell r="H349" t="str">
            <v>床下・暗渠内250</v>
          </cell>
          <cell r="I349" t="str">
            <v>床下・暗渠内</v>
          </cell>
          <cell r="J349" t="str">
            <v>250</v>
          </cell>
          <cell r="K349" t="str">
            <v>ｍ</v>
          </cell>
          <cell r="L349">
            <v>100</v>
          </cell>
          <cell r="M349" t="str">
            <v>県P.69</v>
          </cell>
          <cell r="O349" t="str">
            <v>県P.69</v>
          </cell>
        </row>
        <row r="350">
          <cell r="D350">
            <v>106173</v>
          </cell>
          <cell r="E350" t="str">
            <v>ﾎﾟﾘｽﾁﾚﾝ保温筒+粘着ﾃｰﾌﾟ+ﾎﾟﾘｴﾁﾚﾝﾌｨﾙﾑ+着色ｱﾙﾐｶﾞﾗｽｸﾛｽ</v>
          </cell>
          <cell r="F350" t="str">
            <v>ﾎﾟﾘｽﾁﾚﾝ保温筒+粘着ﾃｰﾌﾟ+ﾎﾟﾘｴﾁﾚﾝ</v>
          </cell>
          <cell r="G350" t="str">
            <v>ﾌｨﾙﾑ+着色ｱﾙﾐｶﾞﾗｽｸﾛｽ</v>
          </cell>
          <cell r="H350" t="str">
            <v>床下・暗渠内300</v>
          </cell>
          <cell r="I350" t="str">
            <v>床下・暗渠内</v>
          </cell>
          <cell r="J350" t="str">
            <v>300</v>
          </cell>
          <cell r="K350" t="str">
            <v>ｍ</v>
          </cell>
          <cell r="L350">
            <v>100</v>
          </cell>
          <cell r="M350" t="str">
            <v>県P.69</v>
          </cell>
          <cell r="O350" t="str">
            <v>県P.69</v>
          </cell>
        </row>
        <row r="351">
          <cell r="D351">
            <v>106200</v>
          </cell>
          <cell r="E351" t="str">
            <v>ﾎﾟﾘｽﾁﾚﾝﾌｫｰﾑ保温筒+粘着ﾃｰﾌﾟ+ﾎﾟﾘｴﾁﾚﾝ+防水麻布+ｱｽﾌｧﾙﾄﾌﾟﾗｲﾏｰ</v>
          </cell>
          <cell r="F351" t="str">
            <v>ﾎﾟﾘｽﾁﾚﾝﾌｫｰﾑ保温筒+粘着ﾃｰﾌﾟ+</v>
          </cell>
          <cell r="G351" t="str">
            <v>ﾎﾟﾘｴﾁﾚﾝ+防水麻布+ｱｽﾌｧﾙﾄﾌﾟﾗｲﾏｰ</v>
          </cell>
          <cell r="H351" t="str">
            <v>床下・暗渠内 15</v>
          </cell>
          <cell r="I351" t="str">
            <v>床下・暗渠内</v>
          </cell>
          <cell r="J351" t="str">
            <v xml:space="preserve"> 15</v>
          </cell>
          <cell r="K351" t="str">
            <v>ｍ</v>
          </cell>
          <cell r="L351">
            <v>100</v>
          </cell>
          <cell r="M351" t="str">
            <v>県P.69</v>
          </cell>
          <cell r="O351" t="str">
            <v>県P.69</v>
          </cell>
        </row>
        <row r="352">
          <cell r="D352">
            <v>106201</v>
          </cell>
          <cell r="E352" t="str">
            <v>ﾎﾟﾘｽﾁﾚﾝﾌｫｰﾑ保温筒+粘着ﾃｰﾌﾟ+ﾎﾟﾘｴﾁﾚﾝ+防水麻布+ｱｽﾌｧﾙﾄﾌﾟﾗｲﾏｰ</v>
          </cell>
          <cell r="F352" t="str">
            <v>ﾎﾟﾘｽﾁﾚﾝﾌｫｰﾑ保温筒+粘着ﾃｰﾌﾟ+</v>
          </cell>
          <cell r="G352" t="str">
            <v>ﾎﾟﾘｴﾁﾚﾝ+防水麻布+ｱｽﾌｧﾙﾄﾌﾟﾗｲﾏｰ</v>
          </cell>
          <cell r="H352" t="str">
            <v>床下・暗渠内 20</v>
          </cell>
          <cell r="I352" t="str">
            <v>床下・暗渠内</v>
          </cell>
          <cell r="J352" t="str">
            <v xml:space="preserve"> 20</v>
          </cell>
          <cell r="K352" t="str">
            <v>ｍ</v>
          </cell>
          <cell r="L352">
            <v>100</v>
          </cell>
          <cell r="M352" t="str">
            <v>県P.69</v>
          </cell>
          <cell r="O352" t="str">
            <v>県P.69</v>
          </cell>
        </row>
        <row r="353">
          <cell r="D353">
            <v>106202</v>
          </cell>
          <cell r="E353" t="str">
            <v>ﾎﾟﾘｽﾁﾚﾝﾌｫｰﾑ保温筒+粘着ﾃｰﾌﾟ+ﾎﾟﾘｴﾁﾚﾝ+防水麻布+ｱｽﾌｧﾙﾄﾌﾟﾗｲﾏｰ</v>
          </cell>
          <cell r="F353" t="str">
            <v>ﾎﾟﾘｽﾁﾚﾝﾌｫｰﾑ保温筒+粘着ﾃｰﾌﾟ+</v>
          </cell>
          <cell r="G353" t="str">
            <v>ﾎﾟﾘｴﾁﾚﾝ+防水麻布+ｱｽﾌｧﾙﾄﾌﾟﾗｲﾏｰ</v>
          </cell>
          <cell r="H353" t="str">
            <v>床下・暗渠内 25</v>
          </cell>
          <cell r="I353" t="str">
            <v>床下・暗渠内</v>
          </cell>
          <cell r="J353" t="str">
            <v xml:space="preserve"> 25</v>
          </cell>
          <cell r="K353" t="str">
            <v>ｍ</v>
          </cell>
          <cell r="L353">
            <v>100</v>
          </cell>
          <cell r="M353" t="str">
            <v>県P.69</v>
          </cell>
          <cell r="O353" t="str">
            <v>県P.69</v>
          </cell>
        </row>
        <row r="354">
          <cell r="D354">
            <v>106203</v>
          </cell>
          <cell r="E354" t="str">
            <v>ﾎﾟﾘｽﾁﾚﾝﾌｫｰﾑ保温筒+粘着ﾃｰﾌﾟ+ﾎﾟﾘｴﾁﾚﾝ+防水麻布+ｱｽﾌｧﾙﾄﾌﾟﾗｲﾏｰ</v>
          </cell>
          <cell r="F354" t="str">
            <v>ﾎﾟﾘｽﾁﾚﾝﾌｫｰﾑ保温筒+粘着ﾃｰﾌﾟ+</v>
          </cell>
          <cell r="G354" t="str">
            <v>ﾎﾟﾘｴﾁﾚﾝ+防水麻布+ｱｽﾌｧﾙﾄﾌﾟﾗｲﾏｰ</v>
          </cell>
          <cell r="H354" t="str">
            <v>床下・暗渠内 32</v>
          </cell>
          <cell r="I354" t="str">
            <v>床下・暗渠内</v>
          </cell>
          <cell r="J354" t="str">
            <v xml:space="preserve"> 32</v>
          </cell>
          <cell r="K354" t="str">
            <v>ｍ</v>
          </cell>
          <cell r="L354">
            <v>100</v>
          </cell>
          <cell r="M354" t="str">
            <v>県P.69</v>
          </cell>
          <cell r="O354" t="str">
            <v>県P.69</v>
          </cell>
        </row>
        <row r="355">
          <cell r="D355">
            <v>106204</v>
          </cell>
          <cell r="E355" t="str">
            <v>ﾎﾟﾘｽﾁﾚﾝﾌｫｰﾑ保温筒+粘着ﾃｰﾌﾟ+ﾎﾟﾘｴﾁﾚﾝ+防水麻布+ｱｽﾌｧﾙﾄﾌﾟﾗｲﾏｰ</v>
          </cell>
          <cell r="F355" t="str">
            <v>ﾎﾟﾘｽﾁﾚﾝﾌｫｰﾑ保温筒+粘着ﾃｰﾌﾟ+</v>
          </cell>
          <cell r="G355" t="str">
            <v>ﾎﾟﾘｴﾁﾚﾝ+防水麻布+ｱｽﾌｧﾙﾄﾌﾟﾗｲﾏｰ</v>
          </cell>
          <cell r="H355" t="str">
            <v>床下・暗渠内 40</v>
          </cell>
          <cell r="I355" t="str">
            <v>床下・暗渠内</v>
          </cell>
          <cell r="J355" t="str">
            <v xml:space="preserve"> 40</v>
          </cell>
          <cell r="K355" t="str">
            <v>ｍ</v>
          </cell>
          <cell r="L355">
            <v>100</v>
          </cell>
          <cell r="M355" t="str">
            <v>県P.69</v>
          </cell>
          <cell r="O355" t="str">
            <v>県P.69</v>
          </cell>
        </row>
        <row r="356">
          <cell r="D356">
            <v>106205</v>
          </cell>
          <cell r="E356" t="str">
            <v>ﾎﾟﾘｽﾁﾚﾝﾌｫｰﾑ保温筒+粘着ﾃｰﾌﾟ+ﾎﾟﾘｴﾁﾚﾝ+防水麻布+ｱｽﾌｧﾙﾄﾌﾟﾗｲﾏｰ</v>
          </cell>
          <cell r="F356" t="str">
            <v>ﾎﾟﾘｽﾁﾚﾝﾌｫｰﾑ保温筒+粘着ﾃｰﾌﾟ+</v>
          </cell>
          <cell r="G356" t="str">
            <v>ﾎﾟﾘｴﾁﾚﾝ+防水麻布+ｱｽﾌｧﾙﾄﾌﾟﾗｲﾏｰ</v>
          </cell>
          <cell r="H356" t="str">
            <v>床下・暗渠内 50</v>
          </cell>
          <cell r="I356" t="str">
            <v>床下・暗渠内</v>
          </cell>
          <cell r="J356" t="str">
            <v xml:space="preserve"> 50</v>
          </cell>
          <cell r="K356" t="str">
            <v>ｍ</v>
          </cell>
          <cell r="L356">
            <v>100</v>
          </cell>
          <cell r="M356" t="str">
            <v>県P.69</v>
          </cell>
          <cell r="O356" t="str">
            <v>県P.69</v>
          </cell>
        </row>
        <row r="357">
          <cell r="D357">
            <v>106206</v>
          </cell>
          <cell r="E357" t="str">
            <v>ﾎﾟﾘｽﾁﾚﾝﾌｫｰﾑ保温筒+粘着ﾃｰﾌﾟ+ﾎﾟﾘｴﾁﾚﾝ+防水麻布+ｱｽﾌｧﾙﾄﾌﾟﾗｲﾏｰ</v>
          </cell>
          <cell r="F357" t="str">
            <v>ﾎﾟﾘｽﾁﾚﾝﾌｫｰﾑ保温筒+粘着ﾃｰﾌﾟ+</v>
          </cell>
          <cell r="G357" t="str">
            <v>ﾎﾟﾘｴﾁﾚﾝ+防水麻布+ｱｽﾌｧﾙﾄﾌﾟﾗｲﾏｰ</v>
          </cell>
          <cell r="H357" t="str">
            <v>床下・暗渠内 65</v>
          </cell>
          <cell r="I357" t="str">
            <v>床下・暗渠内</v>
          </cell>
          <cell r="J357" t="str">
            <v xml:space="preserve"> 65</v>
          </cell>
          <cell r="K357" t="str">
            <v>ｍ</v>
          </cell>
          <cell r="L357">
            <v>100</v>
          </cell>
          <cell r="M357" t="str">
            <v>県P.69</v>
          </cell>
          <cell r="O357" t="str">
            <v>県P.69</v>
          </cell>
        </row>
        <row r="358">
          <cell r="D358">
            <v>106207</v>
          </cell>
          <cell r="E358" t="str">
            <v>ﾎﾟﾘｽﾁﾚﾝﾌｫｰﾑ保温筒+粘着ﾃｰﾌﾟ+ﾎﾟﾘｴﾁﾚﾝ+防水麻布+ｱｽﾌｧﾙﾄﾌﾟﾗｲﾏｰ</v>
          </cell>
          <cell r="F358" t="str">
            <v>ﾎﾟﾘｽﾁﾚﾝﾌｫｰﾑ保温筒+粘着ﾃｰﾌﾟ+</v>
          </cell>
          <cell r="G358" t="str">
            <v>ﾎﾟﾘｴﾁﾚﾝ+防水麻布+ｱｽﾌｧﾙﾄﾌﾟﾗｲﾏｰ</v>
          </cell>
          <cell r="H358" t="str">
            <v>床下・暗渠内 80</v>
          </cell>
          <cell r="I358" t="str">
            <v>床下・暗渠内</v>
          </cell>
          <cell r="J358" t="str">
            <v xml:space="preserve"> 80</v>
          </cell>
          <cell r="K358" t="str">
            <v>ｍ</v>
          </cell>
          <cell r="L358">
            <v>100</v>
          </cell>
          <cell r="M358" t="str">
            <v>県P.69</v>
          </cell>
          <cell r="O358" t="str">
            <v>県P.69</v>
          </cell>
        </row>
        <row r="359">
          <cell r="D359">
            <v>106208</v>
          </cell>
          <cell r="E359" t="str">
            <v>ﾎﾟﾘｽﾁﾚﾝﾌｫｰﾑ保温筒+粘着ﾃｰﾌﾟ+ﾎﾟﾘｴﾁﾚﾝ+防水麻布+ｱｽﾌｧﾙﾄﾌﾟﾗｲﾏｰ</v>
          </cell>
          <cell r="F359" t="str">
            <v>ﾎﾟﾘｽﾁﾚﾝﾌｫｰﾑ保温筒+粘着ﾃｰﾌﾟ+</v>
          </cell>
          <cell r="G359" t="str">
            <v>ﾎﾟﾘｴﾁﾚﾝ+防水麻布+ｱｽﾌｧﾙﾄﾌﾟﾗｲﾏｰ</v>
          </cell>
          <cell r="H359" t="str">
            <v>床下・暗渠内100</v>
          </cell>
          <cell r="I359" t="str">
            <v>床下・暗渠内</v>
          </cell>
          <cell r="J359" t="str">
            <v>100</v>
          </cell>
          <cell r="K359" t="str">
            <v>ｍ</v>
          </cell>
          <cell r="L359">
            <v>100</v>
          </cell>
          <cell r="M359" t="str">
            <v>県P.69</v>
          </cell>
          <cell r="O359" t="str">
            <v>県P.69</v>
          </cell>
        </row>
        <row r="360">
          <cell r="D360">
            <v>106209</v>
          </cell>
          <cell r="E360" t="str">
            <v>ﾎﾟﾘｽﾁﾚﾝﾌｫｰﾑ保温筒+粘着ﾃｰﾌﾟ+ﾎﾟﾘｴﾁﾚﾝ+防水麻布+ｱｽﾌｧﾙﾄﾌﾟﾗｲﾏｰ</v>
          </cell>
          <cell r="F360" t="str">
            <v>ﾎﾟﾘｽﾁﾚﾝﾌｫｰﾑ保温筒+粘着ﾃｰﾌﾟ+</v>
          </cell>
          <cell r="G360" t="str">
            <v>ﾎﾟﾘｴﾁﾚﾝ+防水麻布+ｱｽﾌｧﾙﾄﾌﾟﾗｲﾏｰ</v>
          </cell>
          <cell r="H360" t="str">
            <v>床下・暗渠内125</v>
          </cell>
          <cell r="I360" t="str">
            <v>床下・暗渠内</v>
          </cell>
          <cell r="J360" t="str">
            <v>125</v>
          </cell>
          <cell r="K360" t="str">
            <v>ｍ</v>
          </cell>
          <cell r="L360">
            <v>100</v>
          </cell>
          <cell r="M360" t="str">
            <v>県P.69</v>
          </cell>
          <cell r="O360" t="str">
            <v>県P.69</v>
          </cell>
        </row>
        <row r="361">
          <cell r="D361">
            <v>106210</v>
          </cell>
          <cell r="E361" t="str">
            <v>ﾎﾟﾘｽﾁﾚﾝﾌｫｰﾑ保温筒+粘着ﾃｰﾌﾟ+ﾎﾟﾘｴﾁﾚﾝ+防水麻布+ｱｽﾌｧﾙﾄﾌﾟﾗｲﾏｰ</v>
          </cell>
          <cell r="F361" t="str">
            <v>ﾎﾟﾘｽﾁﾚﾝﾌｫｰﾑ保温筒+粘着ﾃｰﾌﾟ+</v>
          </cell>
          <cell r="G361" t="str">
            <v>ﾎﾟﾘｴﾁﾚﾝ+防水麻布+ｱｽﾌｧﾙﾄﾌﾟﾗｲﾏｰ</v>
          </cell>
          <cell r="H361" t="str">
            <v>床下・暗渠内150</v>
          </cell>
          <cell r="I361" t="str">
            <v>床下・暗渠内</v>
          </cell>
          <cell r="J361" t="str">
            <v>150</v>
          </cell>
          <cell r="K361" t="str">
            <v>ｍ</v>
          </cell>
          <cell r="L361">
            <v>100</v>
          </cell>
          <cell r="M361" t="str">
            <v>県P.69</v>
          </cell>
          <cell r="O361" t="str">
            <v>県P.69</v>
          </cell>
        </row>
        <row r="362">
          <cell r="D362">
            <v>106211</v>
          </cell>
          <cell r="E362" t="str">
            <v>ﾎﾟﾘｽﾁﾚﾝﾌｫｰﾑ保温筒+粘着ﾃｰﾌﾟ+ﾎﾟﾘｴﾁﾚﾝ+防水麻布+ｱｽﾌｧﾙﾄﾌﾟﾗｲﾏｰ</v>
          </cell>
          <cell r="F362" t="str">
            <v>ﾎﾟﾘｽﾁﾚﾝﾌｫｰﾑ保温筒+粘着ﾃｰﾌﾟ+</v>
          </cell>
          <cell r="G362" t="str">
            <v>ﾎﾟﾘｴﾁﾚﾝ+防水麻布+ｱｽﾌｧﾙﾄﾌﾟﾗｲﾏｰ</v>
          </cell>
          <cell r="H362" t="str">
            <v>床下・暗渠内200</v>
          </cell>
          <cell r="I362" t="str">
            <v>床下・暗渠内</v>
          </cell>
          <cell r="J362" t="str">
            <v>200</v>
          </cell>
          <cell r="K362" t="str">
            <v>ｍ</v>
          </cell>
          <cell r="L362">
            <v>100</v>
          </cell>
          <cell r="M362" t="str">
            <v>県P.69</v>
          </cell>
          <cell r="O362" t="str">
            <v>県P.69</v>
          </cell>
        </row>
        <row r="363">
          <cell r="D363">
            <v>106212</v>
          </cell>
          <cell r="E363" t="str">
            <v>ﾎﾟﾘｽﾁﾚﾝﾌｫｰﾑ保温筒+粘着ﾃｰﾌﾟ+ﾎﾟﾘｴﾁﾚﾝ+防水麻布+ｱｽﾌｧﾙﾄﾌﾟﾗｲﾏｰ</v>
          </cell>
          <cell r="F363" t="str">
            <v>ﾎﾟﾘｽﾁﾚﾝﾌｫｰﾑ保温筒+粘着ﾃｰﾌﾟ+</v>
          </cell>
          <cell r="G363" t="str">
            <v>ﾎﾟﾘｴﾁﾚﾝ+防水麻布+ｱｽﾌｧﾙﾄﾌﾟﾗｲﾏｰ</v>
          </cell>
          <cell r="H363" t="str">
            <v>床下・暗渠内250</v>
          </cell>
          <cell r="I363" t="str">
            <v>床下・暗渠内</v>
          </cell>
          <cell r="J363" t="str">
            <v>250</v>
          </cell>
          <cell r="K363" t="str">
            <v>ｍ</v>
          </cell>
          <cell r="L363">
            <v>100</v>
          </cell>
          <cell r="M363" t="str">
            <v>県P.69</v>
          </cell>
          <cell r="O363" t="str">
            <v>県P.69</v>
          </cell>
        </row>
        <row r="364">
          <cell r="D364">
            <v>106213</v>
          </cell>
          <cell r="E364" t="str">
            <v>ﾎﾟﾘｽﾁﾚﾝﾌｫｰﾑ保温筒+粘着ﾃｰﾌﾟ+ﾎﾟﾘｴﾁﾚﾝ+防水麻布+ｱｽﾌｧﾙﾄﾌﾟﾗｲﾏｰ</v>
          </cell>
          <cell r="F364" t="str">
            <v>ﾎﾟﾘｽﾁﾚﾝﾌｫｰﾑ保温筒+粘着ﾃｰﾌﾟ+</v>
          </cell>
          <cell r="G364" t="str">
            <v>ﾎﾟﾘｴﾁﾚﾝ+防水麻布+ｱｽﾌｧﾙﾄﾌﾟﾗｲﾏｰ</v>
          </cell>
          <cell r="H364" t="str">
            <v>床下・暗渠内300</v>
          </cell>
          <cell r="I364" t="str">
            <v>床下・暗渠内</v>
          </cell>
          <cell r="J364" t="str">
            <v>300</v>
          </cell>
          <cell r="K364" t="str">
            <v>ｍ</v>
          </cell>
          <cell r="L364">
            <v>100</v>
          </cell>
          <cell r="M364" t="str">
            <v>県P.69</v>
          </cell>
          <cell r="O364" t="str">
            <v>県P.69</v>
          </cell>
        </row>
        <row r="365">
          <cell r="D365">
            <v>106220</v>
          </cell>
          <cell r="E365" t="str">
            <v>ﾎﾟﾘｽﾁﾚﾝﾌｫｰﾑ保温筒+粘着ﾃｰﾌﾟ+ﾎﾟﾘｴﾁﾚﾝﾌｨﾙﾑ+ｽﾃﾝﾚｽ鋼板</v>
          </cell>
          <cell r="F365" t="str">
            <v>ﾎﾟﾘｽﾁﾚﾝﾌｫｰﾑ保温筒+粘着ﾃｰﾌﾟ+</v>
          </cell>
          <cell r="G365" t="str">
            <v>ﾎﾟﾘｴﾁﾚﾝﾌｨﾙﾑ+ｽﾃﾝﾚｽ鋼板</v>
          </cell>
          <cell r="H365" t="str">
            <v>屋外・多湿 15</v>
          </cell>
          <cell r="I365" t="str">
            <v>屋外・多湿</v>
          </cell>
          <cell r="J365" t="str">
            <v xml:space="preserve"> 15</v>
          </cell>
          <cell r="K365" t="str">
            <v>ｍ</v>
          </cell>
          <cell r="L365">
            <v>100</v>
          </cell>
          <cell r="M365" t="str">
            <v>県P.69</v>
          </cell>
          <cell r="O365" t="str">
            <v>県P.69</v>
          </cell>
        </row>
        <row r="366">
          <cell r="D366">
            <v>106221</v>
          </cell>
          <cell r="E366" t="str">
            <v>ﾎﾟﾘｽﾁﾚﾝﾌｫｰﾑ保温筒+粘着ﾃｰﾌﾟ+ﾎﾟﾘｴﾁﾚﾝﾌｨﾙﾑ+ｽﾃﾝﾚｽ鋼板</v>
          </cell>
          <cell r="F366" t="str">
            <v>ﾎﾟﾘｽﾁﾚﾝﾌｫｰﾑ保温筒+粘着ﾃｰﾌﾟ+</v>
          </cell>
          <cell r="G366" t="str">
            <v>ﾎﾟﾘｴﾁﾚﾝﾌｨﾙﾑ+ｽﾃﾝﾚｽ鋼板</v>
          </cell>
          <cell r="H366" t="str">
            <v>屋外・多湿 20</v>
          </cell>
          <cell r="I366" t="str">
            <v>屋外・多湿</v>
          </cell>
          <cell r="J366" t="str">
            <v xml:space="preserve"> 20</v>
          </cell>
          <cell r="K366" t="str">
            <v>ｍ</v>
          </cell>
          <cell r="L366">
            <v>100</v>
          </cell>
          <cell r="M366" t="str">
            <v>県P.69</v>
          </cell>
          <cell r="O366" t="str">
            <v>県P.69</v>
          </cell>
        </row>
        <row r="367">
          <cell r="D367">
            <v>106222</v>
          </cell>
          <cell r="E367" t="str">
            <v>ﾎﾟﾘｽﾁﾚﾝﾌｫｰﾑ保温筒+粘着ﾃｰﾌﾟ+ﾎﾟﾘｴﾁﾚﾝﾌｨﾙﾑ+ｽﾃﾝﾚｽ鋼板</v>
          </cell>
          <cell r="F367" t="str">
            <v>ﾎﾟﾘｽﾁﾚﾝﾌｫｰﾑ保温筒+粘着ﾃｰﾌﾟ+</v>
          </cell>
          <cell r="G367" t="str">
            <v>ﾎﾟﾘｴﾁﾚﾝﾌｨﾙﾑ+ｽﾃﾝﾚｽ鋼板</v>
          </cell>
          <cell r="H367" t="str">
            <v>屋外・多湿 25</v>
          </cell>
          <cell r="I367" t="str">
            <v>屋外・多湿</v>
          </cell>
          <cell r="J367" t="str">
            <v xml:space="preserve"> 25</v>
          </cell>
          <cell r="K367" t="str">
            <v>ｍ</v>
          </cell>
          <cell r="L367">
            <v>100</v>
          </cell>
          <cell r="M367" t="str">
            <v>県P.69</v>
          </cell>
          <cell r="O367" t="str">
            <v>県P.69</v>
          </cell>
        </row>
        <row r="368">
          <cell r="D368">
            <v>106223</v>
          </cell>
          <cell r="E368" t="str">
            <v>ﾎﾟﾘｽﾁﾚﾝﾌｫｰﾑ保温筒+粘着ﾃｰﾌﾟ+ﾎﾟﾘｴﾁﾚﾝﾌｨﾙﾑ+ｽﾃﾝﾚｽ鋼板</v>
          </cell>
          <cell r="F368" t="str">
            <v>ﾎﾟﾘｽﾁﾚﾝﾌｫｰﾑ保温筒+粘着ﾃｰﾌﾟ+</v>
          </cell>
          <cell r="G368" t="str">
            <v>ﾎﾟﾘｴﾁﾚﾝﾌｨﾙﾑ+ｽﾃﾝﾚｽ鋼板</v>
          </cell>
          <cell r="H368" t="str">
            <v>屋外・多湿 30</v>
          </cell>
          <cell r="I368" t="str">
            <v>屋外・多湿</v>
          </cell>
          <cell r="J368" t="str">
            <v xml:space="preserve"> 30</v>
          </cell>
          <cell r="K368" t="str">
            <v>ｍ</v>
          </cell>
          <cell r="L368">
            <v>100</v>
          </cell>
          <cell r="M368" t="str">
            <v>県P.69</v>
          </cell>
          <cell r="O368" t="str">
            <v>県P.69</v>
          </cell>
        </row>
        <row r="369">
          <cell r="D369">
            <v>106224</v>
          </cell>
          <cell r="E369" t="str">
            <v>ﾎﾟﾘｽﾁﾚﾝﾌｫｰﾑ保温筒+粘着ﾃｰﾌﾟ+ﾎﾟﾘｴﾁﾚﾝﾌｨﾙﾑ+ｽﾃﾝﾚｽ鋼板</v>
          </cell>
          <cell r="F369" t="str">
            <v>ﾎﾟﾘｽﾁﾚﾝﾌｫｰﾑ保温筒+粘着ﾃｰﾌﾟ+</v>
          </cell>
          <cell r="G369" t="str">
            <v>ﾎﾟﾘｴﾁﾚﾝﾌｨﾙﾑ+ｽﾃﾝﾚｽ鋼板</v>
          </cell>
          <cell r="H369" t="str">
            <v>屋外・多湿 40</v>
          </cell>
          <cell r="I369" t="str">
            <v>屋外・多湿</v>
          </cell>
          <cell r="J369" t="str">
            <v xml:space="preserve"> 40</v>
          </cell>
          <cell r="K369" t="str">
            <v>ｍ</v>
          </cell>
          <cell r="L369">
            <v>100</v>
          </cell>
          <cell r="M369" t="str">
            <v>県P.69</v>
          </cell>
          <cell r="O369" t="str">
            <v>県P.69</v>
          </cell>
        </row>
        <row r="370">
          <cell r="D370">
            <v>106225</v>
          </cell>
          <cell r="E370" t="str">
            <v>ﾎﾟﾘｽﾁﾚﾝﾌｫｰﾑ保温筒+粘着ﾃｰﾌﾟ+ﾎﾟﾘｴﾁﾚﾝﾌｨﾙﾑ+ｽﾃﾝﾚｽ鋼板</v>
          </cell>
          <cell r="F370" t="str">
            <v>ﾎﾟﾘｽﾁﾚﾝﾌｫｰﾑ保温筒+粘着ﾃｰﾌﾟ+</v>
          </cell>
          <cell r="G370" t="str">
            <v>ﾎﾟﾘｴﾁﾚﾝﾌｨﾙﾑ+ｽﾃﾝﾚｽ鋼板</v>
          </cell>
          <cell r="H370" t="str">
            <v>屋外・多湿 50</v>
          </cell>
          <cell r="I370" t="str">
            <v>屋外・多湿</v>
          </cell>
          <cell r="J370" t="str">
            <v xml:space="preserve"> 50</v>
          </cell>
          <cell r="K370" t="str">
            <v>ｍ</v>
          </cell>
          <cell r="L370">
            <v>100</v>
          </cell>
          <cell r="M370" t="str">
            <v>県P.69</v>
          </cell>
          <cell r="O370" t="str">
            <v>県P.69</v>
          </cell>
        </row>
        <row r="371">
          <cell r="D371">
            <v>106226</v>
          </cell>
          <cell r="E371" t="str">
            <v>ﾎﾟﾘｽﾁﾚﾝﾌｫｰﾑ保温筒+粘着ﾃｰﾌﾟ+ﾎﾟﾘｴﾁﾚﾝﾌｨﾙﾑ+ｽﾃﾝﾚｽ鋼板</v>
          </cell>
          <cell r="F371" t="str">
            <v>ﾎﾟﾘｽﾁﾚﾝﾌｫｰﾑ保温筒+粘着ﾃｰﾌﾟ+</v>
          </cell>
          <cell r="G371" t="str">
            <v>ﾎﾟﾘｴﾁﾚﾝﾌｨﾙﾑ+ｽﾃﾝﾚｽ鋼板</v>
          </cell>
          <cell r="H371" t="str">
            <v>屋外・多湿 65</v>
          </cell>
          <cell r="I371" t="str">
            <v>屋外・多湿</v>
          </cell>
          <cell r="J371" t="str">
            <v xml:space="preserve"> 65</v>
          </cell>
          <cell r="K371" t="str">
            <v>ｍ</v>
          </cell>
          <cell r="L371">
            <v>100</v>
          </cell>
          <cell r="M371" t="str">
            <v>県P.69</v>
          </cell>
          <cell r="O371" t="str">
            <v>県P.69</v>
          </cell>
        </row>
        <row r="372">
          <cell r="D372">
            <v>106227</v>
          </cell>
          <cell r="E372" t="str">
            <v>ﾎﾟﾘｽﾁﾚﾝﾌｫｰﾑ保温筒+粘着ﾃｰﾌﾟ+ﾎﾟﾘｴﾁﾚﾝﾌｨﾙﾑ+ｽﾃﾝﾚｽ鋼板</v>
          </cell>
          <cell r="F372" t="str">
            <v>ﾎﾟﾘｽﾁﾚﾝﾌｫｰﾑ保温筒+粘着ﾃｰﾌﾟ+</v>
          </cell>
          <cell r="G372" t="str">
            <v>ﾎﾟﾘｴﾁﾚﾝﾌｨﾙﾑ+ｽﾃﾝﾚｽ鋼板</v>
          </cell>
          <cell r="H372" t="str">
            <v>屋外・多湿 80</v>
          </cell>
          <cell r="I372" t="str">
            <v>屋外・多湿</v>
          </cell>
          <cell r="J372" t="str">
            <v xml:space="preserve"> 80</v>
          </cell>
          <cell r="K372" t="str">
            <v>ｍ</v>
          </cell>
          <cell r="L372">
            <v>100</v>
          </cell>
          <cell r="M372" t="str">
            <v>県P.69</v>
          </cell>
          <cell r="O372" t="str">
            <v>県P.69</v>
          </cell>
        </row>
        <row r="373">
          <cell r="D373">
            <v>106228</v>
          </cell>
          <cell r="E373" t="str">
            <v>ﾎﾟﾘｽﾁﾚﾝﾌｫｰﾑ保温筒+粘着ﾃｰﾌﾟ+ﾎﾟﾘｴﾁﾚﾝﾌｨﾙﾑ+ｽﾃﾝﾚｽ鋼板</v>
          </cell>
          <cell r="F373" t="str">
            <v>ﾎﾟﾘｽﾁﾚﾝﾌｫｰﾑ保温筒+粘着ﾃｰﾌﾟ+</v>
          </cell>
          <cell r="G373" t="str">
            <v>ﾎﾟﾘｴﾁﾚﾝﾌｨﾙﾑ+ｽﾃﾝﾚｽ鋼板</v>
          </cell>
          <cell r="H373" t="str">
            <v>屋外・多湿100</v>
          </cell>
          <cell r="I373" t="str">
            <v>屋外・多湿</v>
          </cell>
          <cell r="J373" t="str">
            <v>100</v>
          </cell>
          <cell r="K373" t="str">
            <v>ｍ</v>
          </cell>
          <cell r="L373">
            <v>100</v>
          </cell>
          <cell r="M373" t="str">
            <v>県P.69</v>
          </cell>
          <cell r="O373" t="str">
            <v>県P.69</v>
          </cell>
        </row>
        <row r="374">
          <cell r="D374">
            <v>106229</v>
          </cell>
          <cell r="E374" t="str">
            <v>ﾎﾟﾘｽﾁﾚﾝﾌｫｰﾑ保温筒+粘着ﾃｰﾌﾟ+ﾎﾟﾘｴﾁﾚﾝﾌｨﾙﾑ+ｽﾃﾝﾚｽ鋼板</v>
          </cell>
          <cell r="F374" t="str">
            <v>ﾎﾟﾘｽﾁﾚﾝﾌｫｰﾑ保温筒+粘着ﾃｰﾌﾟ+</v>
          </cell>
          <cell r="G374" t="str">
            <v>ﾎﾟﾘｴﾁﾚﾝﾌｨﾙﾑ+ｽﾃﾝﾚｽ鋼板</v>
          </cell>
          <cell r="H374" t="str">
            <v>屋外・多湿125</v>
          </cell>
          <cell r="I374" t="str">
            <v>屋外・多湿</v>
          </cell>
          <cell r="J374" t="str">
            <v>125</v>
          </cell>
          <cell r="K374" t="str">
            <v>ｍ</v>
          </cell>
          <cell r="L374">
            <v>100</v>
          </cell>
          <cell r="M374" t="str">
            <v>県P.69</v>
          </cell>
          <cell r="O374" t="str">
            <v>県P.69</v>
          </cell>
        </row>
        <row r="375">
          <cell r="D375">
            <v>106230</v>
          </cell>
          <cell r="E375" t="str">
            <v>ﾎﾟﾘｽﾁﾚﾝﾌｫｰﾑ保温筒+粘着ﾃｰﾌﾟ+ﾎﾟﾘｴﾁﾚﾝﾌｨﾙﾑ+ｽﾃﾝﾚｽ鋼板</v>
          </cell>
          <cell r="F375" t="str">
            <v>ﾎﾟﾘｽﾁﾚﾝﾌｫｰﾑ保温筒+粘着ﾃｰﾌﾟ+</v>
          </cell>
          <cell r="G375" t="str">
            <v>ﾎﾟﾘｴﾁﾚﾝﾌｨﾙﾑ+ｽﾃﾝﾚｽ鋼板</v>
          </cell>
          <cell r="H375" t="str">
            <v>屋外・多湿150</v>
          </cell>
          <cell r="I375" t="str">
            <v>屋外・多湿</v>
          </cell>
          <cell r="J375" t="str">
            <v>150</v>
          </cell>
          <cell r="K375" t="str">
            <v>ｍ</v>
          </cell>
          <cell r="L375">
            <v>100</v>
          </cell>
          <cell r="M375" t="str">
            <v>県P.69</v>
          </cell>
          <cell r="O375" t="str">
            <v>県P.69</v>
          </cell>
        </row>
        <row r="376">
          <cell r="D376">
            <v>106231</v>
          </cell>
          <cell r="E376" t="str">
            <v>ﾎﾟﾘｽﾁﾚﾝﾌｫｰﾑ保温筒+粘着ﾃｰﾌﾟ+ﾎﾟﾘｴﾁﾚﾝﾌｨﾙﾑ+ｽﾃﾝﾚｽ鋼板</v>
          </cell>
          <cell r="F376" t="str">
            <v>ﾎﾟﾘｽﾁﾚﾝﾌｫｰﾑ保温筒+粘着ﾃｰﾌﾟ+</v>
          </cell>
          <cell r="G376" t="str">
            <v>ﾎﾟﾘｴﾁﾚﾝﾌｨﾙﾑ+ｽﾃﾝﾚｽ鋼板</v>
          </cell>
          <cell r="H376" t="str">
            <v>屋外・多湿200</v>
          </cell>
          <cell r="I376" t="str">
            <v>屋外・多湿</v>
          </cell>
          <cell r="J376" t="str">
            <v>200</v>
          </cell>
          <cell r="K376" t="str">
            <v>ｍ</v>
          </cell>
          <cell r="L376">
            <v>100</v>
          </cell>
          <cell r="M376" t="str">
            <v>県P.69</v>
          </cell>
          <cell r="O376" t="str">
            <v>県P.69</v>
          </cell>
        </row>
        <row r="377">
          <cell r="D377">
            <v>106232</v>
          </cell>
          <cell r="E377" t="str">
            <v>ﾎﾟﾘｽﾁﾚﾝﾌｫｰﾑ保温筒+粘着ﾃｰﾌﾟ+ﾎﾟﾘｴﾁﾚﾝﾌｨﾙﾑ+ｽﾃﾝﾚｽ鋼板</v>
          </cell>
          <cell r="F377" t="str">
            <v>ﾎﾟﾘｽﾁﾚﾝﾌｫｰﾑ保温筒+粘着ﾃｰﾌﾟ+</v>
          </cell>
          <cell r="G377" t="str">
            <v>ﾎﾟﾘｴﾁﾚﾝﾌｨﾙﾑ+ｽﾃﾝﾚｽ鋼板</v>
          </cell>
          <cell r="H377" t="str">
            <v>屋外・多湿250</v>
          </cell>
          <cell r="I377" t="str">
            <v>屋外・多湿</v>
          </cell>
          <cell r="J377" t="str">
            <v>250</v>
          </cell>
          <cell r="K377" t="str">
            <v>ｍ</v>
          </cell>
          <cell r="L377">
            <v>100</v>
          </cell>
          <cell r="M377" t="str">
            <v>県P.69</v>
          </cell>
          <cell r="O377" t="str">
            <v>県P.69</v>
          </cell>
        </row>
        <row r="378">
          <cell r="D378">
            <v>106233</v>
          </cell>
          <cell r="E378" t="str">
            <v>ﾎﾟﾘｽﾁﾚﾝﾌｫｰﾑ保温筒+粘着ﾃｰﾌﾟ+ﾎﾟﾘｴﾁﾚﾝﾌｨﾙﾑ+ｽﾃﾝﾚｽ鋼板</v>
          </cell>
          <cell r="F378" t="str">
            <v>ﾎﾟﾘｽﾁﾚﾝﾌｫｰﾑ保温筒+粘着ﾃｰﾌﾟ+</v>
          </cell>
          <cell r="G378" t="str">
            <v>ﾎﾟﾘｴﾁﾚﾝﾌｨﾙﾑ+ｽﾃﾝﾚｽ鋼板</v>
          </cell>
          <cell r="H378" t="str">
            <v>屋外・多湿300</v>
          </cell>
          <cell r="I378" t="str">
            <v>屋外・多湿</v>
          </cell>
          <cell r="J378" t="str">
            <v>300</v>
          </cell>
          <cell r="K378" t="str">
            <v>ｍ</v>
          </cell>
          <cell r="L378">
            <v>100</v>
          </cell>
          <cell r="M378" t="str">
            <v>県P.69</v>
          </cell>
          <cell r="O378" t="str">
            <v>県P.69</v>
          </cell>
        </row>
        <row r="379">
          <cell r="D379">
            <v>106300</v>
          </cell>
          <cell r="E379" t="str">
            <v>ｸﾞﾗｽｳｰﾙ保温筒+鉄線+ｽﾃﾝﾚｽ鋼板</v>
          </cell>
          <cell r="F379" t="str">
            <v>ｸﾞﾗｽｳｰﾙ保温筒+鉄線+</v>
          </cell>
          <cell r="G379" t="str">
            <v>ｽﾃﾝﾚｽ鋼板</v>
          </cell>
          <cell r="H379" t="str">
            <v>屋外・多湿 15</v>
          </cell>
          <cell r="I379" t="str">
            <v>屋外・多湿</v>
          </cell>
          <cell r="J379" t="str">
            <v xml:space="preserve"> 15</v>
          </cell>
          <cell r="K379" t="str">
            <v>ｍ</v>
          </cell>
          <cell r="L379">
            <v>100</v>
          </cell>
          <cell r="M379" t="str">
            <v>県P.72</v>
          </cell>
          <cell r="O379" t="str">
            <v>県P.72</v>
          </cell>
        </row>
        <row r="380">
          <cell r="D380">
            <v>106301</v>
          </cell>
          <cell r="E380" t="str">
            <v>ｸﾞﾗｽｳｰﾙ保温筒+鉄線+ｽﾃﾝﾚｽ鋼板</v>
          </cell>
          <cell r="F380" t="str">
            <v>ｸﾞﾗｽｳｰﾙ保温筒+鉄線+</v>
          </cell>
          <cell r="G380" t="str">
            <v>ｽﾃﾝﾚｽ鋼板</v>
          </cell>
          <cell r="H380" t="str">
            <v>屋外・多湿 20</v>
          </cell>
          <cell r="I380" t="str">
            <v>屋外・多湿</v>
          </cell>
          <cell r="J380" t="str">
            <v xml:space="preserve"> 20</v>
          </cell>
          <cell r="K380" t="str">
            <v>ｍ</v>
          </cell>
          <cell r="L380">
            <v>100</v>
          </cell>
          <cell r="M380" t="str">
            <v>県P.72</v>
          </cell>
          <cell r="O380" t="str">
            <v>県P.72</v>
          </cell>
        </row>
        <row r="381">
          <cell r="D381">
            <v>106302</v>
          </cell>
          <cell r="E381" t="str">
            <v>ｸﾞﾗｽｳｰﾙ保温筒+鉄線+ｽﾃﾝﾚｽ鋼板</v>
          </cell>
          <cell r="F381" t="str">
            <v>ｸﾞﾗｽｳｰﾙ保温筒+鉄線+</v>
          </cell>
          <cell r="G381" t="str">
            <v>ｽﾃﾝﾚｽ鋼板</v>
          </cell>
          <cell r="H381" t="str">
            <v>屋外・多湿 25</v>
          </cell>
          <cell r="I381" t="str">
            <v>屋外・多湿</v>
          </cell>
          <cell r="J381" t="str">
            <v xml:space="preserve"> 25</v>
          </cell>
          <cell r="K381" t="str">
            <v>ｍ</v>
          </cell>
          <cell r="L381">
            <v>100</v>
          </cell>
          <cell r="M381" t="str">
            <v>県P.72</v>
          </cell>
          <cell r="O381" t="str">
            <v>県P.72</v>
          </cell>
        </row>
        <row r="382">
          <cell r="D382">
            <v>106303</v>
          </cell>
          <cell r="E382" t="str">
            <v>ｸﾞﾗｽｳｰﾙ保温筒+鉄線+ｽﾃﾝﾚｽ鋼板</v>
          </cell>
          <cell r="F382" t="str">
            <v>ｸﾞﾗｽｳｰﾙ保温筒+鉄線+</v>
          </cell>
          <cell r="G382" t="str">
            <v>ｽﾃﾝﾚｽ鋼板</v>
          </cell>
          <cell r="H382" t="str">
            <v>屋外・多湿 32</v>
          </cell>
          <cell r="I382" t="str">
            <v>屋外・多湿</v>
          </cell>
          <cell r="J382" t="str">
            <v xml:space="preserve"> 32</v>
          </cell>
          <cell r="K382" t="str">
            <v>ｍ</v>
          </cell>
          <cell r="L382">
            <v>100</v>
          </cell>
          <cell r="M382" t="str">
            <v>県P.72</v>
          </cell>
          <cell r="O382" t="str">
            <v>県P.72</v>
          </cell>
        </row>
        <row r="383">
          <cell r="D383">
            <v>106304</v>
          </cell>
          <cell r="E383" t="str">
            <v>ｸﾞﾗｽｳｰﾙ保温筒+鉄線+ｽﾃﾝﾚｽ鋼板</v>
          </cell>
          <cell r="F383" t="str">
            <v>ｸﾞﾗｽｳｰﾙ保温筒+鉄線+</v>
          </cell>
          <cell r="G383" t="str">
            <v>ｽﾃﾝﾚｽ鋼板</v>
          </cell>
          <cell r="H383" t="str">
            <v>屋外・多湿 40</v>
          </cell>
          <cell r="I383" t="str">
            <v>屋外・多湿</v>
          </cell>
          <cell r="J383" t="str">
            <v xml:space="preserve"> 40</v>
          </cell>
          <cell r="K383" t="str">
            <v>ｍ</v>
          </cell>
          <cell r="L383">
            <v>100</v>
          </cell>
          <cell r="M383" t="str">
            <v>県P.72</v>
          </cell>
          <cell r="O383" t="str">
            <v>県P.72</v>
          </cell>
        </row>
        <row r="384">
          <cell r="D384">
            <v>106305</v>
          </cell>
          <cell r="E384" t="str">
            <v>ｸﾞﾗｽｳｰﾙ保温筒+鉄線+ｽﾃﾝﾚｽ鋼板</v>
          </cell>
          <cell r="F384" t="str">
            <v>ｸﾞﾗｽｳｰﾙ保温筒+鉄線+</v>
          </cell>
          <cell r="G384" t="str">
            <v>ｽﾃﾝﾚｽ鋼板</v>
          </cell>
          <cell r="H384" t="str">
            <v>屋外・多湿 50</v>
          </cell>
          <cell r="I384" t="str">
            <v>屋外・多湿</v>
          </cell>
          <cell r="J384" t="str">
            <v xml:space="preserve"> 50</v>
          </cell>
          <cell r="K384" t="str">
            <v>ｍ</v>
          </cell>
          <cell r="L384">
            <v>100</v>
          </cell>
          <cell r="M384" t="str">
            <v>県P.72</v>
          </cell>
          <cell r="O384" t="str">
            <v>県P.72</v>
          </cell>
        </row>
        <row r="385">
          <cell r="D385">
            <v>106306</v>
          </cell>
          <cell r="E385" t="str">
            <v>ｸﾞﾗｽｳｰﾙ保温筒+鉄線+ｽﾃﾝﾚｽ鋼板</v>
          </cell>
          <cell r="F385" t="str">
            <v>ｸﾞﾗｽｳｰﾙ保温筒+鉄線+</v>
          </cell>
          <cell r="G385" t="str">
            <v>ｽﾃﾝﾚｽ鋼板</v>
          </cell>
          <cell r="H385" t="str">
            <v>屋外・多湿 65</v>
          </cell>
          <cell r="I385" t="str">
            <v>屋外・多湿</v>
          </cell>
          <cell r="J385" t="str">
            <v xml:space="preserve"> 65</v>
          </cell>
          <cell r="K385" t="str">
            <v>ｍ</v>
          </cell>
          <cell r="L385">
            <v>100</v>
          </cell>
          <cell r="M385" t="str">
            <v>県P.72</v>
          </cell>
          <cell r="O385" t="str">
            <v>県P.72</v>
          </cell>
        </row>
        <row r="386">
          <cell r="D386">
            <v>106307</v>
          </cell>
          <cell r="E386" t="str">
            <v>ｸﾞﾗｽｳｰﾙ保温筒+鉄線+ｽﾃﾝﾚｽ鋼板</v>
          </cell>
          <cell r="F386" t="str">
            <v>ｸﾞﾗｽｳｰﾙ保温筒+鉄線+</v>
          </cell>
          <cell r="G386" t="str">
            <v>ｽﾃﾝﾚｽ鋼板</v>
          </cell>
          <cell r="H386" t="str">
            <v>屋外・多湿 80</v>
          </cell>
          <cell r="I386" t="str">
            <v>屋外・多湿</v>
          </cell>
          <cell r="J386" t="str">
            <v xml:space="preserve"> 80</v>
          </cell>
          <cell r="K386" t="str">
            <v>ｍ</v>
          </cell>
          <cell r="L386">
            <v>100</v>
          </cell>
          <cell r="M386" t="str">
            <v>県P.72</v>
          </cell>
          <cell r="O386" t="str">
            <v>県P.72</v>
          </cell>
        </row>
        <row r="387">
          <cell r="D387">
            <v>106308</v>
          </cell>
          <cell r="E387" t="str">
            <v>ｸﾞﾗｽｳｰﾙ保温筒+鉄線+ｽﾃﾝﾚｽ鋼板</v>
          </cell>
          <cell r="F387" t="str">
            <v>ｸﾞﾗｽｳｰﾙ保温筒+鉄線+</v>
          </cell>
          <cell r="G387" t="str">
            <v>ｽﾃﾝﾚｽ鋼板</v>
          </cell>
          <cell r="H387" t="str">
            <v>屋外・多湿100</v>
          </cell>
          <cell r="I387" t="str">
            <v>屋外・多湿</v>
          </cell>
          <cell r="J387" t="str">
            <v>100</v>
          </cell>
          <cell r="K387" t="str">
            <v>ｍ</v>
          </cell>
          <cell r="L387">
            <v>100</v>
          </cell>
          <cell r="M387" t="str">
            <v>県P.72</v>
          </cell>
          <cell r="O387" t="str">
            <v>県P.72</v>
          </cell>
        </row>
        <row r="388">
          <cell r="D388">
            <v>106309</v>
          </cell>
          <cell r="E388" t="str">
            <v>ｸﾞﾗｽｳｰﾙ保温筒+鉄線+ｽﾃﾝﾚｽ鋼板</v>
          </cell>
          <cell r="F388" t="str">
            <v>ｸﾞﾗｽｳｰﾙ保温筒+鉄線+</v>
          </cell>
          <cell r="G388" t="str">
            <v>ｽﾃﾝﾚｽ鋼板</v>
          </cell>
          <cell r="H388" t="str">
            <v>屋外・多湿125</v>
          </cell>
          <cell r="I388" t="str">
            <v>屋外・多湿</v>
          </cell>
          <cell r="J388" t="str">
            <v>125</v>
          </cell>
          <cell r="K388" t="str">
            <v>ｍ</v>
          </cell>
          <cell r="L388">
            <v>100</v>
          </cell>
          <cell r="M388" t="str">
            <v>県P.72</v>
          </cell>
          <cell r="O388" t="str">
            <v>県P.72</v>
          </cell>
        </row>
        <row r="389">
          <cell r="D389">
            <v>106310</v>
          </cell>
          <cell r="E389" t="str">
            <v>ｸﾞﾗｽｳｰﾙ保温筒+鉄線+ｽﾃﾝﾚｽ鋼板</v>
          </cell>
          <cell r="F389" t="str">
            <v>ｸﾞﾗｽｳｰﾙ保温筒+鉄線+</v>
          </cell>
          <cell r="G389" t="str">
            <v>ｽﾃﾝﾚｽ鋼板</v>
          </cell>
          <cell r="H389" t="str">
            <v>屋外・多湿150</v>
          </cell>
          <cell r="I389" t="str">
            <v>屋外・多湿</v>
          </cell>
          <cell r="J389" t="str">
            <v>150</v>
          </cell>
          <cell r="K389" t="str">
            <v>ｍ</v>
          </cell>
          <cell r="L389">
            <v>100</v>
          </cell>
          <cell r="M389" t="str">
            <v>県P.72</v>
          </cell>
          <cell r="O389" t="str">
            <v>県P.72</v>
          </cell>
        </row>
        <row r="390">
          <cell r="D390">
            <v>106311</v>
          </cell>
          <cell r="E390" t="str">
            <v>ｸﾞﾗｽｳｰﾙ保温筒+鉄線+ｽﾃﾝﾚｽ鋼板</v>
          </cell>
          <cell r="F390" t="str">
            <v>ｸﾞﾗｽｳｰﾙ保温筒+鉄線+</v>
          </cell>
          <cell r="G390" t="str">
            <v>ｽﾃﾝﾚｽ鋼板</v>
          </cell>
          <cell r="H390" t="str">
            <v>屋外・多湿200</v>
          </cell>
          <cell r="I390" t="str">
            <v>屋外・多湿</v>
          </cell>
          <cell r="J390" t="str">
            <v>200</v>
          </cell>
          <cell r="K390" t="str">
            <v>ｍ</v>
          </cell>
          <cell r="L390">
            <v>100</v>
          </cell>
          <cell r="M390" t="str">
            <v>県P.72</v>
          </cell>
          <cell r="O390" t="str">
            <v>県P.72</v>
          </cell>
        </row>
        <row r="391">
          <cell r="D391">
            <v>106312</v>
          </cell>
          <cell r="E391" t="str">
            <v>ｸﾞﾗｽｳｰﾙ保温筒+鉄線+ｽﾃﾝﾚｽ鋼板</v>
          </cell>
          <cell r="F391" t="str">
            <v>ｸﾞﾗｽｳｰﾙ保温筒+鉄線+</v>
          </cell>
          <cell r="G391" t="str">
            <v>ｽﾃﾝﾚｽ鋼板</v>
          </cell>
          <cell r="H391" t="str">
            <v>屋外・多湿250</v>
          </cell>
          <cell r="I391" t="str">
            <v>屋外・多湿</v>
          </cell>
          <cell r="J391" t="str">
            <v>250</v>
          </cell>
          <cell r="K391" t="str">
            <v>ｍ</v>
          </cell>
          <cell r="L391">
            <v>100</v>
          </cell>
          <cell r="M391" t="str">
            <v>県P.72</v>
          </cell>
          <cell r="O391" t="str">
            <v>県P.72</v>
          </cell>
        </row>
        <row r="392">
          <cell r="D392">
            <v>106313</v>
          </cell>
          <cell r="E392" t="str">
            <v>ｸﾞﾗｽｳｰﾙ保温筒+鉄線+ｽﾃﾝﾚｽ鋼板</v>
          </cell>
          <cell r="F392" t="str">
            <v>ｸﾞﾗｽｳｰﾙ保温筒+鉄線+</v>
          </cell>
          <cell r="G392" t="str">
            <v>ｽﾃﾝﾚｽ鋼板</v>
          </cell>
          <cell r="H392" t="str">
            <v>屋外・多湿300</v>
          </cell>
          <cell r="I392" t="str">
            <v>屋外・多湿</v>
          </cell>
          <cell r="J392" t="str">
            <v>300</v>
          </cell>
          <cell r="K392" t="str">
            <v>ｍ</v>
          </cell>
          <cell r="L392">
            <v>100</v>
          </cell>
          <cell r="M392" t="str">
            <v>県P.72</v>
          </cell>
          <cell r="O392" t="str">
            <v>県P.72</v>
          </cell>
        </row>
        <row r="393">
          <cell r="D393">
            <v>107000</v>
          </cell>
          <cell r="E393" t="str">
            <v>錆止めﾍﾟｲﾝﾄ+調合ﾍﾟｲﾝﾄ2回（含む､ｴｯﾁﾝｸﾞﾌﾟﾗｲﾏｰ処理）</v>
          </cell>
          <cell r="F393" t="str">
            <v>錆止めﾍﾟｲﾝﾄ+調合ﾍﾟｲﾝﾄ2回</v>
          </cell>
          <cell r="G393" t="str">
            <v>（含む､ｴｯﾁﾝｸﾞﾌﾟﾗｲﾏｰ処理）</v>
          </cell>
          <cell r="H393" t="str">
            <v>白　　　15</v>
          </cell>
          <cell r="J393" t="str">
            <v>白　　　15</v>
          </cell>
          <cell r="K393" t="str">
            <v>ｍ</v>
          </cell>
          <cell r="L393">
            <v>100</v>
          </cell>
          <cell r="M393" t="str">
            <v>県P.98</v>
          </cell>
          <cell r="O393" t="str">
            <v>県P.98</v>
          </cell>
        </row>
        <row r="394">
          <cell r="D394">
            <v>107001</v>
          </cell>
          <cell r="E394" t="str">
            <v>錆止めﾍﾟｲﾝﾄ+調合ﾍﾟｲﾝﾄ2回（含む､ｴｯﾁﾝｸﾞﾌﾟﾗｲﾏｰ処理）</v>
          </cell>
          <cell r="F394" t="str">
            <v>錆止めﾍﾟｲﾝﾄ+調合ﾍﾟｲﾝﾄ2回</v>
          </cell>
          <cell r="G394" t="str">
            <v>（含む､ｴｯﾁﾝｸﾞﾌﾟﾗｲﾏｰ処理）</v>
          </cell>
          <cell r="H394" t="str">
            <v>白　　　20</v>
          </cell>
          <cell r="J394" t="str">
            <v>白　　　20</v>
          </cell>
          <cell r="K394" t="str">
            <v>ｍ</v>
          </cell>
          <cell r="L394">
            <v>100</v>
          </cell>
          <cell r="M394" t="str">
            <v>県P.98</v>
          </cell>
          <cell r="O394" t="str">
            <v>県P.98</v>
          </cell>
        </row>
        <row r="395">
          <cell r="D395">
            <v>107002</v>
          </cell>
          <cell r="E395" t="str">
            <v>錆止めﾍﾟｲﾝﾄ+調合ﾍﾟｲﾝﾄ2回（含む､ｴｯﾁﾝｸﾞﾌﾟﾗｲﾏｰ処理）</v>
          </cell>
          <cell r="F395" t="str">
            <v>錆止めﾍﾟｲﾝﾄ+調合ﾍﾟｲﾝﾄ2回</v>
          </cell>
          <cell r="G395" t="str">
            <v>（含む､ｴｯﾁﾝｸﾞﾌﾟﾗｲﾏｰ処理）</v>
          </cell>
          <cell r="H395" t="str">
            <v>白　　　25</v>
          </cell>
          <cell r="J395" t="str">
            <v>白　　　25</v>
          </cell>
          <cell r="K395" t="str">
            <v>ｍ</v>
          </cell>
          <cell r="L395">
            <v>100</v>
          </cell>
          <cell r="M395" t="str">
            <v>県P.98</v>
          </cell>
          <cell r="O395" t="str">
            <v>県P.98</v>
          </cell>
        </row>
        <row r="396">
          <cell r="D396">
            <v>107003</v>
          </cell>
          <cell r="E396" t="str">
            <v>錆止めﾍﾟｲﾝﾄ+調合ﾍﾟｲﾝﾄ2回（含む､ｴｯﾁﾝｸﾞﾌﾟﾗｲﾏｰ処理）</v>
          </cell>
          <cell r="F396" t="str">
            <v>錆止めﾍﾟｲﾝﾄ+調合ﾍﾟｲﾝﾄ2回</v>
          </cell>
          <cell r="G396" t="str">
            <v>（含む､ｴｯﾁﾝｸﾞﾌﾟﾗｲﾏｰ処理）</v>
          </cell>
          <cell r="H396" t="str">
            <v>白　　　32</v>
          </cell>
          <cell r="J396" t="str">
            <v>白　　　32</v>
          </cell>
          <cell r="K396" t="str">
            <v>ｍ</v>
          </cell>
          <cell r="L396">
            <v>100</v>
          </cell>
          <cell r="M396" t="str">
            <v>県P.98</v>
          </cell>
          <cell r="O396" t="str">
            <v>県P.98</v>
          </cell>
        </row>
        <row r="397">
          <cell r="D397">
            <v>107004</v>
          </cell>
          <cell r="E397" t="str">
            <v>錆止めﾍﾟｲﾝﾄ+調合ﾍﾟｲﾝﾄ2回（含む､ｴｯﾁﾝｸﾞﾌﾟﾗｲﾏｰ処理）</v>
          </cell>
          <cell r="F397" t="str">
            <v>錆止めﾍﾟｲﾝﾄ+調合ﾍﾟｲﾝﾄ2回</v>
          </cell>
          <cell r="G397" t="str">
            <v>（含む､ｴｯﾁﾝｸﾞﾌﾟﾗｲﾏｰ処理）</v>
          </cell>
          <cell r="H397" t="str">
            <v>白　　　40</v>
          </cell>
          <cell r="J397" t="str">
            <v>白　　　40</v>
          </cell>
          <cell r="K397" t="str">
            <v>ｍ</v>
          </cell>
          <cell r="L397">
            <v>100</v>
          </cell>
          <cell r="M397" t="str">
            <v>県P.98</v>
          </cell>
          <cell r="O397" t="str">
            <v>県P.98</v>
          </cell>
        </row>
        <row r="398">
          <cell r="D398">
            <v>107005</v>
          </cell>
          <cell r="E398" t="str">
            <v>錆止めﾍﾟｲﾝﾄ+調合ﾍﾟｲﾝﾄ2回（含む､ｴｯﾁﾝｸﾞﾌﾟﾗｲﾏｰ処理）</v>
          </cell>
          <cell r="F398" t="str">
            <v>錆止めﾍﾟｲﾝﾄ+調合ﾍﾟｲﾝﾄ2回</v>
          </cell>
          <cell r="G398" t="str">
            <v>（含む､ｴｯﾁﾝｸﾞﾌﾟﾗｲﾏｰ処理）</v>
          </cell>
          <cell r="H398" t="str">
            <v>白　　　50</v>
          </cell>
          <cell r="J398" t="str">
            <v>白　　　50</v>
          </cell>
          <cell r="K398" t="str">
            <v>ｍ</v>
          </cell>
          <cell r="L398">
            <v>100</v>
          </cell>
          <cell r="M398" t="str">
            <v>県P.98</v>
          </cell>
          <cell r="O398" t="str">
            <v>県P.98</v>
          </cell>
        </row>
        <row r="399">
          <cell r="D399">
            <v>107006</v>
          </cell>
          <cell r="E399" t="str">
            <v>錆止めﾍﾟｲﾝﾄ+調合ﾍﾟｲﾝﾄ2回（含む､ｴｯﾁﾝｸﾞﾌﾟﾗｲﾏｰ処理）</v>
          </cell>
          <cell r="F399" t="str">
            <v>錆止めﾍﾟｲﾝﾄ+調合ﾍﾟｲﾝﾄ2回</v>
          </cell>
          <cell r="G399" t="str">
            <v>（含む､ｴｯﾁﾝｸﾞﾌﾟﾗｲﾏｰ処理）</v>
          </cell>
          <cell r="H399" t="str">
            <v>白　　　65</v>
          </cell>
          <cell r="J399" t="str">
            <v>白　　　65</v>
          </cell>
          <cell r="K399" t="str">
            <v>ｍ</v>
          </cell>
          <cell r="L399">
            <v>100</v>
          </cell>
          <cell r="M399" t="str">
            <v>県P.98</v>
          </cell>
          <cell r="O399" t="str">
            <v>県P.98</v>
          </cell>
        </row>
        <row r="400">
          <cell r="D400">
            <v>107007</v>
          </cell>
          <cell r="E400" t="str">
            <v>錆止めﾍﾟｲﾝﾄ+調合ﾍﾟｲﾝﾄ2回（含む､ｴｯﾁﾝｸﾞﾌﾟﾗｲﾏｰ処理）</v>
          </cell>
          <cell r="F400" t="str">
            <v>錆止めﾍﾟｲﾝﾄ+調合ﾍﾟｲﾝﾄ2回</v>
          </cell>
          <cell r="G400" t="str">
            <v>（含む､ｴｯﾁﾝｸﾞﾌﾟﾗｲﾏｰ処理）</v>
          </cell>
          <cell r="H400" t="str">
            <v>白　　　80</v>
          </cell>
          <cell r="J400" t="str">
            <v>白　　　80</v>
          </cell>
          <cell r="K400" t="str">
            <v>ｍ</v>
          </cell>
          <cell r="L400">
            <v>100</v>
          </cell>
          <cell r="M400" t="str">
            <v>県P.98</v>
          </cell>
          <cell r="O400" t="str">
            <v>県P.98</v>
          </cell>
        </row>
        <row r="401">
          <cell r="D401">
            <v>107008</v>
          </cell>
          <cell r="E401" t="str">
            <v>錆止めﾍﾟｲﾝﾄ+調合ﾍﾟｲﾝﾄ2回（含む､ｴｯﾁﾝｸﾞﾌﾟﾗｲﾏｰ処理）</v>
          </cell>
          <cell r="F401" t="str">
            <v>錆止めﾍﾟｲﾝﾄ+調合ﾍﾟｲﾝﾄ2回</v>
          </cell>
          <cell r="G401" t="str">
            <v>（含む､ｴｯﾁﾝｸﾞﾌﾟﾗｲﾏｰ処理）</v>
          </cell>
          <cell r="H401" t="str">
            <v>白　　 100</v>
          </cell>
          <cell r="J401" t="str">
            <v>白　　 100</v>
          </cell>
          <cell r="K401" t="str">
            <v>ｍ</v>
          </cell>
          <cell r="L401">
            <v>100</v>
          </cell>
          <cell r="M401" t="str">
            <v>県P.98</v>
          </cell>
          <cell r="O401" t="str">
            <v>県P.98</v>
          </cell>
        </row>
        <row r="402">
          <cell r="D402">
            <v>107009</v>
          </cell>
          <cell r="E402" t="str">
            <v>錆止めﾍﾟｲﾝﾄ+調合ﾍﾟｲﾝﾄ2回（含む､ｴｯﾁﾝｸﾞﾌﾟﾗｲﾏｰ処理）</v>
          </cell>
          <cell r="F402" t="str">
            <v>錆止めﾍﾟｲﾝﾄ+調合ﾍﾟｲﾝﾄ2回</v>
          </cell>
          <cell r="G402" t="str">
            <v>（含む､ｴｯﾁﾝｸﾞﾌﾟﾗｲﾏｰ処理）</v>
          </cell>
          <cell r="H402" t="str">
            <v>白　　 125</v>
          </cell>
          <cell r="J402" t="str">
            <v>白　　 125</v>
          </cell>
          <cell r="K402" t="str">
            <v>ｍ</v>
          </cell>
          <cell r="L402">
            <v>100</v>
          </cell>
          <cell r="M402" t="str">
            <v>県P.98</v>
          </cell>
          <cell r="O402" t="str">
            <v>県P.98</v>
          </cell>
        </row>
        <row r="403">
          <cell r="D403">
            <v>107010</v>
          </cell>
          <cell r="E403" t="str">
            <v>錆止めﾍﾟｲﾝﾄ+調合ﾍﾟｲﾝﾄ2回（含む､ｴｯﾁﾝｸﾞﾌﾟﾗｲﾏｰ処理）</v>
          </cell>
          <cell r="F403" t="str">
            <v>錆止めﾍﾟｲﾝﾄ+調合ﾍﾟｲﾝﾄ2回</v>
          </cell>
          <cell r="G403" t="str">
            <v>（含む､ｴｯﾁﾝｸﾞﾌﾟﾗｲﾏｰ処理）</v>
          </cell>
          <cell r="H403" t="str">
            <v>白　　 150</v>
          </cell>
          <cell r="J403" t="str">
            <v>白　　 150</v>
          </cell>
          <cell r="K403" t="str">
            <v>ｍ</v>
          </cell>
          <cell r="L403">
            <v>100</v>
          </cell>
          <cell r="M403" t="str">
            <v>県P.98</v>
          </cell>
          <cell r="O403" t="str">
            <v>県P.98</v>
          </cell>
        </row>
        <row r="404">
          <cell r="D404">
            <v>107011</v>
          </cell>
          <cell r="E404" t="str">
            <v>錆止めﾍﾟｲﾝﾄ+調合ﾍﾟｲﾝﾄ2回（含む､ｴｯﾁﾝｸﾞﾌﾟﾗｲﾏｰ処理）</v>
          </cell>
          <cell r="F404" t="str">
            <v>錆止めﾍﾟｲﾝﾄ+調合ﾍﾟｲﾝﾄ2回</v>
          </cell>
          <cell r="G404" t="str">
            <v>（含む､ｴｯﾁﾝｸﾞﾌﾟﾗｲﾏｰ処理）</v>
          </cell>
          <cell r="H404" t="str">
            <v>白　　 200</v>
          </cell>
          <cell r="J404" t="str">
            <v>白　　 200</v>
          </cell>
          <cell r="K404" t="str">
            <v>ｍ</v>
          </cell>
          <cell r="L404">
            <v>100</v>
          </cell>
          <cell r="M404" t="str">
            <v>県P.98</v>
          </cell>
          <cell r="O404" t="str">
            <v>県P.98</v>
          </cell>
        </row>
        <row r="405">
          <cell r="D405">
            <v>107012</v>
          </cell>
          <cell r="E405" t="str">
            <v>錆止めﾍﾟｲﾝﾄ+調合ﾍﾟｲﾝﾄ2回（含む､ｴｯﾁﾝｸﾞﾌﾟﾗｲﾏｰ処理）</v>
          </cell>
          <cell r="F405" t="str">
            <v>錆止めﾍﾟｲﾝﾄ+調合ﾍﾟｲﾝﾄ2回</v>
          </cell>
          <cell r="G405" t="str">
            <v>（含む､ｴｯﾁﾝｸﾞﾌﾟﾗｲﾏｰ処理）</v>
          </cell>
          <cell r="H405" t="str">
            <v>白　　 250</v>
          </cell>
          <cell r="J405" t="str">
            <v>白　　 250</v>
          </cell>
          <cell r="K405" t="str">
            <v>ｍ</v>
          </cell>
          <cell r="L405">
            <v>100</v>
          </cell>
          <cell r="M405" t="str">
            <v>県P.98</v>
          </cell>
          <cell r="O405" t="str">
            <v>県P.98</v>
          </cell>
        </row>
        <row r="406">
          <cell r="D406">
            <v>107013</v>
          </cell>
          <cell r="E406" t="str">
            <v>錆止めﾍﾟｲﾝﾄ+調合ﾍﾟｲﾝﾄ2回（含む､ｴｯﾁﾝｸﾞﾌﾟﾗｲﾏｰ処理）</v>
          </cell>
          <cell r="F406" t="str">
            <v>錆止めﾍﾟｲﾝﾄ+調合ﾍﾟｲﾝﾄ2回</v>
          </cell>
          <cell r="G406" t="str">
            <v>（含む､ｴｯﾁﾝｸﾞﾌﾟﾗｲﾏｰ処理）</v>
          </cell>
          <cell r="H406" t="str">
            <v>白　　 300</v>
          </cell>
          <cell r="J406" t="str">
            <v>白　　 300</v>
          </cell>
          <cell r="K406" t="str">
            <v>ｍ</v>
          </cell>
          <cell r="L406">
            <v>100</v>
          </cell>
          <cell r="M406" t="str">
            <v>県P.98</v>
          </cell>
          <cell r="O406" t="str">
            <v>県P.98</v>
          </cell>
        </row>
        <row r="407">
          <cell r="D407">
            <v>107100</v>
          </cell>
          <cell r="E407" t="str">
            <v>錆止めﾍﾟｲﾝﾄ2回+調合ﾍﾟｲﾝﾄ2回</v>
          </cell>
          <cell r="G407" t="str">
            <v>錆止めﾍﾟｲﾝﾄ2回+調合ﾍﾟｲﾝﾄ2回</v>
          </cell>
          <cell r="H407" t="str">
            <v>黒　　　15</v>
          </cell>
          <cell r="J407" t="str">
            <v>黒　　　15</v>
          </cell>
          <cell r="K407" t="str">
            <v>ｍ</v>
          </cell>
          <cell r="L407">
            <v>100</v>
          </cell>
          <cell r="M407" t="str">
            <v>県P.98</v>
          </cell>
          <cell r="O407" t="str">
            <v>県P.98</v>
          </cell>
        </row>
        <row r="408">
          <cell r="D408">
            <v>107101</v>
          </cell>
          <cell r="E408" t="str">
            <v>錆止めﾍﾟｲﾝﾄ2回+調合ﾍﾟｲﾝﾄ2回</v>
          </cell>
          <cell r="G408" t="str">
            <v>錆止めﾍﾟｲﾝﾄ2回+調合ﾍﾟｲﾝﾄ2回</v>
          </cell>
          <cell r="H408" t="str">
            <v>黒　　　20</v>
          </cell>
          <cell r="J408" t="str">
            <v>黒　　　20</v>
          </cell>
          <cell r="K408" t="str">
            <v>ｍ</v>
          </cell>
          <cell r="L408">
            <v>100</v>
          </cell>
          <cell r="M408" t="str">
            <v>県P.98</v>
          </cell>
          <cell r="O408" t="str">
            <v>県P.98</v>
          </cell>
        </row>
        <row r="409">
          <cell r="D409">
            <v>107102</v>
          </cell>
          <cell r="E409" t="str">
            <v>錆止めﾍﾟｲﾝﾄ2回+調合ﾍﾟｲﾝﾄ2回</v>
          </cell>
          <cell r="G409" t="str">
            <v>錆止めﾍﾟｲﾝﾄ2回+調合ﾍﾟｲﾝﾄ2回</v>
          </cell>
          <cell r="H409" t="str">
            <v>黒　　　25</v>
          </cell>
          <cell r="J409" t="str">
            <v>黒　　　25</v>
          </cell>
          <cell r="K409" t="str">
            <v>ｍ</v>
          </cell>
          <cell r="L409">
            <v>100</v>
          </cell>
          <cell r="M409" t="str">
            <v>県P.98</v>
          </cell>
          <cell r="O409" t="str">
            <v>県P.98</v>
          </cell>
        </row>
        <row r="410">
          <cell r="D410">
            <v>107103</v>
          </cell>
          <cell r="E410" t="str">
            <v>錆止めﾍﾟｲﾝﾄ2回+調合ﾍﾟｲﾝﾄ2回</v>
          </cell>
          <cell r="G410" t="str">
            <v>錆止めﾍﾟｲﾝﾄ2回+調合ﾍﾟｲﾝﾄ2回</v>
          </cell>
          <cell r="H410" t="str">
            <v>黒　　　32</v>
          </cell>
          <cell r="J410" t="str">
            <v>黒　　　32</v>
          </cell>
          <cell r="K410" t="str">
            <v>ｍ</v>
          </cell>
          <cell r="L410">
            <v>100</v>
          </cell>
          <cell r="M410" t="str">
            <v>県P.98</v>
          </cell>
          <cell r="O410" t="str">
            <v>県P.98</v>
          </cell>
        </row>
        <row r="411">
          <cell r="D411">
            <v>107104</v>
          </cell>
          <cell r="E411" t="str">
            <v>錆止めﾍﾟｲﾝﾄ2回+調合ﾍﾟｲﾝﾄ2回</v>
          </cell>
          <cell r="G411" t="str">
            <v>錆止めﾍﾟｲﾝﾄ2回+調合ﾍﾟｲﾝﾄ2回</v>
          </cell>
          <cell r="H411" t="str">
            <v>黒　　　40</v>
          </cell>
          <cell r="J411" t="str">
            <v>黒　　　40</v>
          </cell>
          <cell r="K411" t="str">
            <v>ｍ</v>
          </cell>
          <cell r="L411">
            <v>100</v>
          </cell>
          <cell r="M411" t="str">
            <v>県P.98</v>
          </cell>
          <cell r="O411" t="str">
            <v>県P.98</v>
          </cell>
        </row>
        <row r="412">
          <cell r="D412">
            <v>107105</v>
          </cell>
          <cell r="E412" t="str">
            <v>錆止めﾍﾟｲﾝﾄ2回+調合ﾍﾟｲﾝﾄ2回</v>
          </cell>
          <cell r="G412" t="str">
            <v>錆止めﾍﾟｲﾝﾄ2回+調合ﾍﾟｲﾝﾄ2回</v>
          </cell>
          <cell r="H412" t="str">
            <v>黒　　　50</v>
          </cell>
          <cell r="J412" t="str">
            <v>黒　　　50</v>
          </cell>
          <cell r="K412" t="str">
            <v>ｍ</v>
          </cell>
          <cell r="L412">
            <v>100</v>
          </cell>
          <cell r="M412" t="str">
            <v>県P.98</v>
          </cell>
          <cell r="O412" t="str">
            <v>県P.98</v>
          </cell>
        </row>
        <row r="413">
          <cell r="D413">
            <v>107106</v>
          </cell>
          <cell r="E413" t="str">
            <v>錆止めﾍﾟｲﾝﾄ2回+調合ﾍﾟｲﾝﾄ2回</v>
          </cell>
          <cell r="G413" t="str">
            <v>錆止めﾍﾟｲﾝﾄ2回+調合ﾍﾟｲﾝﾄ2回</v>
          </cell>
          <cell r="H413" t="str">
            <v>黒　　　65</v>
          </cell>
          <cell r="J413" t="str">
            <v>黒　　　65</v>
          </cell>
          <cell r="K413" t="str">
            <v>ｍ</v>
          </cell>
          <cell r="L413">
            <v>100</v>
          </cell>
          <cell r="M413" t="str">
            <v>県P.98</v>
          </cell>
          <cell r="O413" t="str">
            <v>県P.98</v>
          </cell>
        </row>
        <row r="414">
          <cell r="D414">
            <v>107107</v>
          </cell>
          <cell r="E414" t="str">
            <v>錆止めﾍﾟｲﾝﾄ2回+調合ﾍﾟｲﾝﾄ2回</v>
          </cell>
          <cell r="G414" t="str">
            <v>錆止めﾍﾟｲﾝﾄ2回+調合ﾍﾟｲﾝﾄ2回</v>
          </cell>
          <cell r="H414" t="str">
            <v>黒　　　80</v>
          </cell>
          <cell r="J414" t="str">
            <v>黒　　　80</v>
          </cell>
          <cell r="K414" t="str">
            <v>ｍ</v>
          </cell>
          <cell r="L414">
            <v>100</v>
          </cell>
          <cell r="M414" t="str">
            <v>県P.98</v>
          </cell>
          <cell r="O414" t="str">
            <v>県P.98</v>
          </cell>
        </row>
        <row r="415">
          <cell r="D415">
            <v>107108</v>
          </cell>
          <cell r="E415" t="str">
            <v>錆止めﾍﾟｲﾝﾄ2回+調合ﾍﾟｲﾝﾄ2回</v>
          </cell>
          <cell r="G415" t="str">
            <v>錆止めﾍﾟｲﾝﾄ2回+調合ﾍﾟｲﾝﾄ2回</v>
          </cell>
          <cell r="H415" t="str">
            <v>黒　　 100</v>
          </cell>
          <cell r="J415" t="str">
            <v>黒　　 100</v>
          </cell>
          <cell r="K415" t="str">
            <v>ｍ</v>
          </cell>
          <cell r="L415">
            <v>100</v>
          </cell>
          <cell r="M415" t="str">
            <v>県P.98</v>
          </cell>
          <cell r="O415" t="str">
            <v>県P.98</v>
          </cell>
        </row>
        <row r="416">
          <cell r="D416">
            <v>107109</v>
          </cell>
          <cell r="E416" t="str">
            <v>錆止めﾍﾟｲﾝﾄ2回+調合ﾍﾟｲﾝﾄ2回</v>
          </cell>
          <cell r="G416" t="str">
            <v>錆止めﾍﾟｲﾝﾄ2回+調合ﾍﾟｲﾝﾄ2回</v>
          </cell>
          <cell r="H416" t="str">
            <v>黒　　 125</v>
          </cell>
          <cell r="J416" t="str">
            <v>黒　　 125</v>
          </cell>
          <cell r="K416" t="str">
            <v>ｍ</v>
          </cell>
          <cell r="L416">
            <v>100</v>
          </cell>
          <cell r="M416" t="str">
            <v>県P.98</v>
          </cell>
          <cell r="O416" t="str">
            <v>県P.98</v>
          </cell>
        </row>
        <row r="417">
          <cell r="D417">
            <v>107110</v>
          </cell>
          <cell r="E417" t="str">
            <v>錆止めﾍﾟｲﾝﾄ2回+調合ﾍﾟｲﾝﾄ2回</v>
          </cell>
          <cell r="G417" t="str">
            <v>錆止めﾍﾟｲﾝﾄ2回+調合ﾍﾟｲﾝﾄ2回</v>
          </cell>
          <cell r="H417" t="str">
            <v>黒　　 150</v>
          </cell>
          <cell r="J417" t="str">
            <v>黒　　 150</v>
          </cell>
          <cell r="K417" t="str">
            <v>ｍ</v>
          </cell>
          <cell r="L417">
            <v>100</v>
          </cell>
          <cell r="M417" t="str">
            <v>県P.98</v>
          </cell>
          <cell r="O417" t="str">
            <v>県P.98</v>
          </cell>
        </row>
        <row r="418">
          <cell r="D418">
            <v>107111</v>
          </cell>
          <cell r="E418" t="str">
            <v>錆止めﾍﾟｲﾝﾄ2回+調合ﾍﾟｲﾝﾄ2回</v>
          </cell>
          <cell r="G418" t="str">
            <v>錆止めﾍﾟｲﾝﾄ2回+調合ﾍﾟｲﾝﾄ2回</v>
          </cell>
          <cell r="H418" t="str">
            <v>黒　　 200</v>
          </cell>
          <cell r="J418" t="str">
            <v>黒　　 200</v>
          </cell>
          <cell r="K418" t="str">
            <v>ｍ</v>
          </cell>
          <cell r="L418">
            <v>100</v>
          </cell>
          <cell r="M418" t="str">
            <v>県P.98</v>
          </cell>
          <cell r="O418" t="str">
            <v>県P.98</v>
          </cell>
        </row>
        <row r="419">
          <cell r="D419">
            <v>107112</v>
          </cell>
          <cell r="E419" t="str">
            <v>錆止めﾍﾟｲﾝﾄ2回+調合ﾍﾟｲﾝﾄ2回</v>
          </cell>
          <cell r="G419" t="str">
            <v>錆止めﾍﾟｲﾝﾄ2回+調合ﾍﾟｲﾝﾄ2回</v>
          </cell>
          <cell r="H419" t="str">
            <v>黒　　 250</v>
          </cell>
          <cell r="J419" t="str">
            <v>黒　　 250</v>
          </cell>
          <cell r="K419" t="str">
            <v>ｍ</v>
          </cell>
          <cell r="L419">
            <v>100</v>
          </cell>
          <cell r="M419" t="str">
            <v>県P.98</v>
          </cell>
          <cell r="O419" t="str">
            <v>県P.98</v>
          </cell>
        </row>
        <row r="420">
          <cell r="D420">
            <v>107113</v>
          </cell>
          <cell r="E420" t="str">
            <v>錆止めﾍﾟｲﾝﾄ2回+調合ﾍﾟｲﾝﾄ2回</v>
          </cell>
          <cell r="G420" t="str">
            <v>錆止めﾍﾟｲﾝﾄ2回+調合ﾍﾟｲﾝﾄ2回</v>
          </cell>
          <cell r="H420" t="str">
            <v>黒　　 300</v>
          </cell>
          <cell r="J420" t="str">
            <v>黒　　 300</v>
          </cell>
          <cell r="K420" t="str">
            <v>ｍ</v>
          </cell>
          <cell r="L420">
            <v>100</v>
          </cell>
          <cell r="M420" t="str">
            <v>県P.98</v>
          </cell>
          <cell r="O420" t="str">
            <v>県P.98</v>
          </cell>
        </row>
        <row r="421">
          <cell r="D421">
            <v>107200</v>
          </cell>
          <cell r="E421" t="str">
            <v>ｱｽﾌｧﾙﾄﾌﾟﾗｲﾏｰ</v>
          </cell>
          <cell r="G421" t="str">
            <v>ｱｽﾌｧﾙﾄﾌﾟﾗｲﾏｰ</v>
          </cell>
          <cell r="H421" t="str">
            <v xml:space="preserve"> 32</v>
          </cell>
          <cell r="J421" t="str">
            <v xml:space="preserve"> 32</v>
          </cell>
          <cell r="K421" t="str">
            <v>ｍ</v>
          </cell>
          <cell r="L421">
            <v>100</v>
          </cell>
          <cell r="M421" t="str">
            <v>県P.99</v>
          </cell>
          <cell r="O421" t="str">
            <v>県P.99</v>
          </cell>
        </row>
        <row r="422">
          <cell r="D422">
            <v>107201</v>
          </cell>
          <cell r="E422" t="str">
            <v>ｱｽﾌｧﾙﾄﾌﾟﾗｲﾏｰ</v>
          </cell>
          <cell r="G422" t="str">
            <v>ｱｽﾌｧﾙﾄﾌﾟﾗｲﾏｰ</v>
          </cell>
          <cell r="H422" t="str">
            <v xml:space="preserve"> 40</v>
          </cell>
          <cell r="J422" t="str">
            <v xml:space="preserve"> 40</v>
          </cell>
          <cell r="K422" t="str">
            <v>ｍ</v>
          </cell>
          <cell r="L422">
            <v>100</v>
          </cell>
          <cell r="M422" t="str">
            <v>県P.99</v>
          </cell>
          <cell r="O422" t="str">
            <v>県P.99</v>
          </cell>
        </row>
        <row r="423">
          <cell r="D423">
            <v>107202</v>
          </cell>
          <cell r="E423" t="str">
            <v>ｱｽﾌｧﾙﾄﾌﾟﾗｲﾏｰ</v>
          </cell>
          <cell r="G423" t="str">
            <v>ｱｽﾌｧﾙﾄﾌﾟﾗｲﾏｰ</v>
          </cell>
          <cell r="H423" t="str">
            <v xml:space="preserve"> 50</v>
          </cell>
          <cell r="J423" t="str">
            <v xml:space="preserve"> 50</v>
          </cell>
          <cell r="K423" t="str">
            <v>ｍ</v>
          </cell>
          <cell r="L423">
            <v>100</v>
          </cell>
          <cell r="M423" t="str">
            <v>県P.99</v>
          </cell>
          <cell r="O423" t="str">
            <v>県P.99</v>
          </cell>
        </row>
        <row r="424">
          <cell r="D424">
            <v>107203</v>
          </cell>
          <cell r="E424" t="str">
            <v>ｱｽﾌｧﾙﾄﾌﾟﾗｲﾏｰ</v>
          </cell>
          <cell r="G424" t="str">
            <v>ｱｽﾌｧﾙﾄﾌﾟﾗｲﾏｰ</v>
          </cell>
          <cell r="H424" t="str">
            <v xml:space="preserve"> 65</v>
          </cell>
          <cell r="J424" t="str">
            <v xml:space="preserve"> 65</v>
          </cell>
          <cell r="K424" t="str">
            <v>ｍ</v>
          </cell>
          <cell r="L424">
            <v>100</v>
          </cell>
          <cell r="M424" t="str">
            <v>県P.99</v>
          </cell>
          <cell r="O424" t="str">
            <v>県P.99</v>
          </cell>
        </row>
        <row r="425">
          <cell r="D425">
            <v>107204</v>
          </cell>
          <cell r="E425" t="str">
            <v>ｱｽﾌｧﾙﾄﾌﾟﾗｲﾏｰ</v>
          </cell>
          <cell r="G425" t="str">
            <v>ｱｽﾌｧﾙﾄﾌﾟﾗｲﾏｰ</v>
          </cell>
          <cell r="H425" t="str">
            <v xml:space="preserve"> 80</v>
          </cell>
          <cell r="J425" t="str">
            <v xml:space="preserve"> 80</v>
          </cell>
          <cell r="K425" t="str">
            <v>ｍ</v>
          </cell>
          <cell r="L425">
            <v>100</v>
          </cell>
          <cell r="M425" t="str">
            <v>県P.99</v>
          </cell>
          <cell r="O425" t="str">
            <v>県P.99</v>
          </cell>
        </row>
        <row r="426">
          <cell r="D426">
            <v>107205</v>
          </cell>
          <cell r="E426" t="str">
            <v>ｱｽﾌｧﾙﾄﾌﾟﾗｲﾏｰ</v>
          </cell>
          <cell r="G426" t="str">
            <v>ｱｽﾌｧﾙﾄﾌﾟﾗｲﾏｰ</v>
          </cell>
          <cell r="H426" t="str">
            <v>100</v>
          </cell>
          <cell r="J426" t="str">
            <v>100</v>
          </cell>
          <cell r="K426" t="str">
            <v>ｍ</v>
          </cell>
          <cell r="L426">
            <v>100</v>
          </cell>
          <cell r="M426" t="str">
            <v>県P.99</v>
          </cell>
          <cell r="O426" t="str">
            <v>県P.99</v>
          </cell>
        </row>
        <row r="427">
          <cell r="D427">
            <v>107300</v>
          </cell>
          <cell r="E427" t="str">
            <v>ダクト塗装</v>
          </cell>
          <cell r="G427" t="str">
            <v>ダクト塗装</v>
          </cell>
          <cell r="H427" t="str">
            <v>外面</v>
          </cell>
          <cell r="J427" t="str">
            <v>外面</v>
          </cell>
          <cell r="K427" t="str">
            <v>ｍ2</v>
          </cell>
          <cell r="L427">
            <v>100</v>
          </cell>
          <cell r="M427" t="str">
            <v>県P.100</v>
          </cell>
          <cell r="O427" t="str">
            <v>県P.100</v>
          </cell>
        </row>
        <row r="428">
          <cell r="D428">
            <v>107400</v>
          </cell>
          <cell r="E428" t="str">
            <v>ﾍﾟﾄﾛﾗﾀﾑ系防食ﾃｰﾌﾟ巻</v>
          </cell>
          <cell r="G428" t="str">
            <v>ﾍﾟﾄﾛﾗﾀﾑ系防食ﾃｰﾌﾟ巻</v>
          </cell>
          <cell r="H428" t="str">
            <v xml:space="preserve"> 15</v>
          </cell>
          <cell r="J428" t="str">
            <v xml:space="preserve"> 15</v>
          </cell>
          <cell r="K428" t="str">
            <v>ｍ</v>
          </cell>
          <cell r="L428">
            <v>100</v>
          </cell>
          <cell r="M428" t="str">
            <v>県P.102</v>
          </cell>
          <cell r="O428" t="str">
            <v>県P.102</v>
          </cell>
        </row>
        <row r="429">
          <cell r="D429">
            <v>107401</v>
          </cell>
          <cell r="E429" t="str">
            <v>ﾍﾟﾄﾛﾗﾀﾑ系防食ﾃｰﾌﾟ巻</v>
          </cell>
          <cell r="G429" t="str">
            <v>ﾍﾟﾄﾛﾗﾀﾑ系防食ﾃｰﾌﾟ巻</v>
          </cell>
          <cell r="H429" t="str">
            <v xml:space="preserve"> 20</v>
          </cell>
          <cell r="J429" t="str">
            <v xml:space="preserve"> 20</v>
          </cell>
          <cell r="K429" t="str">
            <v>ｍ</v>
          </cell>
          <cell r="L429">
            <v>100</v>
          </cell>
          <cell r="M429" t="str">
            <v>県P.102</v>
          </cell>
          <cell r="O429" t="str">
            <v>県P.102</v>
          </cell>
        </row>
        <row r="430">
          <cell r="D430">
            <v>107402</v>
          </cell>
          <cell r="E430" t="str">
            <v>ﾍﾟﾄﾛﾗﾀﾑ系防食ﾃｰﾌﾟ巻</v>
          </cell>
          <cell r="G430" t="str">
            <v>ﾍﾟﾄﾛﾗﾀﾑ系防食ﾃｰﾌﾟ巻</v>
          </cell>
          <cell r="H430" t="str">
            <v xml:space="preserve"> 25</v>
          </cell>
          <cell r="J430" t="str">
            <v xml:space="preserve"> 25</v>
          </cell>
          <cell r="K430" t="str">
            <v>ｍ</v>
          </cell>
          <cell r="L430">
            <v>100</v>
          </cell>
          <cell r="M430" t="str">
            <v>県P.102</v>
          </cell>
          <cell r="O430" t="str">
            <v>県P.102</v>
          </cell>
        </row>
        <row r="431">
          <cell r="D431">
            <v>107403</v>
          </cell>
          <cell r="E431" t="str">
            <v>ﾍﾟﾄﾛﾗﾀﾑ系防食ﾃｰﾌﾟ巻</v>
          </cell>
          <cell r="G431" t="str">
            <v>ﾍﾟﾄﾛﾗﾀﾑ系防食ﾃｰﾌﾟ巻</v>
          </cell>
          <cell r="H431" t="str">
            <v xml:space="preserve"> 30</v>
          </cell>
          <cell r="J431" t="str">
            <v xml:space="preserve"> 30</v>
          </cell>
          <cell r="K431" t="str">
            <v>ｍ</v>
          </cell>
          <cell r="L431">
            <v>100</v>
          </cell>
          <cell r="M431" t="str">
            <v>県P.102</v>
          </cell>
          <cell r="O431" t="str">
            <v>県P.102</v>
          </cell>
        </row>
        <row r="432">
          <cell r="D432">
            <v>107404</v>
          </cell>
          <cell r="E432" t="str">
            <v>ﾍﾟﾄﾛﾗﾀﾑ系防食ﾃｰﾌﾟ巻</v>
          </cell>
          <cell r="G432" t="str">
            <v>ﾍﾟﾄﾛﾗﾀﾑ系防食ﾃｰﾌﾟ巻</v>
          </cell>
          <cell r="H432" t="str">
            <v xml:space="preserve"> 40</v>
          </cell>
          <cell r="J432" t="str">
            <v xml:space="preserve"> 40</v>
          </cell>
          <cell r="K432" t="str">
            <v>ｍ</v>
          </cell>
          <cell r="L432">
            <v>100</v>
          </cell>
          <cell r="M432" t="str">
            <v>県P.102</v>
          </cell>
          <cell r="O432" t="str">
            <v>県P.102</v>
          </cell>
        </row>
        <row r="433">
          <cell r="D433">
            <v>107405</v>
          </cell>
          <cell r="E433" t="str">
            <v>ﾍﾟﾄﾛﾗﾀﾑ系防食ﾃｰﾌﾟ巻</v>
          </cell>
          <cell r="G433" t="str">
            <v>ﾍﾟﾄﾛﾗﾀﾑ系防食ﾃｰﾌﾟ巻</v>
          </cell>
          <cell r="H433" t="str">
            <v xml:space="preserve"> 50</v>
          </cell>
          <cell r="J433" t="str">
            <v xml:space="preserve"> 50</v>
          </cell>
          <cell r="K433" t="str">
            <v>ｍ</v>
          </cell>
          <cell r="L433">
            <v>100</v>
          </cell>
          <cell r="M433" t="str">
            <v>県P.102</v>
          </cell>
          <cell r="O433" t="str">
            <v>県P.102</v>
          </cell>
        </row>
        <row r="434">
          <cell r="D434">
            <v>107406</v>
          </cell>
          <cell r="E434" t="str">
            <v>ﾍﾟﾄﾛﾗﾀﾑ系防食ﾃｰﾌﾟ巻</v>
          </cell>
          <cell r="G434" t="str">
            <v>ﾍﾟﾄﾛﾗﾀﾑ系防食ﾃｰﾌﾟ巻</v>
          </cell>
          <cell r="H434" t="str">
            <v xml:space="preserve"> 65</v>
          </cell>
          <cell r="J434" t="str">
            <v xml:space="preserve"> 65</v>
          </cell>
          <cell r="K434" t="str">
            <v>ｍ</v>
          </cell>
          <cell r="L434">
            <v>100</v>
          </cell>
          <cell r="M434" t="str">
            <v>県P.102</v>
          </cell>
          <cell r="O434" t="str">
            <v>県P.102</v>
          </cell>
        </row>
        <row r="435">
          <cell r="D435">
            <v>107407</v>
          </cell>
          <cell r="E435" t="str">
            <v>ﾍﾟﾄﾛﾗﾀﾑ系防食ﾃｰﾌﾟ巻</v>
          </cell>
          <cell r="G435" t="str">
            <v>ﾍﾟﾄﾛﾗﾀﾑ系防食ﾃｰﾌﾟ巻</v>
          </cell>
          <cell r="H435" t="str">
            <v xml:space="preserve"> 80</v>
          </cell>
          <cell r="J435" t="str">
            <v xml:space="preserve"> 80</v>
          </cell>
          <cell r="K435" t="str">
            <v>ｍ</v>
          </cell>
          <cell r="L435">
            <v>100</v>
          </cell>
          <cell r="M435" t="str">
            <v>県P.102</v>
          </cell>
          <cell r="O435" t="str">
            <v>県P.102</v>
          </cell>
        </row>
        <row r="436">
          <cell r="D436">
            <v>107408</v>
          </cell>
          <cell r="E436" t="str">
            <v>ﾍﾟﾄﾛﾗﾀﾑ系防食ﾃｰﾌﾟ巻</v>
          </cell>
          <cell r="G436" t="str">
            <v>ﾍﾟﾄﾛﾗﾀﾑ系防食ﾃｰﾌﾟ巻</v>
          </cell>
          <cell r="H436" t="str">
            <v>100</v>
          </cell>
          <cell r="J436" t="str">
            <v>100</v>
          </cell>
          <cell r="K436" t="str">
            <v>ｍ</v>
          </cell>
          <cell r="L436">
            <v>100</v>
          </cell>
          <cell r="M436" t="str">
            <v>県P.102</v>
          </cell>
          <cell r="O436" t="str">
            <v>県P.102</v>
          </cell>
        </row>
        <row r="437">
          <cell r="D437">
            <v>107409</v>
          </cell>
          <cell r="E437" t="str">
            <v>ﾍﾟﾄﾛﾗﾀﾑ系防食ﾃｰﾌﾟ巻</v>
          </cell>
          <cell r="G437" t="str">
            <v>ﾍﾟﾄﾛﾗﾀﾑ系防食ﾃｰﾌﾟ巻</v>
          </cell>
          <cell r="H437" t="str">
            <v>125</v>
          </cell>
          <cell r="J437" t="str">
            <v>125</v>
          </cell>
          <cell r="K437" t="str">
            <v>ｍ</v>
          </cell>
          <cell r="L437">
            <v>100</v>
          </cell>
          <cell r="M437" t="str">
            <v>県P.102</v>
          </cell>
          <cell r="O437" t="str">
            <v>県P.102</v>
          </cell>
        </row>
        <row r="438">
          <cell r="D438">
            <v>107410</v>
          </cell>
          <cell r="E438" t="str">
            <v>ﾍﾟﾄﾛﾗﾀﾑ系防食ﾃｰﾌﾟ巻</v>
          </cell>
          <cell r="G438" t="str">
            <v>ﾍﾟﾄﾛﾗﾀﾑ系防食ﾃｰﾌﾟ巻</v>
          </cell>
          <cell r="H438" t="str">
            <v>150</v>
          </cell>
          <cell r="J438" t="str">
            <v>150</v>
          </cell>
          <cell r="K438" t="str">
            <v>ｍ</v>
          </cell>
          <cell r="L438">
            <v>100</v>
          </cell>
          <cell r="M438" t="str">
            <v>県P.102</v>
          </cell>
          <cell r="O438" t="str">
            <v>県P.102</v>
          </cell>
        </row>
        <row r="439">
          <cell r="D439">
            <v>107411</v>
          </cell>
          <cell r="E439" t="str">
            <v>ﾍﾟﾄﾛﾗﾀﾑ系防食ﾃｰﾌﾟ巻</v>
          </cell>
          <cell r="G439" t="str">
            <v>ﾍﾟﾄﾛﾗﾀﾑ系防食ﾃｰﾌﾟ巻</v>
          </cell>
          <cell r="H439" t="str">
            <v>200</v>
          </cell>
          <cell r="J439" t="str">
            <v>200</v>
          </cell>
          <cell r="K439" t="str">
            <v>ｍ</v>
          </cell>
          <cell r="L439">
            <v>100</v>
          </cell>
          <cell r="M439" t="str">
            <v>県P.102</v>
          </cell>
          <cell r="O439" t="str">
            <v>県P.102</v>
          </cell>
        </row>
        <row r="440">
          <cell r="D440">
            <v>107412</v>
          </cell>
          <cell r="E440" t="str">
            <v>ﾍﾟﾄﾛﾗﾀﾑ系防食ﾃｰﾌﾟ巻</v>
          </cell>
          <cell r="G440" t="str">
            <v>ﾍﾟﾄﾛﾗﾀﾑ系防食ﾃｰﾌﾟ巻</v>
          </cell>
          <cell r="H440" t="str">
            <v>250</v>
          </cell>
          <cell r="J440" t="str">
            <v>250</v>
          </cell>
          <cell r="K440" t="str">
            <v>ｍ</v>
          </cell>
          <cell r="L440">
            <v>100</v>
          </cell>
          <cell r="M440" t="str">
            <v>県P.102</v>
          </cell>
          <cell r="O440" t="str">
            <v>県P.102</v>
          </cell>
        </row>
        <row r="441">
          <cell r="D441">
            <v>107413</v>
          </cell>
          <cell r="E441" t="str">
            <v>ﾍﾟﾄﾛﾗﾀﾑ系防食ﾃｰﾌﾟ巻</v>
          </cell>
          <cell r="G441" t="str">
            <v>ﾍﾟﾄﾛﾗﾀﾑ系防食ﾃｰﾌﾟ巻</v>
          </cell>
          <cell r="H441" t="str">
            <v>300</v>
          </cell>
          <cell r="J441" t="str">
            <v>300</v>
          </cell>
          <cell r="K441" t="str">
            <v>ｍ</v>
          </cell>
          <cell r="L441">
            <v>100</v>
          </cell>
          <cell r="M441" t="str">
            <v>県P.102</v>
          </cell>
          <cell r="O441" t="str">
            <v>県P.102</v>
          </cell>
        </row>
        <row r="442">
          <cell r="D442">
            <v>107500</v>
          </cell>
          <cell r="E442" t="str">
            <v>0.4m/m防食ﾋﾞﾆｰﾙﾃｰﾌﾟ1/2重ね１回巻</v>
          </cell>
          <cell r="F442" t="str">
            <v>0.4m/m防食ﾋﾞﾆｰﾙﾃｰﾌﾟ</v>
          </cell>
          <cell r="G442" t="str">
            <v>1/2重ね１回巻</v>
          </cell>
          <cell r="H442" t="str">
            <v xml:space="preserve"> 15</v>
          </cell>
          <cell r="J442" t="str">
            <v xml:space="preserve"> 15</v>
          </cell>
          <cell r="K442" t="str">
            <v>ｍ</v>
          </cell>
          <cell r="L442">
            <v>100</v>
          </cell>
          <cell r="M442" t="str">
            <v>県P.102</v>
          </cell>
          <cell r="O442" t="str">
            <v>県P.102</v>
          </cell>
        </row>
        <row r="443">
          <cell r="D443">
            <v>107501</v>
          </cell>
          <cell r="E443" t="str">
            <v>0.4m/m防食ﾋﾞﾆｰﾙﾃｰﾌﾟ1/2重ね１回巻</v>
          </cell>
          <cell r="F443" t="str">
            <v>0.4m/m防食ﾋﾞﾆｰﾙﾃｰﾌﾟ</v>
          </cell>
          <cell r="G443" t="str">
            <v>1/2重ね１回巻</v>
          </cell>
          <cell r="H443" t="str">
            <v xml:space="preserve"> 20</v>
          </cell>
          <cell r="J443" t="str">
            <v xml:space="preserve"> 20</v>
          </cell>
          <cell r="K443" t="str">
            <v>ｍ</v>
          </cell>
          <cell r="L443">
            <v>100</v>
          </cell>
          <cell r="M443" t="str">
            <v>県P.102</v>
          </cell>
          <cell r="O443" t="str">
            <v>県P.102</v>
          </cell>
        </row>
        <row r="444">
          <cell r="D444">
            <v>107502</v>
          </cell>
          <cell r="E444" t="str">
            <v>0.4m/m防食ﾋﾞﾆｰﾙﾃｰﾌﾟ1/2重ね１回巻</v>
          </cell>
          <cell r="F444" t="str">
            <v>0.4m/m防食ﾋﾞﾆｰﾙﾃｰﾌﾟ</v>
          </cell>
          <cell r="G444" t="str">
            <v>1/2重ね１回巻</v>
          </cell>
          <cell r="H444" t="str">
            <v xml:space="preserve"> 25</v>
          </cell>
          <cell r="J444" t="str">
            <v xml:space="preserve"> 25</v>
          </cell>
          <cell r="K444" t="str">
            <v>ｍ</v>
          </cell>
          <cell r="L444">
            <v>100</v>
          </cell>
          <cell r="M444" t="str">
            <v>県P.102</v>
          </cell>
          <cell r="O444" t="str">
            <v>県P.102</v>
          </cell>
        </row>
        <row r="445">
          <cell r="D445">
            <v>107503</v>
          </cell>
          <cell r="E445" t="str">
            <v>0.4m/m防食ﾋﾞﾆｰﾙﾃｰﾌﾟ1/2重ね１回巻</v>
          </cell>
          <cell r="F445" t="str">
            <v>0.4m/m防食ﾋﾞﾆｰﾙﾃｰﾌﾟ</v>
          </cell>
          <cell r="G445" t="str">
            <v>1/2重ね１回巻</v>
          </cell>
          <cell r="H445" t="str">
            <v xml:space="preserve"> 32</v>
          </cell>
          <cell r="J445" t="str">
            <v xml:space="preserve"> 32</v>
          </cell>
          <cell r="K445" t="str">
            <v>ｍ</v>
          </cell>
          <cell r="L445">
            <v>100</v>
          </cell>
          <cell r="M445" t="str">
            <v>県P.102</v>
          </cell>
          <cell r="O445" t="str">
            <v>県P.102</v>
          </cell>
        </row>
        <row r="446">
          <cell r="D446">
            <v>107504</v>
          </cell>
          <cell r="E446" t="str">
            <v>0.4m/m防食ﾋﾞﾆｰﾙﾃｰﾌﾟ1/2重ね１回巻</v>
          </cell>
          <cell r="F446" t="str">
            <v>0.4m/m防食ﾋﾞﾆｰﾙﾃｰﾌﾟ</v>
          </cell>
          <cell r="G446" t="str">
            <v>1/2重ね１回巻</v>
          </cell>
          <cell r="H446" t="str">
            <v xml:space="preserve"> 40</v>
          </cell>
          <cell r="J446" t="str">
            <v xml:space="preserve"> 40</v>
          </cell>
          <cell r="K446" t="str">
            <v>ｍ</v>
          </cell>
          <cell r="L446">
            <v>100</v>
          </cell>
          <cell r="M446" t="str">
            <v>県P.102</v>
          </cell>
          <cell r="O446" t="str">
            <v>県P.102</v>
          </cell>
        </row>
        <row r="447">
          <cell r="D447">
            <v>107505</v>
          </cell>
          <cell r="E447" t="str">
            <v>0.4m/m防食ﾋﾞﾆｰﾙﾃｰﾌﾟ1/2重ね１回巻</v>
          </cell>
          <cell r="F447" t="str">
            <v>0.4m/m防食ﾋﾞﾆｰﾙﾃｰﾌﾟ</v>
          </cell>
          <cell r="G447" t="str">
            <v>1/2重ね１回巻</v>
          </cell>
          <cell r="H447" t="str">
            <v xml:space="preserve"> 50</v>
          </cell>
          <cell r="J447" t="str">
            <v xml:space="preserve"> 50</v>
          </cell>
          <cell r="K447" t="str">
            <v>ｍ</v>
          </cell>
          <cell r="L447">
            <v>100</v>
          </cell>
          <cell r="M447" t="str">
            <v>県P.102</v>
          </cell>
          <cell r="O447" t="str">
            <v>県P.102</v>
          </cell>
        </row>
        <row r="448">
          <cell r="D448">
            <v>107506</v>
          </cell>
          <cell r="E448" t="str">
            <v>0.4m/m防食ﾋﾞﾆｰﾙﾃｰﾌﾟ1/2重ね１回巻</v>
          </cell>
          <cell r="F448" t="str">
            <v>0.4m/m防食ﾋﾞﾆｰﾙﾃｰﾌﾟ</v>
          </cell>
          <cell r="G448" t="str">
            <v>1/2重ね１回巻</v>
          </cell>
          <cell r="H448" t="str">
            <v xml:space="preserve"> 65</v>
          </cell>
          <cell r="J448" t="str">
            <v xml:space="preserve"> 65</v>
          </cell>
          <cell r="K448" t="str">
            <v>ｍ</v>
          </cell>
          <cell r="L448">
            <v>100</v>
          </cell>
          <cell r="M448" t="str">
            <v>県P.102</v>
          </cell>
          <cell r="O448" t="str">
            <v>県P.102</v>
          </cell>
        </row>
        <row r="449">
          <cell r="D449">
            <v>107507</v>
          </cell>
          <cell r="E449" t="str">
            <v>0.4m/m防食ﾋﾞﾆｰﾙﾃｰﾌﾟ1/2重ね１回巻</v>
          </cell>
          <cell r="F449" t="str">
            <v>0.4m/m防食ﾋﾞﾆｰﾙﾃｰﾌﾟ</v>
          </cell>
          <cell r="G449" t="str">
            <v>1/2重ね１回巻</v>
          </cell>
          <cell r="H449" t="str">
            <v xml:space="preserve"> 80</v>
          </cell>
          <cell r="J449" t="str">
            <v xml:space="preserve"> 80</v>
          </cell>
          <cell r="K449" t="str">
            <v>ｍ</v>
          </cell>
          <cell r="L449">
            <v>100</v>
          </cell>
          <cell r="M449" t="str">
            <v>県P.102</v>
          </cell>
          <cell r="O449" t="str">
            <v>県P.102</v>
          </cell>
        </row>
        <row r="450">
          <cell r="D450">
            <v>107508</v>
          </cell>
          <cell r="E450" t="str">
            <v>0.4m/m防食ﾋﾞﾆｰﾙﾃｰﾌﾟ1/2重ね１回巻</v>
          </cell>
          <cell r="F450" t="str">
            <v>0.4m/m防食ﾋﾞﾆｰﾙﾃｰﾌﾟ</v>
          </cell>
          <cell r="G450" t="str">
            <v>1/2重ね１回巻</v>
          </cell>
          <cell r="H450" t="str">
            <v>100</v>
          </cell>
          <cell r="J450" t="str">
            <v>100</v>
          </cell>
          <cell r="K450" t="str">
            <v>ｍ</v>
          </cell>
          <cell r="L450">
            <v>100</v>
          </cell>
          <cell r="M450" t="str">
            <v>県P.102</v>
          </cell>
          <cell r="O450" t="str">
            <v>県P.102</v>
          </cell>
        </row>
        <row r="451">
          <cell r="D451">
            <v>107509</v>
          </cell>
          <cell r="E451" t="str">
            <v>0.4m/m防食ﾋﾞﾆｰﾙﾃｰﾌﾟ1/2重ね１回巻</v>
          </cell>
          <cell r="F451" t="str">
            <v>0.4m/m防食ﾋﾞﾆｰﾙﾃｰﾌﾟ</v>
          </cell>
          <cell r="G451" t="str">
            <v>1/2重ね１回巻</v>
          </cell>
          <cell r="H451" t="str">
            <v>125</v>
          </cell>
          <cell r="J451" t="str">
            <v>125</v>
          </cell>
          <cell r="K451" t="str">
            <v>ｍ</v>
          </cell>
          <cell r="L451">
            <v>100</v>
          </cell>
          <cell r="M451" t="str">
            <v>県P.102</v>
          </cell>
          <cell r="O451" t="str">
            <v>県P.102</v>
          </cell>
        </row>
        <row r="452">
          <cell r="D452">
            <v>107510</v>
          </cell>
          <cell r="E452" t="str">
            <v>0.4m/m防食ﾋﾞﾆｰﾙﾃｰﾌﾟ1/2重ね１回巻</v>
          </cell>
          <cell r="F452" t="str">
            <v>0.4m/m防食ﾋﾞﾆｰﾙﾃｰﾌﾟ</v>
          </cell>
          <cell r="G452" t="str">
            <v>1/2重ね１回巻</v>
          </cell>
          <cell r="H452" t="str">
            <v>150</v>
          </cell>
          <cell r="J452" t="str">
            <v>150</v>
          </cell>
          <cell r="K452" t="str">
            <v>ｍ</v>
          </cell>
          <cell r="L452">
            <v>100</v>
          </cell>
          <cell r="M452" t="str">
            <v>県P.102</v>
          </cell>
          <cell r="O452" t="str">
            <v>県P.102</v>
          </cell>
        </row>
        <row r="453">
          <cell r="D453">
            <v>107511</v>
          </cell>
          <cell r="E453" t="str">
            <v>0.4m/m防食ﾋﾞﾆｰﾙﾃｰﾌﾟ1/2重ね１回巻</v>
          </cell>
          <cell r="F453" t="str">
            <v>0.4m/m防食ﾋﾞﾆｰﾙﾃｰﾌﾟ</v>
          </cell>
          <cell r="G453" t="str">
            <v>1/2重ね１回巻</v>
          </cell>
          <cell r="H453" t="str">
            <v>200</v>
          </cell>
          <cell r="J453" t="str">
            <v>200</v>
          </cell>
          <cell r="K453" t="str">
            <v>ｍ</v>
          </cell>
          <cell r="L453">
            <v>100</v>
          </cell>
          <cell r="M453" t="str">
            <v>県P.102</v>
          </cell>
          <cell r="O453" t="str">
            <v>県P.102</v>
          </cell>
        </row>
        <row r="454">
          <cell r="D454">
            <v>107512</v>
          </cell>
          <cell r="E454" t="str">
            <v>0.4m/m防食ﾋﾞﾆｰﾙﾃｰﾌﾟ1/2重ね１回巻</v>
          </cell>
          <cell r="F454" t="str">
            <v>0.4m/m防食ﾋﾞﾆｰﾙﾃｰﾌﾟ</v>
          </cell>
          <cell r="G454" t="str">
            <v>1/2重ね１回巻</v>
          </cell>
          <cell r="H454" t="str">
            <v>250</v>
          </cell>
          <cell r="J454" t="str">
            <v>250</v>
          </cell>
          <cell r="K454" t="str">
            <v>ｍ</v>
          </cell>
          <cell r="L454">
            <v>100</v>
          </cell>
          <cell r="M454" t="str">
            <v>県P.102</v>
          </cell>
          <cell r="O454" t="str">
            <v>県P.102</v>
          </cell>
        </row>
        <row r="455">
          <cell r="D455">
            <v>107513</v>
          </cell>
          <cell r="E455" t="str">
            <v>0.4m/m防食ﾋﾞﾆｰﾙﾃｰﾌﾟ1/2重ね１回巻</v>
          </cell>
          <cell r="F455" t="str">
            <v>0.4m/m防食ﾋﾞﾆｰﾙﾃｰﾌﾟ</v>
          </cell>
          <cell r="G455" t="str">
            <v>1/2重ね１回巻</v>
          </cell>
          <cell r="H455" t="str">
            <v>300</v>
          </cell>
          <cell r="J455" t="str">
            <v>300</v>
          </cell>
          <cell r="K455" t="str">
            <v>ｍ</v>
          </cell>
          <cell r="L455">
            <v>100</v>
          </cell>
          <cell r="M455" t="str">
            <v>県P.102</v>
          </cell>
          <cell r="O455" t="str">
            <v>県P.102</v>
          </cell>
        </row>
        <row r="456">
          <cell r="D456">
            <v>108000</v>
          </cell>
          <cell r="E456" t="str">
            <v>小口径桝</v>
          </cell>
          <cell r="G456" t="str">
            <v>小口径桝</v>
          </cell>
          <cell r="H456" t="str">
            <v>ミカゲ蓋　ストレート100×200</v>
          </cell>
          <cell r="I456" t="str">
            <v>ミカゲ蓋　ストレート</v>
          </cell>
          <cell r="J456" t="str">
            <v>100×200</v>
          </cell>
          <cell r="K456" t="str">
            <v>組</v>
          </cell>
          <cell r="L456">
            <v>100</v>
          </cell>
          <cell r="M456" t="str">
            <v>県P.180</v>
          </cell>
          <cell r="O456" t="str">
            <v>県P.180</v>
          </cell>
        </row>
        <row r="457">
          <cell r="D457">
            <v>108001</v>
          </cell>
          <cell r="E457" t="str">
            <v>小口径桝</v>
          </cell>
          <cell r="G457" t="str">
            <v>小口径桝</v>
          </cell>
          <cell r="H457" t="str">
            <v>ミカゲ蓋　45°・90°曲100×200</v>
          </cell>
          <cell r="I457" t="str">
            <v>ミカゲ蓋　45°・90°曲</v>
          </cell>
          <cell r="J457" t="str">
            <v>100×200</v>
          </cell>
          <cell r="K457" t="str">
            <v>組</v>
          </cell>
          <cell r="L457">
            <v>100</v>
          </cell>
          <cell r="M457" t="str">
            <v>県P.180</v>
          </cell>
          <cell r="O457" t="str">
            <v>県P.180</v>
          </cell>
        </row>
        <row r="458">
          <cell r="D458">
            <v>108002</v>
          </cell>
          <cell r="E458" t="str">
            <v>小口径桝</v>
          </cell>
          <cell r="G458" t="str">
            <v>小口径桝</v>
          </cell>
          <cell r="H458" t="str">
            <v>ミカゲ蓋　45°・90°合流100×200</v>
          </cell>
          <cell r="I458" t="str">
            <v>ミカゲ蓋　45°・90°合流</v>
          </cell>
          <cell r="J458" t="str">
            <v>100×200</v>
          </cell>
          <cell r="K458" t="str">
            <v>組</v>
          </cell>
          <cell r="L458">
            <v>100</v>
          </cell>
          <cell r="M458" t="str">
            <v>県P.180</v>
          </cell>
          <cell r="O458" t="str">
            <v>県P.180</v>
          </cell>
        </row>
        <row r="459">
          <cell r="D459">
            <v>108003</v>
          </cell>
          <cell r="E459" t="str">
            <v>小口径桝</v>
          </cell>
          <cell r="G459" t="str">
            <v>小口径桝</v>
          </cell>
          <cell r="H459" t="str">
            <v>ミカゲ蓋　ストレート125×200</v>
          </cell>
          <cell r="I459" t="str">
            <v>ミカゲ蓋　ストレート</v>
          </cell>
          <cell r="J459" t="str">
            <v>125×200</v>
          </cell>
          <cell r="K459" t="str">
            <v>組</v>
          </cell>
          <cell r="L459">
            <v>100</v>
          </cell>
          <cell r="M459" t="str">
            <v>県P.180</v>
          </cell>
          <cell r="O459" t="str">
            <v>県P.180</v>
          </cell>
        </row>
        <row r="460">
          <cell r="D460">
            <v>108004</v>
          </cell>
          <cell r="E460" t="str">
            <v>小口径桝</v>
          </cell>
          <cell r="G460" t="str">
            <v>小口径桝</v>
          </cell>
          <cell r="H460" t="str">
            <v>ミカゲ蓋　45°・90°曲125×200</v>
          </cell>
          <cell r="I460" t="str">
            <v>ミカゲ蓋　45°・90°曲</v>
          </cell>
          <cell r="J460" t="str">
            <v>125×200</v>
          </cell>
          <cell r="K460" t="str">
            <v>組</v>
          </cell>
          <cell r="L460">
            <v>100</v>
          </cell>
          <cell r="M460" t="str">
            <v>県P.180</v>
          </cell>
          <cell r="O460" t="str">
            <v>県P.180</v>
          </cell>
        </row>
        <row r="461">
          <cell r="D461">
            <v>108005</v>
          </cell>
          <cell r="E461" t="str">
            <v>小口径桝</v>
          </cell>
          <cell r="G461" t="str">
            <v>小口径桝</v>
          </cell>
          <cell r="H461" t="str">
            <v>ミカゲ蓋　45°・90°合流125×200</v>
          </cell>
          <cell r="I461" t="str">
            <v>ミカゲ蓋　45°・90°合流</v>
          </cell>
          <cell r="J461" t="str">
            <v>125×200</v>
          </cell>
          <cell r="K461" t="str">
            <v>組</v>
          </cell>
          <cell r="L461">
            <v>100</v>
          </cell>
          <cell r="M461" t="str">
            <v>県P.180</v>
          </cell>
          <cell r="O461" t="str">
            <v>県P.180</v>
          </cell>
        </row>
        <row r="462">
          <cell r="D462">
            <v>108006</v>
          </cell>
          <cell r="E462" t="str">
            <v>小口径桝</v>
          </cell>
          <cell r="G462" t="str">
            <v>小口径桝</v>
          </cell>
          <cell r="H462" t="str">
            <v>ミカゲ蓋　ストレート150×200</v>
          </cell>
          <cell r="I462" t="str">
            <v>ミカゲ蓋　ストレート</v>
          </cell>
          <cell r="J462" t="str">
            <v>150×200</v>
          </cell>
          <cell r="K462" t="str">
            <v>組</v>
          </cell>
          <cell r="L462">
            <v>100</v>
          </cell>
          <cell r="M462" t="str">
            <v>県P.180</v>
          </cell>
          <cell r="O462" t="str">
            <v>県P.180</v>
          </cell>
        </row>
        <row r="463">
          <cell r="D463">
            <v>108007</v>
          </cell>
          <cell r="E463" t="str">
            <v>小口径桝</v>
          </cell>
          <cell r="G463" t="str">
            <v>小口径桝</v>
          </cell>
          <cell r="H463" t="str">
            <v>ミカゲ蓋　45°・90°曲150×200</v>
          </cell>
          <cell r="I463" t="str">
            <v>ミカゲ蓋　45°・90°曲</v>
          </cell>
          <cell r="J463" t="str">
            <v>150×200</v>
          </cell>
          <cell r="K463" t="str">
            <v>組</v>
          </cell>
          <cell r="L463">
            <v>100</v>
          </cell>
          <cell r="M463" t="str">
            <v>県P.180</v>
          </cell>
          <cell r="O463" t="str">
            <v>県P.180</v>
          </cell>
        </row>
        <row r="464">
          <cell r="D464">
            <v>108008</v>
          </cell>
          <cell r="E464" t="str">
            <v>小口径桝</v>
          </cell>
          <cell r="G464" t="str">
            <v>小口径桝</v>
          </cell>
          <cell r="H464" t="str">
            <v>ミカゲ蓋　45°・90°合流150×200</v>
          </cell>
          <cell r="I464" t="str">
            <v>ミカゲ蓋　45°・90°合流</v>
          </cell>
          <cell r="J464" t="str">
            <v>150×200</v>
          </cell>
          <cell r="K464" t="str">
            <v>組</v>
          </cell>
          <cell r="L464">
            <v>100</v>
          </cell>
          <cell r="M464" t="str">
            <v>県P.180</v>
          </cell>
          <cell r="O464" t="str">
            <v>県P.180</v>
          </cell>
        </row>
        <row r="465">
          <cell r="D465">
            <v>108009</v>
          </cell>
          <cell r="E465" t="str">
            <v>小口径桝</v>
          </cell>
          <cell r="G465" t="str">
            <v>小口径桝</v>
          </cell>
          <cell r="H465" t="str">
            <v>ミカゲ蓋　ストレート200×200</v>
          </cell>
          <cell r="I465" t="str">
            <v>ミカゲ蓋　ストレート</v>
          </cell>
          <cell r="J465" t="str">
            <v>200×200</v>
          </cell>
          <cell r="K465" t="str">
            <v>組</v>
          </cell>
          <cell r="L465">
            <v>100</v>
          </cell>
          <cell r="M465" t="str">
            <v>県P.180</v>
          </cell>
          <cell r="O465" t="str">
            <v>県P.180</v>
          </cell>
        </row>
        <row r="466">
          <cell r="D466">
            <v>108010</v>
          </cell>
          <cell r="E466" t="str">
            <v>小口径桝</v>
          </cell>
          <cell r="G466" t="str">
            <v>小口径桝</v>
          </cell>
          <cell r="H466" t="str">
            <v>ミカゲ蓋　45°・90°曲200×200</v>
          </cell>
          <cell r="I466" t="str">
            <v>ミカゲ蓋　45°・90°曲</v>
          </cell>
          <cell r="J466" t="str">
            <v>200×200</v>
          </cell>
          <cell r="K466" t="str">
            <v>組</v>
          </cell>
          <cell r="L466">
            <v>100</v>
          </cell>
          <cell r="M466" t="str">
            <v>県P.180</v>
          </cell>
          <cell r="O466" t="str">
            <v>県P.180</v>
          </cell>
        </row>
        <row r="467">
          <cell r="D467">
            <v>108011</v>
          </cell>
          <cell r="E467" t="str">
            <v>小口径桝</v>
          </cell>
          <cell r="G467" t="str">
            <v>小口径桝</v>
          </cell>
          <cell r="H467" t="str">
            <v>ミカゲ蓋　45°・90°合流200×200</v>
          </cell>
          <cell r="I467" t="str">
            <v>ミカゲ蓋　45°・90°合流</v>
          </cell>
          <cell r="J467" t="str">
            <v>200×200</v>
          </cell>
          <cell r="K467" t="str">
            <v>組</v>
          </cell>
          <cell r="L467">
            <v>100</v>
          </cell>
          <cell r="M467" t="str">
            <v>県P.180</v>
          </cell>
          <cell r="O467" t="str">
            <v>県P.180</v>
          </cell>
        </row>
        <row r="468">
          <cell r="D468">
            <v>108100</v>
          </cell>
          <cell r="E468" t="str">
            <v>小口径桝</v>
          </cell>
          <cell r="G468" t="str">
            <v>小口径桝</v>
          </cell>
          <cell r="H468" t="str">
            <v>鋳鉄蓋　ストレート100×200</v>
          </cell>
          <cell r="I468" t="str">
            <v>鋳鉄蓋　ストレート</v>
          </cell>
          <cell r="J468" t="str">
            <v>100×200</v>
          </cell>
          <cell r="K468" t="str">
            <v>組</v>
          </cell>
          <cell r="L468">
            <v>100</v>
          </cell>
          <cell r="M468" t="str">
            <v>県P.180</v>
          </cell>
          <cell r="O468" t="str">
            <v>県P.180</v>
          </cell>
        </row>
        <row r="469">
          <cell r="D469">
            <v>108101</v>
          </cell>
          <cell r="E469" t="str">
            <v>小口径桝</v>
          </cell>
          <cell r="G469" t="str">
            <v>小口径桝</v>
          </cell>
          <cell r="H469" t="str">
            <v>鋳鉄蓋　45°・90°曲100×200</v>
          </cell>
          <cell r="I469" t="str">
            <v>鋳鉄蓋　45°・90°曲</v>
          </cell>
          <cell r="J469" t="str">
            <v>100×200</v>
          </cell>
          <cell r="K469" t="str">
            <v>組</v>
          </cell>
          <cell r="L469">
            <v>100</v>
          </cell>
          <cell r="M469" t="str">
            <v>県P.180</v>
          </cell>
          <cell r="O469" t="str">
            <v>県P.180</v>
          </cell>
        </row>
        <row r="470">
          <cell r="D470">
            <v>108102</v>
          </cell>
          <cell r="E470" t="str">
            <v>小口径桝</v>
          </cell>
          <cell r="G470" t="str">
            <v>小口径桝</v>
          </cell>
          <cell r="H470" t="str">
            <v>鋳鉄蓋　45°・90°合流100×200</v>
          </cell>
          <cell r="I470" t="str">
            <v>鋳鉄蓋　45°・90°合流</v>
          </cell>
          <cell r="J470" t="str">
            <v>100×200</v>
          </cell>
          <cell r="K470" t="str">
            <v>組</v>
          </cell>
          <cell r="L470">
            <v>100</v>
          </cell>
          <cell r="M470" t="str">
            <v>県P.180</v>
          </cell>
          <cell r="O470" t="str">
            <v>県P.180</v>
          </cell>
        </row>
        <row r="471">
          <cell r="D471">
            <v>108103</v>
          </cell>
          <cell r="E471" t="str">
            <v>小口径桝</v>
          </cell>
          <cell r="G471" t="str">
            <v>小口径桝</v>
          </cell>
          <cell r="H471" t="str">
            <v>鋳鉄蓋　ストレート125×200</v>
          </cell>
          <cell r="I471" t="str">
            <v>鋳鉄蓋　ストレート</v>
          </cell>
          <cell r="J471" t="str">
            <v>125×200</v>
          </cell>
          <cell r="K471" t="str">
            <v>組</v>
          </cell>
          <cell r="L471">
            <v>100</v>
          </cell>
          <cell r="M471" t="str">
            <v>県P.180</v>
          </cell>
          <cell r="O471" t="str">
            <v>県P.180</v>
          </cell>
        </row>
        <row r="472">
          <cell r="D472">
            <v>108104</v>
          </cell>
          <cell r="E472" t="str">
            <v>小口径桝</v>
          </cell>
          <cell r="G472" t="str">
            <v>小口径桝</v>
          </cell>
          <cell r="H472" t="str">
            <v>鋳鉄蓋　45°・90°曲125×200</v>
          </cell>
          <cell r="I472" t="str">
            <v>鋳鉄蓋　45°・90°曲</v>
          </cell>
          <cell r="J472" t="str">
            <v>125×200</v>
          </cell>
          <cell r="K472" t="str">
            <v>組</v>
          </cell>
          <cell r="L472">
            <v>100</v>
          </cell>
          <cell r="M472" t="str">
            <v>県P.180</v>
          </cell>
          <cell r="O472" t="str">
            <v>県P.180</v>
          </cell>
        </row>
        <row r="473">
          <cell r="D473">
            <v>108105</v>
          </cell>
          <cell r="E473" t="str">
            <v>小口径桝</v>
          </cell>
          <cell r="G473" t="str">
            <v>小口径桝</v>
          </cell>
          <cell r="H473" t="str">
            <v>鋳鉄蓋　45°・90°合流125×200</v>
          </cell>
          <cell r="I473" t="str">
            <v>鋳鉄蓋　45°・90°合流</v>
          </cell>
          <cell r="J473" t="str">
            <v>125×200</v>
          </cell>
          <cell r="K473" t="str">
            <v>組</v>
          </cell>
          <cell r="L473">
            <v>100</v>
          </cell>
          <cell r="M473" t="str">
            <v>県P.180</v>
          </cell>
          <cell r="O473" t="str">
            <v>県P.180</v>
          </cell>
        </row>
        <row r="474">
          <cell r="D474">
            <v>108106</v>
          </cell>
          <cell r="E474" t="str">
            <v>小口径桝</v>
          </cell>
          <cell r="G474" t="str">
            <v>小口径桝</v>
          </cell>
          <cell r="H474" t="str">
            <v>鋳鉄蓋　ストレート150×200</v>
          </cell>
          <cell r="I474" t="str">
            <v>鋳鉄蓋　ストレート</v>
          </cell>
          <cell r="J474" t="str">
            <v>150×200</v>
          </cell>
          <cell r="K474" t="str">
            <v>組</v>
          </cell>
          <cell r="L474">
            <v>100</v>
          </cell>
          <cell r="M474" t="str">
            <v>県P.180</v>
          </cell>
          <cell r="O474" t="str">
            <v>県P.180</v>
          </cell>
        </row>
        <row r="475">
          <cell r="D475">
            <v>108107</v>
          </cell>
          <cell r="E475" t="str">
            <v>小口径桝</v>
          </cell>
          <cell r="G475" t="str">
            <v>小口径桝</v>
          </cell>
          <cell r="H475" t="str">
            <v>鋳鉄蓋　45°・90°曲150×200</v>
          </cell>
          <cell r="I475" t="str">
            <v>鋳鉄蓋　45°・90°曲</v>
          </cell>
          <cell r="J475" t="str">
            <v>150×200</v>
          </cell>
          <cell r="K475" t="str">
            <v>組</v>
          </cell>
          <cell r="L475">
            <v>100</v>
          </cell>
          <cell r="M475" t="str">
            <v>県P.180</v>
          </cell>
          <cell r="O475" t="str">
            <v>県P.180</v>
          </cell>
        </row>
        <row r="476">
          <cell r="D476">
            <v>108108</v>
          </cell>
          <cell r="E476" t="str">
            <v>小口径桝</v>
          </cell>
          <cell r="G476" t="str">
            <v>小口径桝</v>
          </cell>
          <cell r="H476" t="str">
            <v>鋳鉄蓋　45°・90°合流150×200</v>
          </cell>
          <cell r="I476" t="str">
            <v>鋳鉄蓋　45°・90°合流</v>
          </cell>
          <cell r="J476" t="str">
            <v>150×200</v>
          </cell>
          <cell r="K476" t="str">
            <v>組</v>
          </cell>
          <cell r="L476">
            <v>100</v>
          </cell>
          <cell r="M476" t="str">
            <v>県P.180</v>
          </cell>
          <cell r="O476" t="str">
            <v>県P.180</v>
          </cell>
        </row>
        <row r="477">
          <cell r="D477">
            <v>108109</v>
          </cell>
          <cell r="E477" t="str">
            <v>小口径桝</v>
          </cell>
          <cell r="G477" t="str">
            <v>小口径桝</v>
          </cell>
          <cell r="H477" t="str">
            <v>鋳鉄蓋　ストレート200×200</v>
          </cell>
          <cell r="I477" t="str">
            <v>鋳鉄蓋　ストレート</v>
          </cell>
          <cell r="J477" t="str">
            <v>200×200</v>
          </cell>
          <cell r="K477" t="str">
            <v>組</v>
          </cell>
          <cell r="L477">
            <v>100</v>
          </cell>
          <cell r="M477" t="str">
            <v>県P.180</v>
          </cell>
          <cell r="O477" t="str">
            <v>県P.180</v>
          </cell>
        </row>
        <row r="478">
          <cell r="D478">
            <v>108110</v>
          </cell>
          <cell r="E478" t="str">
            <v>小口径桝</v>
          </cell>
          <cell r="G478" t="str">
            <v>小口径桝</v>
          </cell>
          <cell r="H478" t="str">
            <v>鋳鉄蓋　45°・90°曲200×200</v>
          </cell>
          <cell r="I478" t="str">
            <v>鋳鉄蓋　45°・90°曲</v>
          </cell>
          <cell r="J478" t="str">
            <v>200×200</v>
          </cell>
          <cell r="K478" t="str">
            <v>組</v>
          </cell>
          <cell r="L478">
            <v>100</v>
          </cell>
          <cell r="M478" t="str">
            <v>県P.180</v>
          </cell>
          <cell r="O478" t="str">
            <v>県P.180</v>
          </cell>
        </row>
        <row r="479">
          <cell r="D479">
            <v>108111</v>
          </cell>
          <cell r="E479" t="str">
            <v>小口径桝</v>
          </cell>
          <cell r="G479" t="str">
            <v>小口径桝</v>
          </cell>
          <cell r="H479" t="str">
            <v>鋳鉄蓋　45°・90°合流200×200</v>
          </cell>
          <cell r="I479" t="str">
            <v>鋳鉄蓋　45°・90°合流</v>
          </cell>
          <cell r="J479" t="str">
            <v>200×200</v>
          </cell>
          <cell r="K479" t="str">
            <v>組</v>
          </cell>
          <cell r="L479">
            <v>100</v>
          </cell>
          <cell r="M479" t="str">
            <v>県P.180</v>
          </cell>
          <cell r="O479" t="str">
            <v>県P.180</v>
          </cell>
        </row>
        <row r="480">
          <cell r="D480">
            <v>108200</v>
          </cell>
          <cell r="E480" t="str">
            <v>小口径桝</v>
          </cell>
          <cell r="G480" t="str">
            <v>小口径桝</v>
          </cell>
          <cell r="H480" t="str">
            <v>保護鋳鉄蓋（８ｔ）　ストレート100×200</v>
          </cell>
          <cell r="I480" t="str">
            <v>保護鋳鉄蓋（８ｔ）　ストレート</v>
          </cell>
          <cell r="J480" t="str">
            <v>100×200</v>
          </cell>
          <cell r="K480" t="str">
            <v>組</v>
          </cell>
          <cell r="L480">
            <v>100</v>
          </cell>
          <cell r="M480" t="str">
            <v>県P.180</v>
          </cell>
          <cell r="O480" t="str">
            <v>県P.180</v>
          </cell>
        </row>
        <row r="481">
          <cell r="D481">
            <v>108201</v>
          </cell>
          <cell r="E481" t="str">
            <v>小口径桝</v>
          </cell>
          <cell r="G481" t="str">
            <v>小口径桝</v>
          </cell>
          <cell r="H481" t="str">
            <v>保護鋳鉄蓋（８ｔ）　45°・90°曲100×200</v>
          </cell>
          <cell r="I481" t="str">
            <v>保護鋳鉄蓋（８ｔ）　45°・90°曲</v>
          </cell>
          <cell r="J481" t="str">
            <v>100×200</v>
          </cell>
          <cell r="K481" t="str">
            <v>組</v>
          </cell>
          <cell r="L481">
            <v>100</v>
          </cell>
          <cell r="M481" t="str">
            <v>県P.180</v>
          </cell>
          <cell r="O481" t="str">
            <v>県P.180</v>
          </cell>
        </row>
        <row r="482">
          <cell r="D482">
            <v>108202</v>
          </cell>
          <cell r="E482" t="str">
            <v>小口径桝</v>
          </cell>
          <cell r="G482" t="str">
            <v>小口径桝</v>
          </cell>
          <cell r="H482" t="str">
            <v>保護鋳鉄蓋（８ｔ）　45°・90°合流100×200</v>
          </cell>
          <cell r="I482" t="str">
            <v>保護鋳鉄蓋（８ｔ）　45°・90°合流</v>
          </cell>
          <cell r="J482" t="str">
            <v>100×200</v>
          </cell>
          <cell r="K482" t="str">
            <v>組</v>
          </cell>
          <cell r="L482">
            <v>100</v>
          </cell>
          <cell r="M482" t="str">
            <v>県P.180</v>
          </cell>
          <cell r="O482" t="str">
            <v>県P.180</v>
          </cell>
        </row>
        <row r="483">
          <cell r="D483">
            <v>108203</v>
          </cell>
          <cell r="E483" t="str">
            <v>小口径桝</v>
          </cell>
          <cell r="G483" t="str">
            <v>小口径桝</v>
          </cell>
          <cell r="H483" t="str">
            <v>保護鋳鉄蓋（８ｔ）　ストレート125×200</v>
          </cell>
          <cell r="I483" t="str">
            <v>保護鋳鉄蓋（８ｔ）　ストレート</v>
          </cell>
          <cell r="J483" t="str">
            <v>125×200</v>
          </cell>
          <cell r="K483" t="str">
            <v>組</v>
          </cell>
          <cell r="L483">
            <v>100</v>
          </cell>
          <cell r="M483" t="str">
            <v>県P.180</v>
          </cell>
          <cell r="O483" t="str">
            <v>県P.180</v>
          </cell>
        </row>
        <row r="484">
          <cell r="D484">
            <v>108204</v>
          </cell>
          <cell r="E484" t="str">
            <v>小口径桝</v>
          </cell>
          <cell r="G484" t="str">
            <v>小口径桝</v>
          </cell>
          <cell r="H484" t="str">
            <v>保護鋳鉄蓋（８ｔ）　45°・90°曲125×200</v>
          </cell>
          <cell r="I484" t="str">
            <v>保護鋳鉄蓋（８ｔ）　45°・90°曲</v>
          </cell>
          <cell r="J484" t="str">
            <v>125×200</v>
          </cell>
          <cell r="K484" t="str">
            <v>組</v>
          </cell>
          <cell r="L484">
            <v>100</v>
          </cell>
          <cell r="M484" t="str">
            <v>県P.180</v>
          </cell>
          <cell r="O484" t="str">
            <v>県P.180</v>
          </cell>
        </row>
        <row r="485">
          <cell r="D485">
            <v>108205</v>
          </cell>
          <cell r="E485" t="str">
            <v>小口径桝</v>
          </cell>
          <cell r="G485" t="str">
            <v>小口径桝</v>
          </cell>
          <cell r="H485" t="str">
            <v>保護鋳鉄蓋（８ｔ）　45°・90°合流125×200</v>
          </cell>
          <cell r="I485" t="str">
            <v>保護鋳鉄蓋（８ｔ）　45°・90°合流</v>
          </cell>
          <cell r="J485" t="str">
            <v>125×200</v>
          </cell>
          <cell r="K485" t="str">
            <v>組</v>
          </cell>
          <cell r="L485">
            <v>100</v>
          </cell>
          <cell r="M485" t="str">
            <v>県P.180</v>
          </cell>
          <cell r="O485" t="str">
            <v>県P.180</v>
          </cell>
        </row>
        <row r="486">
          <cell r="D486">
            <v>108206</v>
          </cell>
          <cell r="E486" t="str">
            <v>小口径桝</v>
          </cell>
          <cell r="G486" t="str">
            <v>小口径桝</v>
          </cell>
          <cell r="H486" t="str">
            <v>保護鋳鉄蓋（８ｔ）　ストレート150×200</v>
          </cell>
          <cell r="I486" t="str">
            <v>保護鋳鉄蓋（８ｔ）　ストレート</v>
          </cell>
          <cell r="J486" t="str">
            <v>150×200</v>
          </cell>
          <cell r="K486" t="str">
            <v>組</v>
          </cell>
          <cell r="L486">
            <v>100</v>
          </cell>
          <cell r="M486" t="str">
            <v>県P.180</v>
          </cell>
          <cell r="O486" t="str">
            <v>県P.180</v>
          </cell>
        </row>
        <row r="487">
          <cell r="D487">
            <v>108207</v>
          </cell>
          <cell r="E487" t="str">
            <v>小口径桝</v>
          </cell>
          <cell r="G487" t="str">
            <v>小口径桝</v>
          </cell>
          <cell r="H487" t="str">
            <v>保護鋳鉄蓋（８ｔ）　45°・90°曲150×200</v>
          </cell>
          <cell r="I487" t="str">
            <v>保護鋳鉄蓋（８ｔ）　45°・90°曲</v>
          </cell>
          <cell r="J487" t="str">
            <v>150×200</v>
          </cell>
          <cell r="K487" t="str">
            <v>組</v>
          </cell>
          <cell r="L487">
            <v>100</v>
          </cell>
          <cell r="M487" t="str">
            <v>県P.180</v>
          </cell>
          <cell r="O487" t="str">
            <v>県P.180</v>
          </cell>
        </row>
        <row r="488">
          <cell r="D488">
            <v>108208</v>
          </cell>
          <cell r="E488" t="str">
            <v>小口径桝</v>
          </cell>
          <cell r="G488" t="str">
            <v>小口径桝</v>
          </cell>
          <cell r="H488" t="str">
            <v>保護鋳鉄蓋（８ｔ）　45°・90°合流150×200</v>
          </cell>
          <cell r="I488" t="str">
            <v>保護鋳鉄蓋（８ｔ）　45°・90°合流</v>
          </cell>
          <cell r="J488" t="str">
            <v>150×200</v>
          </cell>
          <cell r="K488" t="str">
            <v>組</v>
          </cell>
          <cell r="L488">
            <v>100</v>
          </cell>
          <cell r="M488" t="str">
            <v>県P.180</v>
          </cell>
          <cell r="O488" t="str">
            <v>県P.180</v>
          </cell>
        </row>
        <row r="489">
          <cell r="D489">
            <v>108209</v>
          </cell>
          <cell r="E489" t="str">
            <v>小口径桝</v>
          </cell>
          <cell r="G489" t="str">
            <v>小口径桝</v>
          </cell>
          <cell r="H489" t="str">
            <v>保護鋳鉄蓋（８ｔ）　ストレート200×200</v>
          </cell>
          <cell r="I489" t="str">
            <v>保護鋳鉄蓋（８ｔ）　ストレート</v>
          </cell>
          <cell r="J489" t="str">
            <v>200×200</v>
          </cell>
          <cell r="K489" t="str">
            <v>組</v>
          </cell>
          <cell r="L489">
            <v>100</v>
          </cell>
          <cell r="M489" t="str">
            <v>県P.180</v>
          </cell>
          <cell r="O489" t="str">
            <v>県P.180</v>
          </cell>
        </row>
        <row r="490">
          <cell r="D490">
            <v>108210</v>
          </cell>
          <cell r="E490" t="str">
            <v>小口径桝</v>
          </cell>
          <cell r="G490" t="str">
            <v>小口径桝</v>
          </cell>
          <cell r="H490" t="str">
            <v>保護鋳鉄蓋（８ｔ）　45°・90°曲200×200</v>
          </cell>
          <cell r="I490" t="str">
            <v>保護鋳鉄蓋（８ｔ）　45°・90°曲</v>
          </cell>
          <cell r="J490" t="str">
            <v>200×200</v>
          </cell>
          <cell r="K490" t="str">
            <v>組</v>
          </cell>
          <cell r="L490">
            <v>100</v>
          </cell>
          <cell r="M490" t="str">
            <v>県P.180</v>
          </cell>
          <cell r="O490" t="str">
            <v>県P.180</v>
          </cell>
        </row>
        <row r="491">
          <cell r="D491">
            <v>108211</v>
          </cell>
          <cell r="E491" t="str">
            <v>小口径桝</v>
          </cell>
          <cell r="G491" t="str">
            <v>小口径桝</v>
          </cell>
          <cell r="H491" t="str">
            <v>保護鋳鉄蓋（８ｔ）　45°・90°合流200×200</v>
          </cell>
          <cell r="I491" t="str">
            <v>保護鋳鉄蓋（８ｔ）　45°・90°合流</v>
          </cell>
          <cell r="J491" t="str">
            <v>200×200</v>
          </cell>
          <cell r="K491" t="str">
            <v>組</v>
          </cell>
          <cell r="L491">
            <v>100</v>
          </cell>
          <cell r="M491" t="str">
            <v>県P.180</v>
          </cell>
          <cell r="O491" t="str">
            <v>県P.180</v>
          </cell>
        </row>
        <row r="492">
          <cell r="D492">
            <v>108300</v>
          </cell>
          <cell r="E492" t="str">
            <v>小口径桝</v>
          </cell>
          <cell r="G492" t="str">
            <v>小口径桝</v>
          </cell>
          <cell r="H492" t="str">
            <v>保護鋳鉄蓋（20ｔ）　ストレート100×200</v>
          </cell>
          <cell r="I492" t="str">
            <v>保護鋳鉄蓋（20ｔ）　ストレート</v>
          </cell>
          <cell r="J492" t="str">
            <v>100×200</v>
          </cell>
          <cell r="K492" t="str">
            <v>組</v>
          </cell>
          <cell r="L492">
            <v>100</v>
          </cell>
          <cell r="M492" t="str">
            <v>県P.180</v>
          </cell>
          <cell r="O492" t="str">
            <v>県P.180</v>
          </cell>
        </row>
        <row r="493">
          <cell r="D493">
            <v>108301</v>
          </cell>
          <cell r="E493" t="str">
            <v>小口径桝</v>
          </cell>
          <cell r="G493" t="str">
            <v>小口径桝</v>
          </cell>
          <cell r="H493" t="str">
            <v>保護鋳鉄蓋（20ｔ）　45°・90°曲100×200</v>
          </cell>
          <cell r="I493" t="str">
            <v>保護鋳鉄蓋（20ｔ）　45°・90°曲</v>
          </cell>
          <cell r="J493" t="str">
            <v>100×200</v>
          </cell>
          <cell r="K493" t="str">
            <v>組</v>
          </cell>
          <cell r="L493">
            <v>100</v>
          </cell>
          <cell r="M493" t="str">
            <v>県P.180</v>
          </cell>
          <cell r="O493" t="str">
            <v>県P.180</v>
          </cell>
        </row>
        <row r="494">
          <cell r="D494">
            <v>108302</v>
          </cell>
          <cell r="E494" t="str">
            <v>小口径桝</v>
          </cell>
          <cell r="G494" t="str">
            <v>小口径桝</v>
          </cell>
          <cell r="H494" t="str">
            <v>保護鋳鉄蓋（20ｔ）　45°・90°合流100×200</v>
          </cell>
          <cell r="I494" t="str">
            <v>保護鋳鉄蓋（20ｔ）　45°・90°合流</v>
          </cell>
          <cell r="J494" t="str">
            <v>100×200</v>
          </cell>
          <cell r="K494" t="str">
            <v>組</v>
          </cell>
          <cell r="L494">
            <v>100</v>
          </cell>
          <cell r="M494" t="str">
            <v>県P.180</v>
          </cell>
          <cell r="O494" t="str">
            <v>県P.180</v>
          </cell>
        </row>
        <row r="495">
          <cell r="D495">
            <v>108303</v>
          </cell>
          <cell r="E495" t="str">
            <v>小口径桝</v>
          </cell>
          <cell r="G495" t="str">
            <v>小口径桝</v>
          </cell>
          <cell r="H495" t="str">
            <v>保護鋳鉄蓋（20ｔ）　ストレート125×200</v>
          </cell>
          <cell r="I495" t="str">
            <v>保護鋳鉄蓋（20ｔ）　ストレート</v>
          </cell>
          <cell r="J495" t="str">
            <v>125×200</v>
          </cell>
          <cell r="K495" t="str">
            <v>組</v>
          </cell>
          <cell r="L495">
            <v>100</v>
          </cell>
          <cell r="M495" t="str">
            <v>県P.180</v>
          </cell>
          <cell r="O495" t="str">
            <v>県P.180</v>
          </cell>
        </row>
        <row r="496">
          <cell r="D496">
            <v>108304</v>
          </cell>
          <cell r="E496" t="str">
            <v>小口径桝</v>
          </cell>
          <cell r="G496" t="str">
            <v>小口径桝</v>
          </cell>
          <cell r="H496" t="str">
            <v>保護鋳鉄蓋（20ｔ）　45°・90°曲125×200</v>
          </cell>
          <cell r="I496" t="str">
            <v>保護鋳鉄蓋（20ｔ）　45°・90°曲</v>
          </cell>
          <cell r="J496" t="str">
            <v>125×200</v>
          </cell>
          <cell r="K496" t="str">
            <v>組</v>
          </cell>
          <cell r="L496">
            <v>100</v>
          </cell>
          <cell r="M496" t="str">
            <v>県P.180</v>
          </cell>
          <cell r="O496" t="str">
            <v>県P.180</v>
          </cell>
        </row>
        <row r="497">
          <cell r="D497">
            <v>108305</v>
          </cell>
          <cell r="E497" t="str">
            <v>小口径桝</v>
          </cell>
          <cell r="G497" t="str">
            <v>小口径桝</v>
          </cell>
          <cell r="H497" t="str">
            <v>保護鋳鉄蓋（20ｔ）　45°・90°合流125×200</v>
          </cell>
          <cell r="I497" t="str">
            <v>保護鋳鉄蓋（20ｔ）　45°・90°合流</v>
          </cell>
          <cell r="J497" t="str">
            <v>125×200</v>
          </cell>
          <cell r="K497" t="str">
            <v>組</v>
          </cell>
          <cell r="L497">
            <v>100</v>
          </cell>
          <cell r="M497" t="str">
            <v>県P.180</v>
          </cell>
          <cell r="O497" t="str">
            <v>県P.180</v>
          </cell>
        </row>
        <row r="498">
          <cell r="D498">
            <v>108306</v>
          </cell>
          <cell r="E498" t="str">
            <v>小口径桝</v>
          </cell>
          <cell r="G498" t="str">
            <v>小口径桝</v>
          </cell>
          <cell r="H498" t="str">
            <v>保護鋳鉄蓋（20ｔ）　ストレート150×200</v>
          </cell>
          <cell r="I498" t="str">
            <v>保護鋳鉄蓋（20ｔ）　ストレート</v>
          </cell>
          <cell r="J498" t="str">
            <v>150×200</v>
          </cell>
          <cell r="K498" t="str">
            <v>組</v>
          </cell>
          <cell r="L498">
            <v>100</v>
          </cell>
          <cell r="M498" t="str">
            <v>県P.180</v>
          </cell>
          <cell r="O498" t="str">
            <v>県P.180</v>
          </cell>
        </row>
        <row r="499">
          <cell r="D499">
            <v>108307</v>
          </cell>
          <cell r="E499" t="str">
            <v>小口径桝</v>
          </cell>
          <cell r="G499" t="str">
            <v>小口径桝</v>
          </cell>
          <cell r="H499" t="str">
            <v>保護鋳鉄蓋（20ｔ）　45°・90°曲150×200</v>
          </cell>
          <cell r="I499" t="str">
            <v>保護鋳鉄蓋（20ｔ）　45°・90°曲</v>
          </cell>
          <cell r="J499" t="str">
            <v>150×200</v>
          </cell>
          <cell r="K499" t="str">
            <v>組</v>
          </cell>
          <cell r="L499">
            <v>100</v>
          </cell>
          <cell r="M499" t="str">
            <v>県P.180</v>
          </cell>
          <cell r="O499" t="str">
            <v>県P.180</v>
          </cell>
        </row>
        <row r="500">
          <cell r="D500">
            <v>108308</v>
          </cell>
          <cell r="E500" t="str">
            <v>小口径桝</v>
          </cell>
          <cell r="G500" t="str">
            <v>小口径桝</v>
          </cell>
          <cell r="H500" t="str">
            <v>保護鋳鉄蓋（20ｔ）　45°・90°合流150×200</v>
          </cell>
          <cell r="I500" t="str">
            <v>保護鋳鉄蓋（20ｔ）　45°・90°合流</v>
          </cell>
          <cell r="J500" t="str">
            <v>150×200</v>
          </cell>
          <cell r="K500" t="str">
            <v>組</v>
          </cell>
          <cell r="L500">
            <v>100</v>
          </cell>
          <cell r="M500" t="str">
            <v>県P.180</v>
          </cell>
          <cell r="O500" t="str">
            <v>県P.180</v>
          </cell>
        </row>
        <row r="501">
          <cell r="D501">
            <v>108309</v>
          </cell>
          <cell r="E501" t="str">
            <v>小口径桝</v>
          </cell>
          <cell r="G501" t="str">
            <v>小口径桝</v>
          </cell>
          <cell r="H501" t="str">
            <v>保護鋳鉄蓋（20ｔ）　ストレート200×200</v>
          </cell>
          <cell r="I501" t="str">
            <v>保護鋳鉄蓋（20ｔ）　ストレート</v>
          </cell>
          <cell r="J501" t="str">
            <v>200×200</v>
          </cell>
          <cell r="K501" t="str">
            <v>組</v>
          </cell>
          <cell r="L501">
            <v>100</v>
          </cell>
          <cell r="M501" t="str">
            <v>県P.180</v>
          </cell>
          <cell r="O501" t="str">
            <v>県P.180</v>
          </cell>
        </row>
        <row r="502">
          <cell r="D502">
            <v>108310</v>
          </cell>
          <cell r="E502" t="str">
            <v>小口径桝</v>
          </cell>
          <cell r="G502" t="str">
            <v>小口径桝</v>
          </cell>
          <cell r="H502" t="str">
            <v>保護鋳鉄蓋（20ｔ）　45°・90°曲200×200</v>
          </cell>
          <cell r="I502" t="str">
            <v>保護鋳鉄蓋（20ｔ）　45°・90°曲</v>
          </cell>
          <cell r="J502" t="str">
            <v>200×200</v>
          </cell>
          <cell r="K502" t="str">
            <v>組</v>
          </cell>
          <cell r="L502">
            <v>100</v>
          </cell>
          <cell r="M502" t="str">
            <v>県P.180</v>
          </cell>
          <cell r="O502" t="str">
            <v>県P.180</v>
          </cell>
        </row>
        <row r="503">
          <cell r="D503">
            <v>108311</v>
          </cell>
          <cell r="E503" t="str">
            <v>小口径桝</v>
          </cell>
          <cell r="G503" t="str">
            <v>小口径桝</v>
          </cell>
          <cell r="H503" t="str">
            <v>保護鋳鉄蓋（20ｔ）　45°・90°合流200×200</v>
          </cell>
          <cell r="I503" t="str">
            <v>保護鋳鉄蓋（20ｔ）　45°・90°合流</v>
          </cell>
          <cell r="J503" t="str">
            <v>200×200</v>
          </cell>
          <cell r="K503" t="str">
            <v>組</v>
          </cell>
          <cell r="L503">
            <v>100</v>
          </cell>
          <cell r="M503" t="str">
            <v>県P.180</v>
          </cell>
          <cell r="O503" t="str">
            <v>県P.180</v>
          </cell>
        </row>
        <row r="504">
          <cell r="D504">
            <v>108400</v>
          </cell>
          <cell r="E504" t="str">
            <v>小口径桝</v>
          </cell>
          <cell r="G504" t="str">
            <v>小口径桝</v>
          </cell>
          <cell r="H504" t="str">
            <v>ミカゲ蓋　トラップ桝100×200　枝管50</v>
          </cell>
          <cell r="I504" t="str">
            <v>ミカゲ蓋　トラップ桝</v>
          </cell>
          <cell r="J504" t="str">
            <v>100×200　枝管50</v>
          </cell>
          <cell r="K504" t="str">
            <v>組</v>
          </cell>
          <cell r="L504">
            <v>100</v>
          </cell>
          <cell r="M504" t="str">
            <v>県P.180</v>
          </cell>
          <cell r="O504" t="str">
            <v>県P.180</v>
          </cell>
        </row>
        <row r="505">
          <cell r="D505">
            <v>108401</v>
          </cell>
          <cell r="E505" t="str">
            <v>小口径桝</v>
          </cell>
          <cell r="G505" t="str">
            <v>小口径桝</v>
          </cell>
          <cell r="H505" t="str">
            <v>ミカゲ蓋　トラップ桝100×200　枝管75</v>
          </cell>
          <cell r="I505" t="str">
            <v>ミカゲ蓋　トラップ桝</v>
          </cell>
          <cell r="J505" t="str">
            <v>100×200　枝管75</v>
          </cell>
          <cell r="K505" t="str">
            <v>組</v>
          </cell>
          <cell r="L505">
            <v>100</v>
          </cell>
          <cell r="M505" t="str">
            <v>県P.180</v>
          </cell>
          <cell r="O505" t="str">
            <v>県P.180</v>
          </cell>
        </row>
        <row r="506">
          <cell r="D506">
            <v>108402</v>
          </cell>
          <cell r="E506" t="str">
            <v>小口径桝</v>
          </cell>
          <cell r="G506" t="str">
            <v>小口径桝</v>
          </cell>
          <cell r="H506" t="str">
            <v>ミカゲ蓋　トラップ桝100×200　枝管100</v>
          </cell>
          <cell r="I506" t="str">
            <v>ミカゲ蓋　トラップ桝</v>
          </cell>
          <cell r="J506" t="str">
            <v>100×200　枝管100</v>
          </cell>
          <cell r="K506" t="str">
            <v>組</v>
          </cell>
          <cell r="L506">
            <v>100</v>
          </cell>
          <cell r="M506" t="str">
            <v>県P.180</v>
          </cell>
          <cell r="O506" t="str">
            <v>県P.180</v>
          </cell>
        </row>
        <row r="507">
          <cell r="D507">
            <v>108403</v>
          </cell>
          <cell r="E507" t="str">
            <v>小口径桝</v>
          </cell>
          <cell r="G507" t="str">
            <v>小口径桝</v>
          </cell>
          <cell r="H507" t="str">
            <v>鋳鉄蓋　トラップ桝100×200　枝管50</v>
          </cell>
          <cell r="I507" t="str">
            <v>鋳鉄蓋　トラップ桝</v>
          </cell>
          <cell r="J507" t="str">
            <v>100×200　枝管50</v>
          </cell>
          <cell r="K507" t="str">
            <v>組</v>
          </cell>
          <cell r="L507">
            <v>100</v>
          </cell>
          <cell r="M507" t="str">
            <v>県P.180</v>
          </cell>
          <cell r="O507" t="str">
            <v>県P.180</v>
          </cell>
        </row>
        <row r="508">
          <cell r="D508">
            <v>108404</v>
          </cell>
          <cell r="E508" t="str">
            <v>小口径桝</v>
          </cell>
          <cell r="G508" t="str">
            <v>小口径桝</v>
          </cell>
          <cell r="H508" t="str">
            <v>鋳鉄蓋　トラップ桝100×200　枝管75</v>
          </cell>
          <cell r="I508" t="str">
            <v>鋳鉄蓋　トラップ桝</v>
          </cell>
          <cell r="J508" t="str">
            <v>100×200　枝管75</v>
          </cell>
          <cell r="K508" t="str">
            <v>組</v>
          </cell>
          <cell r="L508">
            <v>100</v>
          </cell>
          <cell r="M508" t="str">
            <v>県P.180</v>
          </cell>
          <cell r="O508" t="str">
            <v>県P.180</v>
          </cell>
        </row>
        <row r="509">
          <cell r="D509">
            <v>108405</v>
          </cell>
          <cell r="E509" t="str">
            <v>小口径桝</v>
          </cell>
          <cell r="G509" t="str">
            <v>小口径桝</v>
          </cell>
          <cell r="H509" t="str">
            <v>鋳鉄蓋　トラップ桝100×200　枝管100</v>
          </cell>
          <cell r="I509" t="str">
            <v>鋳鉄蓋　トラップ桝</v>
          </cell>
          <cell r="J509" t="str">
            <v>100×200　枝管100</v>
          </cell>
          <cell r="K509" t="str">
            <v>組</v>
          </cell>
          <cell r="L509">
            <v>100</v>
          </cell>
          <cell r="M509" t="str">
            <v>県P.180</v>
          </cell>
          <cell r="O509" t="str">
            <v>県P.180</v>
          </cell>
        </row>
        <row r="510">
          <cell r="D510">
            <v>108406</v>
          </cell>
          <cell r="E510" t="str">
            <v>小口径桝</v>
          </cell>
          <cell r="G510" t="str">
            <v>小口径桝</v>
          </cell>
          <cell r="H510" t="str">
            <v>保護鋳鉄蓋（８ｔ）　トラップ桝100×200　枝管50</v>
          </cell>
          <cell r="I510" t="str">
            <v>保護鋳鉄蓋（８ｔ）　トラップ桝</v>
          </cell>
          <cell r="J510" t="str">
            <v>100×200　枝管50</v>
          </cell>
          <cell r="K510" t="str">
            <v>組</v>
          </cell>
          <cell r="L510">
            <v>100</v>
          </cell>
          <cell r="M510" t="str">
            <v>県P.180</v>
          </cell>
          <cell r="O510" t="str">
            <v>県P.180</v>
          </cell>
        </row>
        <row r="511">
          <cell r="D511">
            <v>108407</v>
          </cell>
          <cell r="E511" t="str">
            <v>小口径桝</v>
          </cell>
          <cell r="G511" t="str">
            <v>小口径桝</v>
          </cell>
          <cell r="H511" t="str">
            <v>保護鋳鉄蓋（８ｔ）　トラップ桝100×200　枝管75</v>
          </cell>
          <cell r="I511" t="str">
            <v>保護鋳鉄蓋（８ｔ）　トラップ桝</v>
          </cell>
          <cell r="J511" t="str">
            <v>100×200　枝管75</v>
          </cell>
          <cell r="K511" t="str">
            <v>組</v>
          </cell>
          <cell r="L511">
            <v>100</v>
          </cell>
          <cell r="M511" t="str">
            <v>県P.180</v>
          </cell>
          <cell r="O511" t="str">
            <v>県P.180</v>
          </cell>
        </row>
        <row r="512">
          <cell r="D512">
            <v>108408</v>
          </cell>
          <cell r="E512" t="str">
            <v>小口径桝</v>
          </cell>
          <cell r="G512" t="str">
            <v>小口径桝</v>
          </cell>
          <cell r="H512" t="str">
            <v>保護鋳鉄蓋（８ｔ）　トラップ桝100×200　枝管100</v>
          </cell>
          <cell r="I512" t="str">
            <v>保護鋳鉄蓋（８ｔ）　トラップ桝</v>
          </cell>
          <cell r="J512" t="str">
            <v>100×200　枝管100</v>
          </cell>
          <cell r="K512" t="str">
            <v>組</v>
          </cell>
          <cell r="L512">
            <v>100</v>
          </cell>
          <cell r="M512" t="str">
            <v>県P.180</v>
          </cell>
          <cell r="O512" t="str">
            <v>県P.180</v>
          </cell>
        </row>
        <row r="513">
          <cell r="D513">
            <v>108409</v>
          </cell>
          <cell r="E513" t="str">
            <v>小口径桝</v>
          </cell>
          <cell r="G513" t="str">
            <v>小口径桝</v>
          </cell>
          <cell r="H513" t="str">
            <v>保護鋳鉄蓋（20ｔ）　トラップ桝100×200　枝管50</v>
          </cell>
          <cell r="I513" t="str">
            <v>保護鋳鉄蓋（20ｔ）　トラップ桝</v>
          </cell>
          <cell r="J513" t="str">
            <v>100×200　枝管50</v>
          </cell>
          <cell r="K513" t="str">
            <v>組</v>
          </cell>
          <cell r="L513">
            <v>100</v>
          </cell>
          <cell r="M513" t="str">
            <v>県P.180</v>
          </cell>
          <cell r="O513" t="str">
            <v>県P.180</v>
          </cell>
        </row>
        <row r="514">
          <cell r="D514">
            <v>108410</v>
          </cell>
          <cell r="E514" t="str">
            <v>小口径桝</v>
          </cell>
          <cell r="G514" t="str">
            <v>小口径桝</v>
          </cell>
          <cell r="H514" t="str">
            <v>保護鋳鉄蓋（20ｔ）　トラップ桝100×200　枝管75</v>
          </cell>
          <cell r="I514" t="str">
            <v>保護鋳鉄蓋（20ｔ）　トラップ桝</v>
          </cell>
          <cell r="J514" t="str">
            <v>100×200　枝管75</v>
          </cell>
          <cell r="K514" t="str">
            <v>組</v>
          </cell>
          <cell r="L514">
            <v>100</v>
          </cell>
          <cell r="M514" t="str">
            <v>県P.180</v>
          </cell>
          <cell r="O514" t="str">
            <v>県P.180</v>
          </cell>
        </row>
        <row r="515">
          <cell r="D515">
            <v>108411</v>
          </cell>
          <cell r="E515" t="str">
            <v>小口径桝</v>
          </cell>
          <cell r="G515" t="str">
            <v>小口径桝</v>
          </cell>
          <cell r="H515" t="str">
            <v>保護鋳鉄蓋（20ｔ）　トラップ桝100×200　枝管100</v>
          </cell>
          <cell r="I515" t="str">
            <v>保護鋳鉄蓋（20ｔ）　トラップ桝</v>
          </cell>
          <cell r="J515" t="str">
            <v>100×200　枝管100</v>
          </cell>
          <cell r="K515" t="str">
            <v>組</v>
          </cell>
          <cell r="L515">
            <v>100</v>
          </cell>
          <cell r="M515" t="str">
            <v>県P.180</v>
          </cell>
          <cell r="O515" t="str">
            <v>県P.180</v>
          </cell>
        </row>
        <row r="516">
          <cell r="D516">
            <v>108900</v>
          </cell>
          <cell r="E516" t="str">
            <v>硬質塩化ﾋﾞ ﾆﾙ管</v>
          </cell>
          <cell r="G516" t="str">
            <v>硬質塩化ﾋﾞ ﾆﾙ管</v>
          </cell>
          <cell r="H516" t="str">
            <v xml:space="preserve">(VU：小口径桝立上用)   屋外埋設 200A   </v>
          </cell>
          <cell r="I516" t="str">
            <v xml:space="preserve">(VU：小口径桝立上用)   </v>
          </cell>
          <cell r="J516" t="str">
            <v xml:space="preserve">屋外埋設 200A   </v>
          </cell>
          <cell r="K516" t="str">
            <v>ｍ</v>
          </cell>
          <cell r="L516">
            <v>100</v>
          </cell>
          <cell r="M516" t="str">
            <v>県P.31</v>
          </cell>
          <cell r="O516" t="str">
            <v>県P.31</v>
          </cell>
        </row>
        <row r="517">
          <cell r="D517">
            <v>108505</v>
          </cell>
          <cell r="E517" t="str">
            <v>弁桝</v>
          </cell>
          <cell r="G517" t="str">
            <v>弁桝</v>
          </cell>
          <cell r="H517" t="str">
            <v xml:space="preserve">機 械 VC-P( 550H)   </v>
          </cell>
          <cell r="J517" t="str">
            <v xml:space="preserve">機 械 VC-P( 550H)   </v>
          </cell>
          <cell r="K517" t="str">
            <v>組</v>
          </cell>
          <cell r="L517">
            <v>100</v>
          </cell>
          <cell r="M517" t="str">
            <v>県P.179</v>
          </cell>
          <cell r="O517" t="str">
            <v>県P.179</v>
          </cell>
        </row>
        <row r="518">
          <cell r="D518">
            <v>108500</v>
          </cell>
          <cell r="E518" t="str">
            <v>弁桝</v>
          </cell>
          <cell r="G518" t="str">
            <v>弁桝</v>
          </cell>
          <cell r="H518" t="str">
            <v xml:space="preserve">機 械 VC-1( 550H)   </v>
          </cell>
          <cell r="J518" t="str">
            <v xml:space="preserve">機 械 VC-1( 550H)   </v>
          </cell>
          <cell r="K518" t="str">
            <v>組</v>
          </cell>
          <cell r="L518">
            <v>100</v>
          </cell>
          <cell r="M518" t="str">
            <v>県P.179</v>
          </cell>
          <cell r="O518" t="str">
            <v>県P.179</v>
          </cell>
        </row>
        <row r="519">
          <cell r="D519">
            <v>108501</v>
          </cell>
          <cell r="E519" t="str">
            <v>弁桝</v>
          </cell>
          <cell r="G519" t="str">
            <v>弁桝</v>
          </cell>
          <cell r="H519" t="str">
            <v xml:space="preserve">機 械 VC-2( 850H)   </v>
          </cell>
          <cell r="J519" t="str">
            <v xml:space="preserve">機 械 VC-2( 850H)   </v>
          </cell>
          <cell r="K519" t="str">
            <v>組</v>
          </cell>
          <cell r="L519">
            <v>100</v>
          </cell>
          <cell r="M519" t="str">
            <v>県P.179</v>
          </cell>
          <cell r="O519" t="str">
            <v>県P.179</v>
          </cell>
        </row>
        <row r="520">
          <cell r="D520">
            <v>108502</v>
          </cell>
          <cell r="E520" t="str">
            <v>弁桝</v>
          </cell>
          <cell r="G520" t="str">
            <v>弁桝</v>
          </cell>
          <cell r="H520" t="str">
            <v xml:space="preserve">機 械 VC-3( 700H)   </v>
          </cell>
          <cell r="J520" t="str">
            <v xml:space="preserve">機 械 VC-3( 700H)   </v>
          </cell>
          <cell r="K520" t="str">
            <v>組</v>
          </cell>
          <cell r="L520">
            <v>100</v>
          </cell>
          <cell r="M520" t="str">
            <v>県P.179</v>
          </cell>
          <cell r="O520" t="str">
            <v>県P.179</v>
          </cell>
        </row>
        <row r="521">
          <cell r="D521">
            <v>108503</v>
          </cell>
          <cell r="E521" t="str">
            <v>弁桝</v>
          </cell>
          <cell r="G521" t="str">
            <v>弁桝</v>
          </cell>
          <cell r="H521" t="str">
            <v xml:space="preserve">機 械 VC-4( 900H)   </v>
          </cell>
          <cell r="J521" t="str">
            <v xml:space="preserve">機 械 VC-4( 900H)   </v>
          </cell>
          <cell r="K521" t="str">
            <v>組</v>
          </cell>
          <cell r="L521">
            <v>100</v>
          </cell>
          <cell r="M521" t="str">
            <v>県P.179</v>
          </cell>
          <cell r="O521" t="str">
            <v>県P.179</v>
          </cell>
        </row>
        <row r="522">
          <cell r="D522">
            <v>108504</v>
          </cell>
          <cell r="E522" t="str">
            <v>弁桝</v>
          </cell>
          <cell r="G522" t="str">
            <v>弁桝</v>
          </cell>
          <cell r="H522" t="str">
            <v xml:space="preserve">機 械 VC-5(1200H)   </v>
          </cell>
          <cell r="J522" t="str">
            <v xml:space="preserve">機 械 VC-5(1200H)   </v>
          </cell>
          <cell r="K522" t="str">
            <v>組</v>
          </cell>
          <cell r="L522">
            <v>100</v>
          </cell>
          <cell r="M522" t="str">
            <v>県P.179</v>
          </cell>
          <cell r="O522" t="str">
            <v>県P.179</v>
          </cell>
        </row>
        <row r="523">
          <cell r="D523">
            <v>109000</v>
          </cell>
          <cell r="E523" t="str">
            <v>加圧給水ﾎﾟﾝﾌﾟﾕﾆｯﾄ据付</v>
          </cell>
          <cell r="G523" t="str">
            <v>加圧給水ﾎﾟﾝﾌﾟﾕﾆｯﾄ据付</v>
          </cell>
          <cell r="H523" t="str">
            <v>5.5kw以下</v>
          </cell>
          <cell r="J523" t="str">
            <v>5.5kw以下</v>
          </cell>
          <cell r="K523" t="str">
            <v>ｍ</v>
          </cell>
          <cell r="L523">
            <v>100</v>
          </cell>
          <cell r="M523" t="str">
            <v>県P.200</v>
          </cell>
          <cell r="O523" t="str">
            <v>県P.200</v>
          </cell>
        </row>
        <row r="524">
          <cell r="D524">
            <v>109001</v>
          </cell>
          <cell r="E524" t="str">
            <v>加圧給水ﾎﾟﾝﾌﾟﾕﾆｯﾄ据付</v>
          </cell>
          <cell r="G524" t="str">
            <v>加圧給水ﾎﾟﾝﾌﾟﾕﾆｯﾄ据付</v>
          </cell>
          <cell r="H524" t="str">
            <v>11.0kw以下</v>
          </cell>
          <cell r="J524" t="str">
            <v>11.0kw以下</v>
          </cell>
          <cell r="K524" t="str">
            <v>ｍ</v>
          </cell>
          <cell r="L524">
            <v>100</v>
          </cell>
          <cell r="M524" t="str">
            <v>県P.200</v>
          </cell>
          <cell r="O524" t="str">
            <v>県P.200</v>
          </cell>
        </row>
        <row r="525">
          <cell r="D525">
            <v>109100</v>
          </cell>
          <cell r="E525" t="str">
            <v>定水位弁</v>
          </cell>
          <cell r="G525" t="str">
            <v>定水位弁</v>
          </cell>
          <cell r="H525" t="str">
            <v xml:space="preserve"> 25</v>
          </cell>
          <cell r="J525" t="str">
            <v xml:space="preserve"> 25</v>
          </cell>
          <cell r="K525" t="str">
            <v>個</v>
          </cell>
          <cell r="L525">
            <v>100</v>
          </cell>
          <cell r="M525" t="str">
            <v>県P.59</v>
          </cell>
          <cell r="O525" t="str">
            <v>県P.59</v>
          </cell>
        </row>
        <row r="526">
          <cell r="D526">
            <v>109101</v>
          </cell>
          <cell r="E526" t="str">
            <v>定水位弁</v>
          </cell>
          <cell r="G526" t="str">
            <v>定水位弁</v>
          </cell>
          <cell r="H526" t="str">
            <v xml:space="preserve"> 32</v>
          </cell>
          <cell r="J526" t="str">
            <v xml:space="preserve"> 32</v>
          </cell>
          <cell r="K526" t="str">
            <v>個</v>
          </cell>
          <cell r="L526">
            <v>100</v>
          </cell>
          <cell r="M526" t="str">
            <v>県P.59</v>
          </cell>
          <cell r="O526" t="str">
            <v>県P.59</v>
          </cell>
        </row>
        <row r="527">
          <cell r="D527">
            <v>109102</v>
          </cell>
          <cell r="E527" t="str">
            <v>定水位弁</v>
          </cell>
          <cell r="G527" t="str">
            <v>定水位弁</v>
          </cell>
          <cell r="H527" t="str">
            <v xml:space="preserve"> 40</v>
          </cell>
          <cell r="J527" t="str">
            <v xml:space="preserve"> 40</v>
          </cell>
          <cell r="K527" t="str">
            <v>個</v>
          </cell>
          <cell r="L527">
            <v>100</v>
          </cell>
          <cell r="M527" t="str">
            <v>県P.59</v>
          </cell>
          <cell r="O527" t="str">
            <v>県P.59</v>
          </cell>
        </row>
        <row r="528">
          <cell r="D528">
            <v>109103</v>
          </cell>
          <cell r="E528" t="str">
            <v>定水位弁</v>
          </cell>
          <cell r="G528" t="str">
            <v>定水位弁</v>
          </cell>
          <cell r="H528" t="str">
            <v xml:space="preserve"> 50</v>
          </cell>
          <cell r="J528" t="str">
            <v xml:space="preserve"> 50</v>
          </cell>
          <cell r="K528" t="str">
            <v>個</v>
          </cell>
          <cell r="L528">
            <v>100</v>
          </cell>
          <cell r="M528" t="str">
            <v>県P.59</v>
          </cell>
          <cell r="O528" t="str">
            <v>県P.59</v>
          </cell>
        </row>
        <row r="529">
          <cell r="D529">
            <v>109104</v>
          </cell>
          <cell r="E529" t="str">
            <v>定水位弁</v>
          </cell>
          <cell r="G529" t="str">
            <v>定水位弁</v>
          </cell>
          <cell r="H529" t="str">
            <v xml:space="preserve"> 65</v>
          </cell>
          <cell r="J529" t="str">
            <v xml:space="preserve"> 65</v>
          </cell>
          <cell r="K529" t="str">
            <v>個</v>
          </cell>
          <cell r="L529">
            <v>100</v>
          </cell>
          <cell r="M529" t="str">
            <v>県P.59</v>
          </cell>
          <cell r="O529" t="str">
            <v>県P.59</v>
          </cell>
        </row>
        <row r="530">
          <cell r="D530">
            <v>109105</v>
          </cell>
          <cell r="E530" t="str">
            <v>定水位弁</v>
          </cell>
          <cell r="G530" t="str">
            <v>定水位弁</v>
          </cell>
          <cell r="H530" t="str">
            <v xml:space="preserve"> 80</v>
          </cell>
          <cell r="J530" t="str">
            <v xml:space="preserve"> 80</v>
          </cell>
          <cell r="K530" t="str">
            <v>個</v>
          </cell>
          <cell r="L530">
            <v>100</v>
          </cell>
          <cell r="M530" t="str">
            <v>県P.59</v>
          </cell>
          <cell r="O530" t="str">
            <v>県P.59</v>
          </cell>
        </row>
        <row r="531">
          <cell r="D531">
            <v>109106</v>
          </cell>
          <cell r="E531" t="str">
            <v>定水位弁</v>
          </cell>
          <cell r="G531" t="str">
            <v>定水位弁</v>
          </cell>
          <cell r="H531" t="str">
            <v>100</v>
          </cell>
          <cell r="J531" t="str">
            <v>100</v>
          </cell>
          <cell r="K531" t="str">
            <v>個</v>
          </cell>
          <cell r="L531">
            <v>100</v>
          </cell>
          <cell r="M531" t="str">
            <v>県P.59</v>
          </cell>
          <cell r="O531" t="str">
            <v>県P.59</v>
          </cell>
        </row>
        <row r="532">
          <cell r="D532">
            <v>109200</v>
          </cell>
          <cell r="E532" t="str">
            <v>ウォーターハンマー防止器</v>
          </cell>
          <cell r="G532" t="str">
            <v>ウォーターハンマー防止器</v>
          </cell>
          <cell r="H532" t="str">
            <v xml:space="preserve"> 15</v>
          </cell>
          <cell r="J532" t="str">
            <v xml:space="preserve"> 15</v>
          </cell>
          <cell r="K532" t="str">
            <v>個</v>
          </cell>
          <cell r="L532">
            <v>100</v>
          </cell>
          <cell r="M532" t="str">
            <v>県P.59</v>
          </cell>
          <cell r="O532" t="str">
            <v>県P.59</v>
          </cell>
        </row>
        <row r="533">
          <cell r="D533">
            <v>109201</v>
          </cell>
          <cell r="E533" t="str">
            <v>ウォーターハンマー防止器</v>
          </cell>
          <cell r="G533" t="str">
            <v>ウォーターハンマー防止器</v>
          </cell>
          <cell r="H533" t="str">
            <v xml:space="preserve"> 20</v>
          </cell>
          <cell r="J533" t="str">
            <v xml:space="preserve"> 20</v>
          </cell>
          <cell r="K533" t="str">
            <v>個</v>
          </cell>
          <cell r="L533">
            <v>100</v>
          </cell>
          <cell r="M533" t="str">
            <v>県P.59</v>
          </cell>
          <cell r="O533" t="str">
            <v>県P.59</v>
          </cell>
        </row>
        <row r="534">
          <cell r="D534">
            <v>109202</v>
          </cell>
          <cell r="E534" t="str">
            <v>ウォーターハンマー防止器</v>
          </cell>
          <cell r="G534" t="str">
            <v>ウォーターハンマー防止器</v>
          </cell>
          <cell r="H534" t="str">
            <v xml:space="preserve"> 25</v>
          </cell>
          <cell r="J534" t="str">
            <v xml:space="preserve"> 25</v>
          </cell>
          <cell r="K534" t="str">
            <v>個</v>
          </cell>
          <cell r="L534">
            <v>100</v>
          </cell>
          <cell r="M534" t="str">
            <v>県P.59</v>
          </cell>
          <cell r="O534" t="str">
            <v>県P.59</v>
          </cell>
        </row>
        <row r="535">
          <cell r="D535">
            <v>109203</v>
          </cell>
          <cell r="E535" t="str">
            <v>ウォーターハンマー防止器</v>
          </cell>
          <cell r="G535" t="str">
            <v>ウォーターハンマー防止器</v>
          </cell>
          <cell r="H535" t="str">
            <v xml:space="preserve"> 40</v>
          </cell>
          <cell r="J535" t="str">
            <v xml:space="preserve"> 40</v>
          </cell>
          <cell r="K535" t="str">
            <v>個</v>
          </cell>
          <cell r="L535">
            <v>100</v>
          </cell>
          <cell r="M535">
            <v>0</v>
          </cell>
        </row>
        <row r="536">
          <cell r="D536">
            <v>109204</v>
          </cell>
          <cell r="E536" t="str">
            <v>ウォーターハンマー防止器</v>
          </cell>
          <cell r="G536" t="str">
            <v>ウォーターハンマー防止器</v>
          </cell>
          <cell r="H536" t="str">
            <v xml:space="preserve"> 50</v>
          </cell>
          <cell r="J536" t="str">
            <v xml:space="preserve"> 50</v>
          </cell>
          <cell r="K536" t="str">
            <v>個</v>
          </cell>
          <cell r="L536">
            <v>100</v>
          </cell>
          <cell r="M536">
            <v>0</v>
          </cell>
        </row>
        <row r="537">
          <cell r="D537">
            <v>109300</v>
          </cell>
          <cell r="E537" t="str">
            <v>ボールタップ</v>
          </cell>
          <cell r="G537" t="str">
            <v>ボールタップ</v>
          </cell>
          <cell r="H537" t="str">
            <v xml:space="preserve"> 15</v>
          </cell>
          <cell r="J537" t="str">
            <v xml:space="preserve"> 15</v>
          </cell>
          <cell r="K537" t="str">
            <v>個</v>
          </cell>
          <cell r="L537">
            <v>100</v>
          </cell>
          <cell r="M537" t="str">
            <v>県P.58</v>
          </cell>
          <cell r="O537" t="str">
            <v>県P.58</v>
          </cell>
        </row>
        <row r="538">
          <cell r="D538">
            <v>109301</v>
          </cell>
          <cell r="E538" t="str">
            <v>ボールタップ</v>
          </cell>
          <cell r="G538" t="str">
            <v>ボールタップ</v>
          </cell>
          <cell r="H538" t="str">
            <v xml:space="preserve"> 20</v>
          </cell>
          <cell r="J538" t="str">
            <v xml:space="preserve"> 20</v>
          </cell>
          <cell r="K538" t="str">
            <v>個</v>
          </cell>
          <cell r="L538">
            <v>100</v>
          </cell>
          <cell r="M538" t="str">
            <v>県P.58</v>
          </cell>
          <cell r="O538" t="str">
            <v>県P.58</v>
          </cell>
        </row>
        <row r="539">
          <cell r="D539">
            <v>109302</v>
          </cell>
          <cell r="E539" t="str">
            <v>ボールタップ</v>
          </cell>
          <cell r="G539" t="str">
            <v>ボールタップ</v>
          </cell>
          <cell r="H539" t="str">
            <v xml:space="preserve"> 25</v>
          </cell>
          <cell r="J539" t="str">
            <v xml:space="preserve"> 25</v>
          </cell>
          <cell r="K539" t="str">
            <v>個</v>
          </cell>
          <cell r="L539">
            <v>100</v>
          </cell>
          <cell r="M539" t="str">
            <v>県P.58</v>
          </cell>
          <cell r="O539" t="str">
            <v>県P.58</v>
          </cell>
        </row>
        <row r="540">
          <cell r="D540">
            <v>109400</v>
          </cell>
          <cell r="E540" t="str">
            <v>電磁弁装置</v>
          </cell>
          <cell r="G540" t="str">
            <v>電磁弁装置</v>
          </cell>
          <cell r="H540" t="str">
            <v>ﾊﾞﾙﾌﾞ３，ｽﾄﾚｰﾅ1,ﾊﾞｲﾊﾟｽ管共 20</v>
          </cell>
          <cell r="I540" t="str">
            <v>ﾊﾞﾙﾌﾞ３，ｽﾄﾚｰﾅ1,ﾊﾞｲﾊﾟｽ管共</v>
          </cell>
          <cell r="J540" t="str">
            <v xml:space="preserve"> 20</v>
          </cell>
          <cell r="K540" t="str">
            <v>個</v>
          </cell>
          <cell r="L540">
            <v>100</v>
          </cell>
          <cell r="M540" t="str">
            <v>県P.169</v>
          </cell>
          <cell r="O540" t="str">
            <v>県P.169</v>
          </cell>
        </row>
        <row r="541">
          <cell r="D541">
            <v>109401</v>
          </cell>
          <cell r="E541" t="str">
            <v>Ｃ型目皿</v>
          </cell>
          <cell r="G541" t="str">
            <v>Ｃ型目皿</v>
          </cell>
          <cell r="H541" t="str">
            <v xml:space="preserve"> 50</v>
          </cell>
          <cell r="J541" t="str">
            <v xml:space="preserve"> 50</v>
          </cell>
          <cell r="K541" t="str">
            <v>個</v>
          </cell>
          <cell r="L541">
            <v>100</v>
          </cell>
          <cell r="M541" t="str">
            <v>県P.199</v>
          </cell>
          <cell r="O541" t="str">
            <v>県P.199</v>
          </cell>
        </row>
        <row r="542">
          <cell r="D542">
            <v>109402</v>
          </cell>
          <cell r="E542" t="str">
            <v>角ダクト</v>
          </cell>
          <cell r="G542" t="str">
            <v>角ダクト</v>
          </cell>
          <cell r="H542" t="str">
            <v>0.5mm</v>
          </cell>
          <cell r="J542" t="str">
            <v>0.5mm</v>
          </cell>
          <cell r="K542" t="str">
            <v>ｍ2</v>
          </cell>
          <cell r="L542">
            <v>100</v>
          </cell>
          <cell r="M542" t="str">
            <v>県P.134</v>
          </cell>
          <cell r="O542" t="str">
            <v>県P.134</v>
          </cell>
        </row>
        <row r="543">
          <cell r="D543">
            <v>109403</v>
          </cell>
          <cell r="E543" t="str">
            <v>ダクト消音内張り</v>
          </cell>
          <cell r="G543" t="str">
            <v>ダクト消音内張り</v>
          </cell>
          <cell r="H543" t="str">
            <v>Ｍ種２５ｔ</v>
          </cell>
          <cell r="J543" t="str">
            <v>Ｍ種２５ｔ</v>
          </cell>
          <cell r="K543" t="str">
            <v>ｍ2</v>
          </cell>
          <cell r="L543">
            <v>100</v>
          </cell>
          <cell r="M543" t="str">
            <v>県P.91</v>
          </cell>
          <cell r="O543" t="str">
            <v>県P.91</v>
          </cell>
        </row>
        <row r="544">
          <cell r="D544">
            <v>109500</v>
          </cell>
          <cell r="E544" t="str">
            <v>水質検査</v>
          </cell>
          <cell r="G544" t="str">
            <v>水質検査</v>
          </cell>
          <cell r="H544" t="str">
            <v>原水検査</v>
          </cell>
          <cell r="J544" t="str">
            <v>原水検査</v>
          </cell>
          <cell r="K544" t="str">
            <v>カ所</v>
          </cell>
          <cell r="L544">
            <v>100</v>
          </cell>
          <cell r="M544" t="str">
            <v>県P.200</v>
          </cell>
          <cell r="O544" t="str">
            <v>県P.200</v>
          </cell>
        </row>
        <row r="545">
          <cell r="D545">
            <v>109501</v>
          </cell>
          <cell r="E545" t="str">
            <v>水質検査</v>
          </cell>
          <cell r="G545" t="str">
            <v>水質検査</v>
          </cell>
          <cell r="H545" t="str">
            <v>浄水検査</v>
          </cell>
          <cell r="J545" t="str">
            <v>浄水検査</v>
          </cell>
          <cell r="K545" t="str">
            <v>カ所</v>
          </cell>
          <cell r="L545">
            <v>100</v>
          </cell>
          <cell r="M545" t="str">
            <v>県P.200</v>
          </cell>
          <cell r="O545" t="str">
            <v>県P.200</v>
          </cell>
        </row>
        <row r="546">
          <cell r="D546">
            <v>109502</v>
          </cell>
          <cell r="E546" t="str">
            <v>水質検査</v>
          </cell>
          <cell r="G546" t="str">
            <v>水質検査</v>
          </cell>
          <cell r="H546" t="str">
            <v>簡易飲料水検査</v>
          </cell>
          <cell r="J546" t="str">
            <v>簡易飲料水検査</v>
          </cell>
          <cell r="K546" t="str">
            <v>カ所</v>
          </cell>
          <cell r="L546">
            <v>100</v>
          </cell>
          <cell r="M546" t="str">
            <v>県P.200</v>
          </cell>
          <cell r="O546" t="str">
            <v>県P.200</v>
          </cell>
        </row>
        <row r="547">
          <cell r="D547">
            <v>110000</v>
          </cell>
          <cell r="E547" t="str">
            <v>給湯器</v>
          </cell>
          <cell r="G547" t="str">
            <v>給湯器</v>
          </cell>
          <cell r="H547" t="str">
            <v>給湯＋追焚（一般住戸用）瞬間式16号</v>
          </cell>
          <cell r="I547" t="str">
            <v>給湯＋追焚（一般住戸用）</v>
          </cell>
          <cell r="J547" t="str">
            <v>瞬間式16号</v>
          </cell>
          <cell r="K547" t="str">
            <v>組</v>
          </cell>
          <cell r="L547">
            <v>100</v>
          </cell>
          <cell r="M547" t="str">
            <v>県P.195</v>
          </cell>
          <cell r="O547" t="str">
            <v>県P.195</v>
          </cell>
        </row>
        <row r="548">
          <cell r="D548">
            <v>110001</v>
          </cell>
          <cell r="E548" t="str">
            <v>給湯器</v>
          </cell>
          <cell r="G548" t="str">
            <v>給湯器</v>
          </cell>
          <cell r="H548" t="str">
            <v>給湯＋追焚（身障者住戸用）瞬間式16号</v>
          </cell>
          <cell r="I548" t="str">
            <v>給湯＋追焚（身障者住戸用）</v>
          </cell>
          <cell r="J548" t="str">
            <v>瞬間式16号</v>
          </cell>
          <cell r="K548" t="str">
            <v>組</v>
          </cell>
          <cell r="L548">
            <v>100</v>
          </cell>
          <cell r="M548" t="str">
            <v>県P.195</v>
          </cell>
          <cell r="O548" t="str">
            <v>県P.195</v>
          </cell>
        </row>
        <row r="549">
          <cell r="D549">
            <v>110002</v>
          </cell>
          <cell r="E549" t="str">
            <v>給湯器</v>
          </cell>
          <cell r="G549" t="str">
            <v>給湯器</v>
          </cell>
          <cell r="H549" t="str">
            <v>給湯専用瞬間式16号</v>
          </cell>
          <cell r="I549" t="str">
            <v>給湯専用</v>
          </cell>
          <cell r="J549" t="str">
            <v>瞬間式16号</v>
          </cell>
          <cell r="K549" t="str">
            <v>組</v>
          </cell>
          <cell r="L549">
            <v>100</v>
          </cell>
          <cell r="M549" t="str">
            <v>県P.195</v>
          </cell>
          <cell r="O549" t="str">
            <v>県P.195</v>
          </cell>
        </row>
        <row r="550">
          <cell r="D550">
            <v>110100</v>
          </cell>
          <cell r="E550" t="str">
            <v>給湯追焚用循環アダプタ</v>
          </cell>
          <cell r="G550" t="str">
            <v>給湯追焚用循環アダプタ</v>
          </cell>
          <cell r="H550">
            <v>0</v>
          </cell>
          <cell r="K550" t="str">
            <v>個</v>
          </cell>
          <cell r="L550">
            <v>100</v>
          </cell>
          <cell r="M550" t="str">
            <v>県P.195</v>
          </cell>
          <cell r="O550" t="str">
            <v>県P.195</v>
          </cell>
        </row>
        <row r="551">
          <cell r="D551">
            <v>110101</v>
          </cell>
          <cell r="E551" t="str">
            <v>ペアチューブ</v>
          </cell>
          <cell r="G551" t="str">
            <v>ペアチューブ</v>
          </cell>
          <cell r="H551" t="str">
            <v>架橋ﾎﾟﾘｴﾁﾚﾝ管</v>
          </cell>
          <cell r="J551" t="str">
            <v>架橋ﾎﾟﾘｴﾁﾚﾝ管</v>
          </cell>
          <cell r="K551" t="str">
            <v>ｍ</v>
          </cell>
          <cell r="L551">
            <v>100</v>
          </cell>
          <cell r="M551" t="str">
            <v>県P.196</v>
          </cell>
          <cell r="O551" t="str">
            <v>県P.196</v>
          </cell>
        </row>
        <row r="552">
          <cell r="D552">
            <v>110102</v>
          </cell>
          <cell r="E552" t="str">
            <v>さや管</v>
          </cell>
          <cell r="G552" t="str">
            <v>さや管</v>
          </cell>
          <cell r="H552" t="str">
            <v>30φ</v>
          </cell>
          <cell r="J552" t="str">
            <v>30φ</v>
          </cell>
          <cell r="K552" t="str">
            <v>ｍ</v>
          </cell>
          <cell r="L552">
            <v>100</v>
          </cell>
          <cell r="M552" t="str">
            <v>県P.196</v>
          </cell>
          <cell r="O552" t="str">
            <v>県P.196</v>
          </cell>
        </row>
        <row r="553">
          <cell r="D553">
            <v>110103</v>
          </cell>
          <cell r="E553" t="str">
            <v>防火区画貫通キット</v>
          </cell>
          <cell r="G553" t="str">
            <v>防火区画貫通キット</v>
          </cell>
          <cell r="H553" t="str">
            <v>さや管用　30φ</v>
          </cell>
          <cell r="J553" t="str">
            <v>さや管用　30φ</v>
          </cell>
          <cell r="K553" t="str">
            <v>個</v>
          </cell>
          <cell r="L553">
            <v>100</v>
          </cell>
          <cell r="M553" t="str">
            <v>県P.196</v>
          </cell>
          <cell r="O553" t="str">
            <v>県P.196</v>
          </cell>
        </row>
        <row r="554">
          <cell r="D554">
            <v>110200</v>
          </cell>
          <cell r="E554" t="str">
            <v xml:space="preserve">排気筒 据付    </v>
          </cell>
          <cell r="G554" t="str">
            <v xml:space="preserve">排気筒 据付    </v>
          </cell>
          <cell r="J554" t="str">
            <v>100㎜</v>
          </cell>
          <cell r="K554" t="str">
            <v>ｍ</v>
          </cell>
          <cell r="L554">
            <v>100</v>
          </cell>
          <cell r="M554" t="str">
            <v>県P.183</v>
          </cell>
          <cell r="O554" t="str">
            <v>県P.183</v>
          </cell>
        </row>
        <row r="555">
          <cell r="D555">
            <v>110201</v>
          </cell>
          <cell r="E555" t="str">
            <v xml:space="preserve">排気筒 据付    </v>
          </cell>
          <cell r="G555" t="str">
            <v xml:space="preserve">排気筒 据付    </v>
          </cell>
          <cell r="J555" t="str">
            <v>150㎜</v>
          </cell>
          <cell r="K555" t="str">
            <v>ｍ</v>
          </cell>
          <cell r="L555">
            <v>100</v>
          </cell>
          <cell r="M555" t="str">
            <v>県P.183</v>
          </cell>
          <cell r="O555" t="str">
            <v>県P.183</v>
          </cell>
        </row>
        <row r="556">
          <cell r="D556">
            <v>110202</v>
          </cell>
          <cell r="E556" t="str">
            <v xml:space="preserve">排気筒 据付    </v>
          </cell>
          <cell r="G556" t="str">
            <v xml:space="preserve">排気筒 据付    </v>
          </cell>
          <cell r="J556" t="str">
            <v>200㎜</v>
          </cell>
          <cell r="K556" t="str">
            <v>ｍ</v>
          </cell>
          <cell r="L556">
            <v>100</v>
          </cell>
          <cell r="M556" t="str">
            <v>県P.183</v>
          </cell>
          <cell r="O556" t="str">
            <v>県P.183</v>
          </cell>
        </row>
        <row r="557">
          <cell r="D557">
            <v>110203</v>
          </cell>
          <cell r="E557" t="str">
            <v xml:space="preserve">排気筒 据付    </v>
          </cell>
          <cell r="G557" t="str">
            <v xml:space="preserve">排気筒 据付    </v>
          </cell>
          <cell r="J557" t="str">
            <v>250㎜</v>
          </cell>
          <cell r="K557" t="str">
            <v>ｍ</v>
          </cell>
          <cell r="L557">
            <v>100</v>
          </cell>
          <cell r="M557" t="str">
            <v>県P.183</v>
          </cell>
          <cell r="O557" t="str">
            <v>県P.183</v>
          </cell>
        </row>
        <row r="558">
          <cell r="D558">
            <v>110204</v>
          </cell>
          <cell r="E558" t="str">
            <v xml:space="preserve">排気筒 据付    </v>
          </cell>
          <cell r="G558" t="str">
            <v xml:space="preserve">排気筒 据付    </v>
          </cell>
          <cell r="J558" t="str">
            <v>300㎜</v>
          </cell>
          <cell r="K558" t="str">
            <v>ｍ</v>
          </cell>
          <cell r="L558">
            <v>100</v>
          </cell>
          <cell r="M558" t="str">
            <v>県P.183</v>
          </cell>
          <cell r="O558" t="str">
            <v>県P.183</v>
          </cell>
        </row>
        <row r="559">
          <cell r="D559">
            <v>110205</v>
          </cell>
          <cell r="E559" t="str">
            <v xml:space="preserve">排気筒 据付    </v>
          </cell>
          <cell r="G559" t="str">
            <v xml:space="preserve">排気筒 据付    </v>
          </cell>
          <cell r="J559" t="str">
            <v>350㎜</v>
          </cell>
          <cell r="K559" t="str">
            <v>ｍ</v>
          </cell>
          <cell r="L559">
            <v>100</v>
          </cell>
          <cell r="M559" t="str">
            <v>県P.183</v>
          </cell>
          <cell r="O559" t="str">
            <v>県P.183</v>
          </cell>
        </row>
        <row r="560">
          <cell r="D560">
            <v>111000</v>
          </cell>
          <cell r="E560" t="str">
            <v>１口ﾋｭｰｽﾞｶﾞｽ栓</v>
          </cell>
          <cell r="G560" t="str">
            <v>１口ﾋｭｰｽﾞｶﾞｽ栓</v>
          </cell>
          <cell r="H560" t="str">
            <v>FV-22D-12(LBφ9.5ﾎｰｽ)</v>
          </cell>
          <cell r="I560" t="str">
            <v>FV-22D-12</v>
          </cell>
          <cell r="J560" t="str">
            <v>(LBφ9.5ﾎｰｽ)</v>
          </cell>
          <cell r="K560" t="str">
            <v>個</v>
          </cell>
          <cell r="L560">
            <v>100</v>
          </cell>
          <cell r="M560" t="str">
            <v>県P.193</v>
          </cell>
          <cell r="O560" t="str">
            <v>県P.193</v>
          </cell>
        </row>
        <row r="561">
          <cell r="D561">
            <v>111001</v>
          </cell>
          <cell r="E561" t="str">
            <v>１口ﾋｭｰｽﾞｶﾞｽ栓</v>
          </cell>
          <cell r="G561" t="str">
            <v>１口ﾋｭｰｽﾞｶﾞｽ栓</v>
          </cell>
          <cell r="H561" t="str">
            <v>FV-23D-12(LBφ9.5ｺﾝｾﾝﾄ)</v>
          </cell>
          <cell r="I561" t="str">
            <v>FV-23D-12</v>
          </cell>
          <cell r="J561" t="str">
            <v>(LBφ9.5ｺﾝｾﾝﾄ)</v>
          </cell>
          <cell r="K561" t="str">
            <v>個</v>
          </cell>
          <cell r="L561">
            <v>100</v>
          </cell>
          <cell r="M561" t="str">
            <v>県P.193</v>
          </cell>
          <cell r="O561" t="str">
            <v>県P.193</v>
          </cell>
        </row>
        <row r="562">
          <cell r="D562">
            <v>111002</v>
          </cell>
          <cell r="E562" t="str">
            <v>１口ﾋｭｰｽﾞｶﾞｽ栓</v>
          </cell>
          <cell r="G562" t="str">
            <v>１口ﾋｭｰｽﾞｶﾞｽ栓</v>
          </cell>
          <cell r="H562" t="str">
            <v>FV-24D-12(LAφ9.5ﾎｰｽ)</v>
          </cell>
          <cell r="I562" t="str">
            <v>FV-24D-12</v>
          </cell>
          <cell r="J562" t="str">
            <v>(LAφ9.5ﾎｰｽ)</v>
          </cell>
          <cell r="K562" t="str">
            <v>個</v>
          </cell>
          <cell r="L562">
            <v>100</v>
          </cell>
          <cell r="M562" t="str">
            <v>県P.193</v>
          </cell>
          <cell r="O562" t="str">
            <v>県P.193</v>
          </cell>
        </row>
        <row r="563">
          <cell r="D563">
            <v>111003</v>
          </cell>
          <cell r="E563" t="str">
            <v>１口ﾋｭｰｽﾞｶﾞｽ栓</v>
          </cell>
          <cell r="G563" t="str">
            <v>１口ﾋｭｰｽﾞｶﾞｽ栓</v>
          </cell>
          <cell r="H563" t="str">
            <v>FV-25D-12(LAφ9.5ｺﾝｾﾝﾄ)</v>
          </cell>
          <cell r="I563" t="str">
            <v>FV-25D-12</v>
          </cell>
          <cell r="J563" t="str">
            <v>(LAφ9.5ｺﾝｾﾝﾄ)</v>
          </cell>
          <cell r="K563" t="str">
            <v>個</v>
          </cell>
          <cell r="L563">
            <v>100</v>
          </cell>
          <cell r="M563" t="str">
            <v>県P.193</v>
          </cell>
          <cell r="O563" t="str">
            <v>県P.193</v>
          </cell>
        </row>
        <row r="564">
          <cell r="D564">
            <v>111004</v>
          </cell>
          <cell r="E564" t="str">
            <v>１口ﾋｭｰｽﾞｶﾞｽ栓</v>
          </cell>
          <cell r="G564" t="str">
            <v>１口ﾋｭｰｽﾞｶﾞｽ栓</v>
          </cell>
          <cell r="H564" t="str">
            <v>FV-27D-12(Uφ9.5ｺﾝｾﾝﾄ)</v>
          </cell>
          <cell r="I564" t="str">
            <v>FV-27D-12</v>
          </cell>
          <cell r="J564" t="str">
            <v>(Uφ9.5ｺﾝｾﾝﾄ)</v>
          </cell>
          <cell r="K564" t="str">
            <v>個</v>
          </cell>
          <cell r="L564">
            <v>100</v>
          </cell>
          <cell r="M564" t="str">
            <v>県P.193</v>
          </cell>
          <cell r="O564" t="str">
            <v>県P.193</v>
          </cell>
        </row>
        <row r="565">
          <cell r="D565">
            <v>111005</v>
          </cell>
          <cell r="E565" t="str">
            <v>１口ﾋｭｰｽﾞｶﾞｽ栓</v>
          </cell>
          <cell r="G565" t="str">
            <v>１口ﾋｭｰｽﾞｶﾞｽ栓</v>
          </cell>
          <cell r="H565" t="str">
            <v>FV-624A-12(LAφ9.5ｺﾝｾﾝﾄON/OFF)</v>
          </cell>
          <cell r="I565" t="str">
            <v>FV-624A-12</v>
          </cell>
          <cell r="J565" t="str">
            <v>(LAφ9.5ｺﾝｾﾝﾄON/OFF)</v>
          </cell>
          <cell r="K565" t="str">
            <v>個</v>
          </cell>
          <cell r="L565">
            <v>100</v>
          </cell>
          <cell r="M565" t="str">
            <v>県P.193</v>
          </cell>
          <cell r="O565" t="str">
            <v>県P.193</v>
          </cell>
        </row>
        <row r="566">
          <cell r="D566">
            <v>111006</v>
          </cell>
          <cell r="E566" t="str">
            <v>１口ﾋｭｰｽﾞｶﾞｽ栓</v>
          </cell>
          <cell r="G566" t="str">
            <v>１口ﾋｭｰｽﾞｶﾞｽ栓</v>
          </cell>
          <cell r="H566" t="str">
            <v>FV-625A-12(LBφ9.5ｺﾝｾﾝﾄON/OFF)</v>
          </cell>
          <cell r="I566" t="str">
            <v>FV-625A-12</v>
          </cell>
          <cell r="J566" t="str">
            <v>(LBφ9.5ｺﾝｾﾝﾄON/OFF)</v>
          </cell>
          <cell r="K566" t="str">
            <v>個</v>
          </cell>
          <cell r="L566">
            <v>100</v>
          </cell>
          <cell r="M566" t="str">
            <v>県P.193</v>
          </cell>
          <cell r="O566" t="str">
            <v>県P.193</v>
          </cell>
        </row>
        <row r="567">
          <cell r="D567">
            <v>111010</v>
          </cell>
          <cell r="E567" t="str">
            <v>２口ﾋｭｰｽﾞｶﾞｽ栓</v>
          </cell>
          <cell r="G567" t="str">
            <v>２口ﾋｭｰｽﾞｶﾞｽ栓</v>
          </cell>
          <cell r="H567" t="str">
            <v>FV-275D-12L(LBφ9.5ﾍﾟｱ左ﾎｰｽ)</v>
          </cell>
          <cell r="I567" t="str">
            <v>FV-275D-12L</v>
          </cell>
          <cell r="J567" t="str">
            <v>(LBφ9.5ﾍﾟｱ左ﾎｰｽ)</v>
          </cell>
          <cell r="K567" t="str">
            <v>個</v>
          </cell>
          <cell r="L567">
            <v>100</v>
          </cell>
          <cell r="M567" t="str">
            <v>県P.193</v>
          </cell>
          <cell r="O567" t="str">
            <v>県P.193</v>
          </cell>
        </row>
        <row r="568">
          <cell r="D568">
            <v>111011</v>
          </cell>
          <cell r="E568" t="str">
            <v>２口ﾋｭｰｽﾞｶﾞｽ栓</v>
          </cell>
          <cell r="G568" t="str">
            <v>２口ﾋｭｰｽﾞｶﾞｽ栓</v>
          </cell>
          <cell r="H568" t="str">
            <v>FV-275D-12R(LBφ9.5ﾍﾟｱ右ﾎｰｽ)</v>
          </cell>
          <cell r="I568" t="str">
            <v>FV-275D-12R</v>
          </cell>
          <cell r="J568" t="str">
            <v>(LBφ9.5ﾍﾟｱ右ﾎｰｽ)</v>
          </cell>
          <cell r="K568" t="str">
            <v>個</v>
          </cell>
          <cell r="L568">
            <v>100</v>
          </cell>
          <cell r="M568" t="str">
            <v>県P.193</v>
          </cell>
          <cell r="O568" t="str">
            <v>県P.193</v>
          </cell>
        </row>
        <row r="569">
          <cell r="D569">
            <v>111012</v>
          </cell>
          <cell r="E569" t="str">
            <v>２口ﾋｭｰｽﾞｶﾞｽ栓</v>
          </cell>
          <cell r="G569" t="str">
            <v>２口ﾋｭｰｽﾞｶﾞｽ栓</v>
          </cell>
          <cell r="H569" t="str">
            <v>FV-286D-12(LBφ9.5ｺﾝｾﾝﾄ)</v>
          </cell>
          <cell r="I569" t="str">
            <v>FV-286D-12</v>
          </cell>
          <cell r="J569" t="str">
            <v>(LBφ9.5ｺﾝｾﾝﾄ)</v>
          </cell>
          <cell r="K569" t="str">
            <v>個</v>
          </cell>
          <cell r="L569">
            <v>100</v>
          </cell>
          <cell r="M569" t="str">
            <v>県P.193</v>
          </cell>
          <cell r="O569" t="str">
            <v>県P.193</v>
          </cell>
        </row>
        <row r="570">
          <cell r="D570">
            <v>111013</v>
          </cell>
          <cell r="E570" t="str">
            <v>２口ﾋｭｰｽﾞｶﾞｽ栓</v>
          </cell>
          <cell r="G570" t="str">
            <v>２口ﾋｭｰｽﾞｶﾞｽ栓</v>
          </cell>
          <cell r="H570" t="str">
            <v>FV-292D-12(LBφ9.5ﾎｰｽ)</v>
          </cell>
          <cell r="I570" t="str">
            <v>FV-292D-12</v>
          </cell>
          <cell r="J570" t="str">
            <v>(LBφ9.5ﾎｰｽ)</v>
          </cell>
          <cell r="K570" t="str">
            <v>個</v>
          </cell>
          <cell r="L570">
            <v>100</v>
          </cell>
          <cell r="M570" t="str">
            <v>県P.193</v>
          </cell>
          <cell r="O570" t="str">
            <v>県P.193</v>
          </cell>
        </row>
        <row r="571">
          <cell r="D571">
            <v>111014</v>
          </cell>
          <cell r="E571" t="str">
            <v>２口ﾋｭｰｽﾞｶﾞｽ栓</v>
          </cell>
          <cell r="G571" t="str">
            <v>２口ﾋｭｰｽﾞｶﾞｽ栓</v>
          </cell>
          <cell r="H571" t="str">
            <v>FV-725A-12(LAφ9.5ｺﾝｾﾝﾄON/OFF)</v>
          </cell>
          <cell r="I571" t="str">
            <v>FV-725A-12</v>
          </cell>
          <cell r="J571" t="str">
            <v>(LAφ9.5ｺﾝｾﾝﾄON/OFF)</v>
          </cell>
          <cell r="K571" t="str">
            <v>個</v>
          </cell>
          <cell r="L571">
            <v>100</v>
          </cell>
          <cell r="M571" t="str">
            <v>県P.193</v>
          </cell>
          <cell r="O571" t="str">
            <v>県P.193</v>
          </cell>
        </row>
        <row r="572">
          <cell r="D572">
            <v>111015</v>
          </cell>
          <cell r="E572" t="str">
            <v>２口ﾋｭｰｽﾞｶﾞｽ栓</v>
          </cell>
          <cell r="G572" t="str">
            <v>２口ﾋｭｰｽﾞｶﾞｽ栓</v>
          </cell>
          <cell r="H572" t="str">
            <v>FV-761A-12(LAφ9.5ﾎｰｽON/OFF)</v>
          </cell>
          <cell r="I572" t="str">
            <v>FV-761A-12</v>
          </cell>
          <cell r="J572" t="str">
            <v>(LAφ9.5ﾎｰｽON/OFF)</v>
          </cell>
          <cell r="K572" t="str">
            <v>個</v>
          </cell>
          <cell r="L572">
            <v>100</v>
          </cell>
          <cell r="M572" t="str">
            <v>県P.193</v>
          </cell>
          <cell r="O572" t="str">
            <v>県P.193</v>
          </cell>
        </row>
        <row r="573">
          <cell r="D573">
            <v>111016</v>
          </cell>
          <cell r="E573" t="str">
            <v>２口ﾋｭｰｽﾞｶﾞｽ栓</v>
          </cell>
          <cell r="G573" t="str">
            <v>２口ﾋｭｰｽﾞｶﾞｽ栓</v>
          </cell>
          <cell r="H573" t="str">
            <v>FV-715A-12L(LBφ9.5ﾍﾟｱ左ﾎｰｽONOFF)</v>
          </cell>
          <cell r="I573" t="str">
            <v>FV-715A-12L</v>
          </cell>
          <cell r="J573" t="str">
            <v>(LBφ9.5ﾍﾟｱ左ﾎｰｽONOFF)</v>
          </cell>
          <cell r="K573" t="str">
            <v>個</v>
          </cell>
          <cell r="L573">
            <v>100</v>
          </cell>
          <cell r="M573" t="str">
            <v>県P.193</v>
          </cell>
          <cell r="O573" t="str">
            <v>県P.193</v>
          </cell>
        </row>
        <row r="574">
          <cell r="D574">
            <v>111017</v>
          </cell>
          <cell r="E574" t="str">
            <v>２口ﾋｭｰｽﾞｶﾞｽ栓</v>
          </cell>
          <cell r="G574" t="str">
            <v>２口ﾋｭｰｽﾞｶﾞｽ栓</v>
          </cell>
          <cell r="H574" t="str">
            <v>FV-715A-12R(LBφ9.5ﾍﾟｱ右ﾎｰｽONOFF)</v>
          </cell>
          <cell r="I574" t="str">
            <v>FV-715A-12R</v>
          </cell>
          <cell r="J574" t="str">
            <v>(LBφ9.5ﾍﾟｱ右ﾎｰｽONOFF)</v>
          </cell>
          <cell r="K574" t="str">
            <v>個</v>
          </cell>
          <cell r="L574">
            <v>100</v>
          </cell>
          <cell r="M574" t="str">
            <v>県P.193</v>
          </cell>
          <cell r="O574" t="str">
            <v>県P.193</v>
          </cell>
        </row>
        <row r="575">
          <cell r="D575">
            <v>111020</v>
          </cell>
          <cell r="E575" t="str">
            <v>ﾎﾞｯｸｽ型ﾋｭｰｽﾞｶﾞｽ栓</v>
          </cell>
          <cell r="G575" t="str">
            <v>ﾎﾞｯｸｽ型ﾋｭｰｽﾞｶﾞｽ栓</v>
          </cell>
          <cell r="H575" t="str">
            <v>FV-553A-12(壁貫通φ9.5ｺﾝｾﾝﾄ)</v>
          </cell>
          <cell r="I575" t="str">
            <v>FV-553A-12</v>
          </cell>
          <cell r="J575" t="str">
            <v>(壁貫通φ9.5ｺﾝｾﾝﾄ)</v>
          </cell>
          <cell r="K575" t="str">
            <v>個</v>
          </cell>
          <cell r="L575">
            <v>100</v>
          </cell>
          <cell r="M575" t="str">
            <v>県P.193</v>
          </cell>
          <cell r="O575" t="str">
            <v>県P.193</v>
          </cell>
        </row>
        <row r="576">
          <cell r="D576">
            <v>111021</v>
          </cell>
          <cell r="E576" t="str">
            <v>ﾎﾞｯｸｽ型ﾋｭｰｽﾞｶﾞｽ栓</v>
          </cell>
          <cell r="G576" t="str">
            <v>ﾎﾞｯｸｽ型ﾋｭｰｽﾞｶﾞｽ栓</v>
          </cell>
          <cell r="H576" t="str">
            <v>FV-554A-12(壁φ9.5ｺﾝｾﾝﾄ)</v>
          </cell>
          <cell r="I576" t="str">
            <v>FV-554A-12</v>
          </cell>
          <cell r="J576" t="str">
            <v>(壁φ9.5ｺﾝｾﾝﾄ)</v>
          </cell>
          <cell r="K576" t="str">
            <v>個</v>
          </cell>
          <cell r="L576">
            <v>100</v>
          </cell>
          <cell r="M576" t="str">
            <v>県P.193</v>
          </cell>
          <cell r="O576" t="str">
            <v>県P.193</v>
          </cell>
        </row>
        <row r="577">
          <cell r="D577">
            <v>111022</v>
          </cell>
          <cell r="E577" t="str">
            <v>ﾎﾞｯｸｽ型ﾋｭｰｽﾞｶﾞｽ栓</v>
          </cell>
          <cell r="G577" t="str">
            <v>ﾎﾞｯｸｽ型ﾋｭｰｽﾞｶﾞｽ栓</v>
          </cell>
          <cell r="H577" t="str">
            <v>FV-556A-12(壁・床φ9.5ｺﾝｾﾝﾄ)</v>
          </cell>
          <cell r="I577" t="str">
            <v>FV-556A-12</v>
          </cell>
          <cell r="J577" t="str">
            <v>(壁・床φ9.5ｺﾝｾﾝﾄ)</v>
          </cell>
          <cell r="K577" t="str">
            <v>個</v>
          </cell>
          <cell r="L577">
            <v>100</v>
          </cell>
          <cell r="M577" t="str">
            <v>県P.193</v>
          </cell>
          <cell r="O577" t="str">
            <v>県P.193</v>
          </cell>
        </row>
        <row r="578">
          <cell r="D578">
            <v>111030</v>
          </cell>
          <cell r="E578" t="str">
            <v>可とう管ｶﾞｽ栓</v>
          </cell>
          <cell r="G578" t="str">
            <v>可とう管ｶﾞｽ栓</v>
          </cell>
          <cell r="H578" t="str">
            <v>FV-141C(I型15A)</v>
          </cell>
          <cell r="J578" t="str">
            <v>FV-141C(I型15A)</v>
          </cell>
          <cell r="K578" t="str">
            <v>個</v>
          </cell>
          <cell r="L578">
            <v>100</v>
          </cell>
          <cell r="M578" t="str">
            <v>県P.193</v>
          </cell>
          <cell r="O578" t="str">
            <v>県P.193</v>
          </cell>
        </row>
        <row r="579">
          <cell r="D579">
            <v>111031</v>
          </cell>
          <cell r="E579" t="str">
            <v>可とう管ｶﾞｽ栓</v>
          </cell>
          <cell r="G579" t="str">
            <v>可とう管ｶﾞｽ栓</v>
          </cell>
          <cell r="H579" t="str">
            <v>FV-143C(L型15A)</v>
          </cell>
          <cell r="J579" t="str">
            <v>FV-143C(L型15A)</v>
          </cell>
          <cell r="K579" t="str">
            <v>個</v>
          </cell>
          <cell r="L579">
            <v>100</v>
          </cell>
          <cell r="M579" t="str">
            <v>県P.193</v>
          </cell>
          <cell r="O579" t="str">
            <v>県P.193</v>
          </cell>
        </row>
        <row r="580">
          <cell r="D580">
            <v>111032</v>
          </cell>
          <cell r="E580" t="str">
            <v>可とう管ｶﾞｽ栓</v>
          </cell>
          <cell r="G580" t="str">
            <v>可とう管ｶﾞｽ栓</v>
          </cell>
          <cell r="H580" t="str">
            <v>FV-141A(I型15A)</v>
          </cell>
          <cell r="J580" t="str">
            <v>FV-141A(I型15A)</v>
          </cell>
          <cell r="K580" t="str">
            <v>個</v>
          </cell>
          <cell r="L580">
            <v>100</v>
          </cell>
          <cell r="M580" t="str">
            <v>県P.193</v>
          </cell>
          <cell r="O580" t="str">
            <v>県P.193</v>
          </cell>
        </row>
        <row r="581">
          <cell r="D581">
            <v>111033</v>
          </cell>
          <cell r="E581" t="str">
            <v>可とう管ｶﾞｽ栓</v>
          </cell>
          <cell r="G581" t="str">
            <v>可とう管ｶﾞｽ栓</v>
          </cell>
          <cell r="H581" t="str">
            <v>FV-143A(L型15A)</v>
          </cell>
          <cell r="J581" t="str">
            <v>FV-143A(L型15A)</v>
          </cell>
          <cell r="K581" t="str">
            <v>個</v>
          </cell>
          <cell r="L581">
            <v>100</v>
          </cell>
          <cell r="M581" t="str">
            <v>県P.193</v>
          </cell>
          <cell r="O581" t="str">
            <v>県P.193</v>
          </cell>
        </row>
        <row r="582">
          <cell r="D582">
            <v>111034</v>
          </cell>
          <cell r="E582" t="str">
            <v>可とう管ｶﾞｽ栓</v>
          </cell>
          <cell r="G582" t="str">
            <v>可とう管ｶﾞｽ栓</v>
          </cell>
          <cell r="H582" t="str">
            <v>FV-144A(I型15A)</v>
          </cell>
          <cell r="J582" t="str">
            <v>FV-144A(I型15A)</v>
          </cell>
          <cell r="K582" t="str">
            <v>個</v>
          </cell>
          <cell r="L582">
            <v>100</v>
          </cell>
          <cell r="M582" t="str">
            <v>県P.193</v>
          </cell>
          <cell r="O582" t="str">
            <v>県P.193</v>
          </cell>
        </row>
        <row r="583">
          <cell r="D583">
            <v>111040</v>
          </cell>
          <cell r="E583" t="str">
            <v>中間ｶﾞｽ栓(ﾈｼﾞｶﾞｽ栓)</v>
          </cell>
          <cell r="G583" t="str">
            <v>中間ｶﾞｽ栓(ﾈｼﾞｶﾞｽ栓)</v>
          </cell>
          <cell r="H583" t="str">
            <v>FV-710A(15A流量6,000L/h以上)</v>
          </cell>
          <cell r="I583" t="str">
            <v>FV-710A</v>
          </cell>
          <cell r="J583" t="str">
            <v>(15A流量6,000L/h以上)</v>
          </cell>
          <cell r="K583" t="str">
            <v>個</v>
          </cell>
          <cell r="L583">
            <v>100</v>
          </cell>
          <cell r="M583" t="str">
            <v>県P.193</v>
          </cell>
          <cell r="O583" t="str">
            <v>県P.193</v>
          </cell>
        </row>
        <row r="584">
          <cell r="D584">
            <v>111041</v>
          </cell>
          <cell r="E584" t="str">
            <v>中間ｶﾞｽ栓(ﾈｼﾞｶﾞｽ栓)</v>
          </cell>
          <cell r="G584" t="str">
            <v>中間ｶﾞｽ栓(ﾈｼﾞｶﾞｽ栓)</v>
          </cell>
          <cell r="H584" t="str">
            <v>FV-720A(20A流量10,000L/h以上)</v>
          </cell>
          <cell r="I584" t="str">
            <v>FV-720A</v>
          </cell>
          <cell r="J584" t="str">
            <v>(20A流量10,000L/h以上)</v>
          </cell>
          <cell r="K584" t="str">
            <v>個</v>
          </cell>
          <cell r="L584">
            <v>100</v>
          </cell>
          <cell r="M584" t="str">
            <v>県P.193</v>
          </cell>
          <cell r="O584" t="str">
            <v>県P.193</v>
          </cell>
        </row>
        <row r="585">
          <cell r="D585">
            <v>111042</v>
          </cell>
          <cell r="E585" t="str">
            <v>中間ｶﾞｽ栓(ﾈｼﾞｶﾞｽ栓)</v>
          </cell>
          <cell r="G585" t="str">
            <v>中間ｶﾞｽ栓(ﾈｼﾞｶﾞｽ栓)</v>
          </cell>
          <cell r="H585" t="str">
            <v>FM-730A(25A流量13,000L/h以上)</v>
          </cell>
          <cell r="I585" t="str">
            <v>FM-730A</v>
          </cell>
          <cell r="J585" t="str">
            <v>(25A流量13,000L/h以上)</v>
          </cell>
          <cell r="K585" t="str">
            <v>個</v>
          </cell>
          <cell r="L585">
            <v>100</v>
          </cell>
          <cell r="M585" t="str">
            <v>県P.193</v>
          </cell>
          <cell r="O585" t="str">
            <v>県P.193</v>
          </cell>
        </row>
        <row r="586">
          <cell r="D586">
            <v>111050</v>
          </cell>
          <cell r="E586" t="str">
            <v>ﾒｰﾀｶﾞｽ栓(ﾈｼﾞｶﾞｽ栓)</v>
          </cell>
          <cell r="G586" t="str">
            <v>ﾒｰﾀｶﾞｽ栓(ﾈｼﾞｶﾞｽ栓)</v>
          </cell>
          <cell r="H586" t="str">
            <v>FM-821A(20A流量10,000L/h以上)</v>
          </cell>
          <cell r="I586" t="str">
            <v>FM-821A</v>
          </cell>
          <cell r="J586" t="str">
            <v>(20A流量10,000L/h以上)</v>
          </cell>
          <cell r="K586" t="str">
            <v>個</v>
          </cell>
          <cell r="L586">
            <v>100</v>
          </cell>
          <cell r="M586" t="str">
            <v>県P.194</v>
          </cell>
          <cell r="O586" t="str">
            <v>県P.194</v>
          </cell>
        </row>
        <row r="587">
          <cell r="D587">
            <v>111051</v>
          </cell>
          <cell r="E587" t="str">
            <v>ﾒｰﾀｶﾞｽ栓(ﾈｼﾞｶﾞｽ栓)</v>
          </cell>
          <cell r="G587" t="str">
            <v>ﾒｰﾀｶﾞｽ栓(ﾈｼﾞｶﾞｽ栓)</v>
          </cell>
          <cell r="H587" t="str">
            <v>FM-831A(25A流量13,000L/h以上)</v>
          </cell>
          <cell r="I587" t="str">
            <v>FM-831A</v>
          </cell>
          <cell r="J587" t="str">
            <v>(25A流量13,000L/h以上)</v>
          </cell>
          <cell r="K587" t="str">
            <v>個</v>
          </cell>
          <cell r="L587">
            <v>100</v>
          </cell>
          <cell r="M587" t="str">
            <v>県P.194</v>
          </cell>
          <cell r="O587" t="str">
            <v>県P.194</v>
          </cell>
        </row>
        <row r="588">
          <cell r="D588">
            <v>111052</v>
          </cell>
          <cell r="E588" t="str">
            <v>ﾒｰﾀｶﾞｽ栓(ﾈｼﾞｶﾞｽ栓)</v>
          </cell>
          <cell r="G588" t="str">
            <v>ﾒｰﾀｶﾞｽ栓(ﾈｼﾞｶﾞｽ栓)</v>
          </cell>
          <cell r="H588" t="str">
            <v>FM-841A(32A流量21,000L/h以上)</v>
          </cell>
          <cell r="I588" t="str">
            <v>FM-841A</v>
          </cell>
          <cell r="J588" t="str">
            <v>(32A流量21,000L/h以上)</v>
          </cell>
          <cell r="K588" t="str">
            <v>個</v>
          </cell>
          <cell r="L588">
            <v>100</v>
          </cell>
          <cell r="M588" t="str">
            <v>県P.194</v>
          </cell>
          <cell r="O588" t="str">
            <v>県P.194</v>
          </cell>
        </row>
        <row r="589">
          <cell r="D589">
            <v>111053</v>
          </cell>
          <cell r="E589" t="str">
            <v>ﾒｰﾀｶﾞｽ栓(ﾈｼﾞｶﾞｽ栓)</v>
          </cell>
          <cell r="G589" t="str">
            <v>ﾒｰﾀｶﾞｽ栓(ﾈｼﾞｶﾞｽ栓)</v>
          </cell>
          <cell r="H589" t="str">
            <v>FM-850A(40A流量34,000L/h以上)</v>
          </cell>
          <cell r="I589" t="str">
            <v>FM-850A</v>
          </cell>
          <cell r="J589" t="str">
            <v>(40A流量34,000L/h以上)</v>
          </cell>
          <cell r="K589" t="str">
            <v>個</v>
          </cell>
          <cell r="L589">
            <v>100</v>
          </cell>
          <cell r="M589" t="str">
            <v>県P.194</v>
          </cell>
          <cell r="O589" t="str">
            <v>県P.194</v>
          </cell>
        </row>
        <row r="590">
          <cell r="D590">
            <v>111054</v>
          </cell>
          <cell r="E590" t="str">
            <v>ﾒｰﾀｶﾞｽ栓(ﾈｼﾞｶﾞｽ栓)</v>
          </cell>
          <cell r="G590" t="str">
            <v>ﾒｰﾀｶﾞｽ栓(ﾈｼﾞｶﾞｽ栓)</v>
          </cell>
          <cell r="H590" t="str">
            <v>FM-860A(50A流量54,000L/h以上)</v>
          </cell>
          <cell r="I590" t="str">
            <v>FM-860A</v>
          </cell>
          <cell r="J590" t="str">
            <v>(50A流量54,000L/h以上)</v>
          </cell>
          <cell r="K590" t="str">
            <v>個</v>
          </cell>
          <cell r="L590">
            <v>100</v>
          </cell>
          <cell r="M590" t="str">
            <v>県P.194</v>
          </cell>
          <cell r="O590" t="str">
            <v>県P.194</v>
          </cell>
        </row>
        <row r="591">
          <cell r="D591">
            <v>111100</v>
          </cell>
          <cell r="E591" t="str">
            <v>ｶﾞｽ用絶縁継手(ｿｹｯﾄ)</v>
          </cell>
          <cell r="G591" t="str">
            <v>ｶﾞｽ用絶縁継手(ｿｹｯﾄ)</v>
          </cell>
          <cell r="H591" t="str">
            <v>KZS15</v>
          </cell>
          <cell r="J591" t="str">
            <v>KZS15</v>
          </cell>
          <cell r="K591" t="str">
            <v>個</v>
          </cell>
          <cell r="L591">
            <v>100</v>
          </cell>
          <cell r="M591" t="str">
            <v>県P.194</v>
          </cell>
          <cell r="O591" t="str">
            <v>県P.194</v>
          </cell>
        </row>
        <row r="592">
          <cell r="D592">
            <v>111101</v>
          </cell>
          <cell r="E592" t="str">
            <v>ｶﾞｽ用絶縁継手(ｿｹｯﾄ)</v>
          </cell>
          <cell r="G592" t="str">
            <v>ｶﾞｽ用絶縁継手(ｿｹｯﾄ)</v>
          </cell>
          <cell r="H592" t="str">
            <v>KZS20</v>
          </cell>
          <cell r="J592" t="str">
            <v>KZS20</v>
          </cell>
          <cell r="K592" t="str">
            <v>個</v>
          </cell>
          <cell r="L592">
            <v>100</v>
          </cell>
          <cell r="M592" t="str">
            <v>県P.194</v>
          </cell>
          <cell r="O592" t="str">
            <v>県P.194</v>
          </cell>
        </row>
        <row r="593">
          <cell r="D593">
            <v>111102</v>
          </cell>
          <cell r="E593" t="str">
            <v>ｶﾞｽ用絶縁継手(ｿｹｯﾄ)</v>
          </cell>
          <cell r="G593" t="str">
            <v>ｶﾞｽ用絶縁継手(ｿｹｯﾄ)</v>
          </cell>
          <cell r="H593" t="str">
            <v>KZS25</v>
          </cell>
          <cell r="J593" t="str">
            <v>KZS25</v>
          </cell>
          <cell r="K593" t="str">
            <v>個</v>
          </cell>
          <cell r="L593">
            <v>100</v>
          </cell>
          <cell r="M593" t="str">
            <v>県P.194</v>
          </cell>
          <cell r="O593" t="str">
            <v>県P.194</v>
          </cell>
        </row>
        <row r="594">
          <cell r="D594">
            <v>111103</v>
          </cell>
          <cell r="E594" t="str">
            <v>ｶﾞｽ用絶縁継手(ｿｹｯﾄ)</v>
          </cell>
          <cell r="G594" t="str">
            <v>ｶﾞｽ用絶縁継手(ｿｹｯﾄ)</v>
          </cell>
          <cell r="H594" t="str">
            <v>KZS32</v>
          </cell>
          <cell r="J594" t="str">
            <v>KZS32</v>
          </cell>
          <cell r="K594" t="str">
            <v>個</v>
          </cell>
          <cell r="L594">
            <v>100</v>
          </cell>
          <cell r="M594" t="str">
            <v>県P.194</v>
          </cell>
          <cell r="O594" t="str">
            <v>県P.194</v>
          </cell>
        </row>
        <row r="595">
          <cell r="D595">
            <v>111104</v>
          </cell>
          <cell r="E595" t="str">
            <v>ｶﾞｽ用絶縁継手(ｿｹｯﾄ)</v>
          </cell>
          <cell r="G595" t="str">
            <v>ｶﾞｽ用絶縁継手(ｿｹｯﾄ)</v>
          </cell>
          <cell r="H595" t="str">
            <v>KZS40</v>
          </cell>
          <cell r="J595" t="str">
            <v>KZS40</v>
          </cell>
          <cell r="K595" t="str">
            <v>個</v>
          </cell>
          <cell r="L595">
            <v>100</v>
          </cell>
          <cell r="M595" t="str">
            <v>県P.194</v>
          </cell>
          <cell r="O595" t="str">
            <v>県P.194</v>
          </cell>
        </row>
        <row r="596">
          <cell r="D596">
            <v>111105</v>
          </cell>
          <cell r="E596" t="str">
            <v>ｶﾞｽ用絶縁継手(ｿｹｯﾄ)</v>
          </cell>
          <cell r="G596" t="str">
            <v>ｶﾞｽ用絶縁継手(ｿｹｯﾄ)</v>
          </cell>
          <cell r="H596" t="str">
            <v>KZS50</v>
          </cell>
          <cell r="J596" t="str">
            <v>KZS50</v>
          </cell>
          <cell r="K596" t="str">
            <v>個</v>
          </cell>
          <cell r="L596">
            <v>100</v>
          </cell>
          <cell r="M596" t="str">
            <v>県P.194</v>
          </cell>
          <cell r="O596" t="str">
            <v>県P.194</v>
          </cell>
        </row>
        <row r="597">
          <cell r="D597">
            <v>111106</v>
          </cell>
          <cell r="E597" t="str">
            <v>ｶﾞｽ用絶縁継手(ｿｹｯﾄ)</v>
          </cell>
          <cell r="G597" t="str">
            <v>ｶﾞｽ用絶縁継手(ｿｹｯﾄ)</v>
          </cell>
          <cell r="H597" t="str">
            <v>KZS75</v>
          </cell>
          <cell r="J597" t="str">
            <v>KZS75</v>
          </cell>
          <cell r="K597" t="str">
            <v>個</v>
          </cell>
          <cell r="L597">
            <v>100</v>
          </cell>
          <cell r="M597" t="str">
            <v>県P.194</v>
          </cell>
          <cell r="O597" t="str">
            <v>県P.194</v>
          </cell>
        </row>
        <row r="598">
          <cell r="D598">
            <v>111107</v>
          </cell>
          <cell r="E598" t="str">
            <v>ｶﾞｽ用絶縁継手(ｿｹｯﾄ)</v>
          </cell>
          <cell r="G598" t="str">
            <v>ｶﾞｽ用絶縁継手(ｿｹｯﾄ)</v>
          </cell>
          <cell r="H598" t="str">
            <v>KZS100</v>
          </cell>
          <cell r="J598" t="str">
            <v>KZS100</v>
          </cell>
          <cell r="K598" t="str">
            <v>個</v>
          </cell>
          <cell r="L598">
            <v>100</v>
          </cell>
          <cell r="M598" t="str">
            <v>県P.194</v>
          </cell>
          <cell r="O598" t="str">
            <v>県P.194</v>
          </cell>
        </row>
        <row r="599">
          <cell r="D599">
            <v>800000</v>
          </cell>
          <cell r="E599" t="str">
            <v>根切り(人力)</v>
          </cell>
          <cell r="G599" t="str">
            <v>根切り(人力)</v>
          </cell>
          <cell r="H599">
            <v>0</v>
          </cell>
          <cell r="K599" t="str">
            <v>ｍ3</v>
          </cell>
          <cell r="L599">
            <v>100</v>
          </cell>
          <cell r="M599" t="str">
            <v>県P.104</v>
          </cell>
          <cell r="O599" t="str">
            <v>県P.104</v>
          </cell>
        </row>
        <row r="600">
          <cell r="D600">
            <v>800001</v>
          </cell>
          <cell r="E600" t="str">
            <v>根切り(機械)</v>
          </cell>
          <cell r="G600" t="str">
            <v>根切り(機械)</v>
          </cell>
          <cell r="H600" t="str">
            <v>ﾊﾞｯｸﾎｳ0.13m3排出ｶﾞｽ対策型油圧式ｸﾛ-ﾗ型</v>
          </cell>
          <cell r="I600" t="str">
            <v>ﾊﾞｯｸﾎｳ0.13m3</v>
          </cell>
          <cell r="J600" t="str">
            <v>排出ｶﾞｽ対策型油圧式ｸﾛ-ﾗ型</v>
          </cell>
          <cell r="K600" t="str">
            <v>ｍ3</v>
          </cell>
          <cell r="L600">
            <v>100</v>
          </cell>
          <cell r="M600" t="str">
            <v>県P.104</v>
          </cell>
          <cell r="O600" t="str">
            <v>県P.104</v>
          </cell>
        </row>
        <row r="601">
          <cell r="D601">
            <v>800002</v>
          </cell>
          <cell r="E601" t="str">
            <v>根切り(機械)</v>
          </cell>
          <cell r="G601" t="str">
            <v>根切り(機械)</v>
          </cell>
          <cell r="H601" t="str">
            <v>ﾊﾞｯｸﾎｳ0.28m3排出ｶﾞｽ対策型油圧式ｸﾛ-ﾗ型</v>
          </cell>
          <cell r="I601" t="str">
            <v>ﾊﾞｯｸﾎｳ0.28m3</v>
          </cell>
          <cell r="J601" t="str">
            <v>排出ｶﾞｽ対策型油圧式ｸﾛ-ﾗ型</v>
          </cell>
          <cell r="K601" t="str">
            <v>ｍ3</v>
          </cell>
          <cell r="L601">
            <v>100</v>
          </cell>
          <cell r="M601" t="str">
            <v>県P.104</v>
          </cell>
          <cell r="O601" t="str">
            <v>県P.104</v>
          </cell>
        </row>
        <row r="602">
          <cell r="D602">
            <v>800003</v>
          </cell>
          <cell r="E602" t="str">
            <v>根切り(機械)</v>
          </cell>
          <cell r="G602" t="str">
            <v>根切り(機械)</v>
          </cell>
          <cell r="H602" t="str">
            <v>ﾊﾞｯｸﾎｳ0.45m3排出ｶﾞｽ対策型油圧式ｸﾛ-ﾗ型</v>
          </cell>
          <cell r="I602" t="str">
            <v>ﾊﾞｯｸﾎｳ0.45m3</v>
          </cell>
          <cell r="J602" t="str">
            <v>排出ｶﾞｽ対策型油圧式ｸﾛ-ﾗ型</v>
          </cell>
          <cell r="K602" t="str">
            <v>ｍ3</v>
          </cell>
          <cell r="L602">
            <v>100</v>
          </cell>
          <cell r="M602" t="str">
            <v>県P.104</v>
          </cell>
          <cell r="O602" t="str">
            <v>県P.104</v>
          </cell>
        </row>
        <row r="603">
          <cell r="D603">
            <v>800004</v>
          </cell>
          <cell r="E603" t="str">
            <v>埋戻し</v>
          </cell>
          <cell r="G603" t="str">
            <v>埋戻し</v>
          </cell>
          <cell r="H603" t="str">
            <v>人力根切り土</v>
          </cell>
          <cell r="J603" t="str">
            <v>人力根切り土</v>
          </cell>
          <cell r="K603" t="str">
            <v>ｍ3</v>
          </cell>
          <cell r="L603">
            <v>100</v>
          </cell>
          <cell r="M603" t="str">
            <v>県P.104</v>
          </cell>
          <cell r="O603" t="str">
            <v>県P.104</v>
          </cell>
        </row>
        <row r="604">
          <cell r="D604">
            <v>800005</v>
          </cell>
          <cell r="E604" t="str">
            <v>埋戻し</v>
          </cell>
          <cell r="G604" t="str">
            <v>埋戻し</v>
          </cell>
          <cell r="H604" t="str">
            <v>ﾊﾞｯｸﾎｳ0.13m3排出ｶﾞｽ対策型油圧式ｸﾛ-ﾗ型</v>
          </cell>
          <cell r="I604" t="str">
            <v>ﾊﾞｯｸﾎｳ0.13m3</v>
          </cell>
          <cell r="J604" t="str">
            <v>排出ｶﾞｽ対策型油圧式ｸﾛ-ﾗ型</v>
          </cell>
          <cell r="K604" t="str">
            <v>ｍ3</v>
          </cell>
          <cell r="L604">
            <v>100</v>
          </cell>
          <cell r="M604" t="str">
            <v>県P.104</v>
          </cell>
          <cell r="O604" t="str">
            <v>県P.104</v>
          </cell>
        </row>
        <row r="605">
          <cell r="D605">
            <v>800006</v>
          </cell>
          <cell r="E605" t="str">
            <v>埋戻し</v>
          </cell>
          <cell r="G605" t="str">
            <v>埋戻し</v>
          </cell>
          <cell r="H605" t="str">
            <v>ﾊﾞｯｸﾎｳ0.28m3排出ｶﾞｽ対策型油圧式ｸﾛ-ﾗ型</v>
          </cell>
          <cell r="I605" t="str">
            <v>ﾊﾞｯｸﾎｳ0.28m3</v>
          </cell>
          <cell r="J605" t="str">
            <v>排出ｶﾞｽ対策型油圧式ｸﾛ-ﾗ型</v>
          </cell>
          <cell r="K605" t="str">
            <v>ｍ3</v>
          </cell>
          <cell r="L605">
            <v>100</v>
          </cell>
          <cell r="M605" t="str">
            <v>県P.104</v>
          </cell>
          <cell r="O605" t="str">
            <v>県P.104</v>
          </cell>
        </row>
        <row r="606">
          <cell r="D606">
            <v>800007</v>
          </cell>
          <cell r="E606" t="str">
            <v>埋戻し</v>
          </cell>
          <cell r="G606" t="str">
            <v>埋戻し</v>
          </cell>
          <cell r="H606" t="str">
            <v>ﾊﾞｯｸﾎｳ0.45m3排出ｶﾞｽ対策型油圧式ｸﾛ-ﾗ型</v>
          </cell>
          <cell r="I606" t="str">
            <v>ﾊﾞｯｸﾎｳ0.45m3</v>
          </cell>
          <cell r="J606" t="str">
            <v>排出ｶﾞｽ対策型油圧式ｸﾛ-ﾗ型</v>
          </cell>
          <cell r="K606" t="str">
            <v>ｍ3</v>
          </cell>
          <cell r="L606">
            <v>100</v>
          </cell>
          <cell r="M606" t="str">
            <v>県P.104</v>
          </cell>
          <cell r="O606" t="str">
            <v>県P.104</v>
          </cell>
        </row>
        <row r="607">
          <cell r="D607">
            <v>800008</v>
          </cell>
          <cell r="E607" t="str">
            <v>山砂</v>
          </cell>
          <cell r="G607" t="str">
            <v>山砂</v>
          </cell>
          <cell r="H607" t="str">
            <v>ﾊﾞｯｸﾎｳ0.13m3排出ｶﾞｽ対策型油圧式ｸﾛ-ﾗ型</v>
          </cell>
          <cell r="I607" t="str">
            <v>ﾊﾞｯｸﾎｳ0.13m3</v>
          </cell>
          <cell r="J607" t="str">
            <v>排出ｶﾞｽ対策型油圧式ｸﾛ-ﾗ型</v>
          </cell>
          <cell r="K607" t="str">
            <v>ｍ3</v>
          </cell>
          <cell r="L607">
            <v>100</v>
          </cell>
          <cell r="M607" t="str">
            <v>県P.105</v>
          </cell>
          <cell r="O607" t="str">
            <v>県P.105</v>
          </cell>
        </row>
        <row r="608">
          <cell r="D608">
            <v>800009</v>
          </cell>
          <cell r="E608" t="str">
            <v>山砂</v>
          </cell>
          <cell r="G608" t="str">
            <v>山砂</v>
          </cell>
          <cell r="H608" t="str">
            <v>ﾊﾞｯｸﾎｳ0.28m3排出ｶﾞｽ対策型油圧式ｸﾛ-ﾗ型</v>
          </cell>
          <cell r="I608" t="str">
            <v>ﾊﾞｯｸﾎｳ0.28m3</v>
          </cell>
          <cell r="J608" t="str">
            <v>排出ｶﾞｽ対策型油圧式ｸﾛ-ﾗ型</v>
          </cell>
          <cell r="K608" t="str">
            <v>ｍ3</v>
          </cell>
          <cell r="L608">
            <v>100</v>
          </cell>
          <cell r="M608" t="str">
            <v>県P.105</v>
          </cell>
          <cell r="O608" t="str">
            <v>県P.105</v>
          </cell>
        </row>
        <row r="609">
          <cell r="D609">
            <v>800010</v>
          </cell>
          <cell r="E609" t="str">
            <v>山砂</v>
          </cell>
          <cell r="G609" t="str">
            <v>山砂</v>
          </cell>
          <cell r="H609" t="str">
            <v>ﾊﾞｯｸﾎｳ0.45m3排出ｶﾞｽ対策型油圧式ｸﾛ-ﾗ型</v>
          </cell>
          <cell r="I609" t="str">
            <v>ﾊﾞｯｸﾎｳ0.45m3</v>
          </cell>
          <cell r="J609" t="str">
            <v>排出ｶﾞｽ対策型油圧式ｸﾛ-ﾗ型</v>
          </cell>
          <cell r="K609" t="str">
            <v>ｍ3</v>
          </cell>
          <cell r="L609">
            <v>100</v>
          </cell>
          <cell r="M609" t="str">
            <v>県P.105</v>
          </cell>
          <cell r="O609" t="str">
            <v>県P.105</v>
          </cell>
        </row>
        <row r="610">
          <cell r="D610">
            <v>800011</v>
          </cell>
          <cell r="E610" t="str">
            <v>残土処分</v>
          </cell>
          <cell r="G610" t="str">
            <v>残土処分</v>
          </cell>
          <cell r="H610" t="str">
            <v>人力構内敷ならし</v>
          </cell>
          <cell r="J610" t="str">
            <v>人力構内敷ならし</v>
          </cell>
          <cell r="K610" t="str">
            <v>ｍ3</v>
          </cell>
          <cell r="L610">
            <v>100</v>
          </cell>
          <cell r="M610" t="str">
            <v>県P.104</v>
          </cell>
          <cell r="O610" t="str">
            <v>県P.104</v>
          </cell>
        </row>
        <row r="611">
          <cell r="D611">
            <v>800012</v>
          </cell>
          <cell r="E611" t="str">
            <v>残土処分</v>
          </cell>
          <cell r="G611" t="str">
            <v>残土処分</v>
          </cell>
          <cell r="H611" t="str">
            <v>機械構内敷ならし</v>
          </cell>
          <cell r="J611" t="str">
            <v>機械構内敷ならし</v>
          </cell>
          <cell r="K611" t="str">
            <v>ｍ3</v>
          </cell>
          <cell r="L611">
            <v>100</v>
          </cell>
          <cell r="M611" t="str">
            <v>県P.104</v>
          </cell>
          <cell r="O611" t="str">
            <v>県P.104</v>
          </cell>
        </row>
        <row r="612">
          <cell r="D612">
            <v>800013</v>
          </cell>
          <cell r="E612" t="str">
            <v>残土処分</v>
          </cell>
          <cell r="G612" t="str">
            <v>残土処分</v>
          </cell>
          <cell r="H612" t="str">
            <v>機械構外搬出</v>
          </cell>
          <cell r="J612" t="str">
            <v>機械構外搬出</v>
          </cell>
          <cell r="K612" t="str">
            <v>ｍ3</v>
          </cell>
          <cell r="L612">
            <v>100</v>
          </cell>
          <cell r="M612" t="str">
            <v>県P.104</v>
          </cell>
          <cell r="O612" t="str">
            <v>県P.104</v>
          </cell>
        </row>
        <row r="613">
          <cell r="D613">
            <v>800014</v>
          </cell>
          <cell r="E613" t="str">
            <v>ﾊﾞｯｸﾎｳ運搬費</v>
          </cell>
          <cell r="G613" t="str">
            <v>ﾊﾞｯｸﾎｳ運搬費</v>
          </cell>
          <cell r="H613" t="str">
            <v>ﾊﾞｯｸﾎｳ0.13m3</v>
          </cell>
          <cell r="J613" t="str">
            <v>ﾊﾞｯｸﾎｳ0.13m3</v>
          </cell>
          <cell r="K613" t="str">
            <v>式</v>
          </cell>
          <cell r="L613">
            <v>100</v>
          </cell>
          <cell r="M613" t="str">
            <v>県P.105</v>
          </cell>
          <cell r="O613" t="str">
            <v>県P.105</v>
          </cell>
        </row>
        <row r="614">
          <cell r="D614">
            <v>800015</v>
          </cell>
          <cell r="E614" t="str">
            <v>ﾊﾞｯｸﾎｳ運搬費</v>
          </cell>
          <cell r="G614" t="str">
            <v>ﾊﾞｯｸﾎｳ運搬費</v>
          </cell>
          <cell r="H614" t="str">
            <v>ﾊﾞｯｸﾎｳ0.28m3</v>
          </cell>
          <cell r="J614" t="str">
            <v>ﾊﾞｯｸﾎｳ0.28m3</v>
          </cell>
          <cell r="K614" t="str">
            <v>式</v>
          </cell>
          <cell r="L614">
            <v>100</v>
          </cell>
          <cell r="M614" t="str">
            <v>県P.105</v>
          </cell>
          <cell r="O614" t="str">
            <v>県P.105</v>
          </cell>
        </row>
        <row r="615">
          <cell r="D615">
            <v>800016</v>
          </cell>
          <cell r="E615" t="str">
            <v>ﾊﾞｯｸﾎｳ運搬費</v>
          </cell>
          <cell r="G615" t="str">
            <v>ﾊﾞｯｸﾎｳ運搬費</v>
          </cell>
          <cell r="H615" t="str">
            <v>ﾊﾞｯｸﾎｳ0.45m3</v>
          </cell>
          <cell r="J615" t="str">
            <v>ﾊﾞｯｸﾎｳ0.45m3</v>
          </cell>
          <cell r="K615" t="str">
            <v>式</v>
          </cell>
          <cell r="L615">
            <v>100</v>
          </cell>
          <cell r="M615" t="str">
            <v>県P.105</v>
          </cell>
          <cell r="O615" t="str">
            <v>県P.105</v>
          </cell>
        </row>
        <row r="616">
          <cell r="D616">
            <v>900000</v>
          </cell>
          <cell r="E616" t="str">
            <v>配管工</v>
          </cell>
          <cell r="G616" t="str">
            <v>配管工</v>
          </cell>
          <cell r="H616">
            <v>0</v>
          </cell>
          <cell r="K616" t="str">
            <v>人</v>
          </cell>
          <cell r="L616">
            <v>100</v>
          </cell>
          <cell r="M616" t="str">
            <v>県P.1</v>
          </cell>
          <cell r="O616" t="str">
            <v>県P.1</v>
          </cell>
        </row>
        <row r="617">
          <cell r="D617">
            <v>900001</v>
          </cell>
          <cell r="E617" t="str">
            <v>普通作業員</v>
          </cell>
          <cell r="G617" t="str">
            <v>普通作業員</v>
          </cell>
          <cell r="H617">
            <v>0</v>
          </cell>
          <cell r="K617" t="str">
            <v>人</v>
          </cell>
          <cell r="L617">
            <v>100</v>
          </cell>
          <cell r="M617" t="str">
            <v>県P.1</v>
          </cell>
          <cell r="O617" t="str">
            <v>県P.1</v>
          </cell>
        </row>
        <row r="618">
          <cell r="D618">
            <v>900002</v>
          </cell>
          <cell r="E618" t="str">
            <v>保温工</v>
          </cell>
          <cell r="G618" t="str">
            <v>保温工</v>
          </cell>
          <cell r="H618">
            <v>0</v>
          </cell>
          <cell r="K618" t="str">
            <v>人</v>
          </cell>
          <cell r="L618">
            <v>100</v>
          </cell>
          <cell r="M618" t="str">
            <v>県P.1</v>
          </cell>
          <cell r="O618" t="str">
            <v>県P.1</v>
          </cell>
        </row>
        <row r="619">
          <cell r="D619">
            <v>900003</v>
          </cell>
          <cell r="E619" t="str">
            <v>ダクト工</v>
          </cell>
          <cell r="G619" t="str">
            <v>ダクト工</v>
          </cell>
          <cell r="H619">
            <v>0</v>
          </cell>
          <cell r="K619" t="str">
            <v>人</v>
          </cell>
          <cell r="L619">
            <v>100</v>
          </cell>
          <cell r="M619" t="str">
            <v>県P.1</v>
          </cell>
          <cell r="O619" t="str">
            <v>県P.1</v>
          </cell>
        </row>
        <row r="620">
          <cell r="D620">
            <v>900004</v>
          </cell>
          <cell r="E620" t="str">
            <v>電工</v>
          </cell>
          <cell r="G620" t="str">
            <v>電工</v>
          </cell>
          <cell r="H620">
            <v>0</v>
          </cell>
          <cell r="K620" t="str">
            <v>人</v>
          </cell>
          <cell r="L620">
            <v>100</v>
          </cell>
          <cell r="M620" t="str">
            <v>県P.1</v>
          </cell>
          <cell r="O620" t="str">
            <v>県P.1</v>
          </cell>
        </row>
        <row r="621">
          <cell r="D621">
            <v>900005</v>
          </cell>
          <cell r="E621" t="str">
            <v>設備機械工</v>
          </cell>
          <cell r="G621" t="str">
            <v>設備機械工</v>
          </cell>
          <cell r="H621">
            <v>0</v>
          </cell>
          <cell r="K621" t="str">
            <v>人</v>
          </cell>
          <cell r="L621">
            <v>100</v>
          </cell>
          <cell r="M621" t="str">
            <v>県P.1</v>
          </cell>
          <cell r="O621" t="str">
            <v>県P.1</v>
          </cell>
        </row>
      </sheetData>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称マスター"/>
      <sheetName val="1仮設工事"/>
      <sheetName val="2土工事"/>
      <sheetName val="3コンクリート工事"/>
      <sheetName val="4型枠工事"/>
      <sheetName val="5.既製コンクリート工事"/>
      <sheetName val="6鉄筋工事"/>
      <sheetName val="7防水工事"/>
      <sheetName val="8タイル工事"/>
      <sheetName val="9木"/>
      <sheetName val="9木工事"/>
      <sheetName val="10屋根工事"/>
      <sheetName val="11金属金物工事"/>
      <sheetName val="12左官工事"/>
      <sheetName val="13木製建具"/>
      <sheetName val="14鋼製建具"/>
      <sheetName val="15ガラス工事"/>
      <sheetName val="16塗装工事"/>
      <sheetName val="17内装工事"/>
      <sheetName val="18外装工事"/>
      <sheetName val="18外装工事2"/>
      <sheetName val="19雑工事"/>
      <sheetName val="1外構工事"/>
      <sheetName val="最終"/>
    </sheetNames>
    <sheetDataSet>
      <sheetData sheetId="0" refreshError="1">
        <row r="2">
          <cell r="B2" t="str">
            <v>仮設工事</v>
          </cell>
          <cell r="D2" t="str">
            <v>土工事</v>
          </cell>
          <cell r="E2" t="str">
            <v>コンクリート工事</v>
          </cell>
          <cell r="F2" t="str">
            <v>型枠工事</v>
          </cell>
          <cell r="G2" t="str">
            <v>鉄筋工事</v>
          </cell>
          <cell r="H2" t="str">
            <v>既成コンクリ－ト工事</v>
          </cell>
          <cell r="I2" t="str">
            <v>防水工事</v>
          </cell>
          <cell r="J2" t="str">
            <v>石工事</v>
          </cell>
          <cell r="K2" t="str">
            <v>タイル工事</v>
          </cell>
          <cell r="L2" t="str">
            <v>木工事</v>
          </cell>
          <cell r="M2" t="str">
            <v>屋根工事</v>
          </cell>
          <cell r="N2" t="str">
            <v>金物工事</v>
          </cell>
          <cell r="O2" t="str">
            <v>左官工事</v>
          </cell>
          <cell r="P2" t="str">
            <v>木製建具工事</v>
          </cell>
          <cell r="Q2" t="str">
            <v>鋼製建具工事</v>
          </cell>
          <cell r="R2" t="str">
            <v>塗装工事</v>
          </cell>
          <cell r="S2" t="str">
            <v>内外装工事</v>
          </cell>
          <cell r="T2" t="str">
            <v>雑工事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明細書"/>
      <sheetName val="複合単価 "/>
      <sheetName val="塗装費"/>
      <sheetName val="見積比較表"/>
      <sheetName val="産廃"/>
      <sheetName val="支線工事"/>
      <sheetName val="動力盤"/>
      <sheetName val="分電盤"/>
      <sheetName val="#REF!"/>
      <sheetName val="電気"/>
      <sheetName val="内訳経費"/>
      <sheetName val="フォーム"/>
      <sheetName val="類別歩掛表"/>
    </sheetNames>
    <sheetDataSet>
      <sheetData sheetId="0"/>
      <sheetData sheetId="1"/>
      <sheetData sheetId="2"/>
      <sheetData sheetId="3"/>
      <sheetData sheetId="4"/>
      <sheetData sheetId="5"/>
      <sheetData sheetId="6" refreshError="1">
        <row r="12">
          <cell r="B12" t="str">
            <v>複合単価計算書</v>
          </cell>
        </row>
        <row r="14">
          <cell r="C14" t="str">
            <v>工事名称 :</v>
          </cell>
        </row>
        <row r="16">
          <cell r="F16" t="str">
            <v>数</v>
          </cell>
          <cell r="G16" t="str">
            <v>単</v>
          </cell>
        </row>
        <row r="17">
          <cell r="C17" t="str">
            <v>名  称</v>
          </cell>
          <cell r="D17" t="str">
            <v xml:space="preserve">  規  格</v>
          </cell>
          <cell r="E17" t="str">
            <v>単  価</v>
          </cell>
          <cell r="F17" t="str">
            <v>雑材料</v>
          </cell>
          <cell r="G17" t="str">
            <v>小  計</v>
          </cell>
          <cell r="H17" t="str">
            <v>単  価</v>
          </cell>
          <cell r="I17" t="str">
            <v>雑材料</v>
          </cell>
          <cell r="J17" t="str">
            <v>小  計</v>
          </cell>
          <cell r="K17" t="str">
            <v>小  計</v>
          </cell>
          <cell r="L17" t="str">
            <v>労務単価</v>
          </cell>
          <cell r="M17" t="str">
            <v>労務単価</v>
          </cell>
          <cell r="N17" t="str">
            <v>歩  掛</v>
          </cell>
          <cell r="O17" t="str">
            <v>その他</v>
          </cell>
          <cell r="P17" t="str">
            <v>小  計</v>
          </cell>
        </row>
        <row r="18">
          <cell r="F18" t="str">
            <v>量</v>
          </cell>
          <cell r="G18" t="str">
            <v>位</v>
          </cell>
        </row>
        <row r="20">
          <cell r="C20" t="str">
            <v xml:space="preserve"> 鋼線（亜鉛メッキ）</v>
          </cell>
          <cell r="D20">
            <v>38</v>
          </cell>
          <cell r="E20" t="str">
            <v>㎡</v>
          </cell>
          <cell r="F20">
            <v>8</v>
          </cell>
          <cell r="G20" t="str">
            <v>ｍ</v>
          </cell>
          <cell r="H20">
            <v>94</v>
          </cell>
          <cell r="I20">
            <v>3.0000000000000002E-2</v>
          </cell>
          <cell r="J20">
            <v>774</v>
          </cell>
          <cell r="K20" t="str">
            <v>電      工</v>
          </cell>
          <cell r="L20" t="str">
            <v>電      工</v>
          </cell>
          <cell r="M20">
            <v>17100</v>
          </cell>
          <cell r="N20">
            <v>0.67</v>
          </cell>
          <cell r="O20">
            <v>0.12</v>
          </cell>
          <cell r="P20">
            <v>12831</v>
          </cell>
        </row>
        <row r="21">
          <cell r="C21" t="str">
            <v xml:space="preserve"> P-70</v>
          </cell>
          <cell r="D21" t="str">
            <v/>
          </cell>
          <cell r="E21" t="str">
            <v/>
          </cell>
          <cell r="F21">
            <v>0</v>
          </cell>
          <cell r="G21" t="str">
            <v/>
          </cell>
          <cell r="H21" t="str">
            <v/>
          </cell>
          <cell r="J21">
            <v>0</v>
          </cell>
        </row>
        <row r="22">
          <cell r="B22" t="str">
            <v>資</v>
          </cell>
          <cell r="C22" t="str">
            <v xml:space="preserve"> 支線バンド</v>
          </cell>
          <cell r="D22">
            <v>1</v>
          </cell>
          <cell r="E22" t="str">
            <v>個</v>
          </cell>
          <cell r="F22">
            <v>1</v>
          </cell>
          <cell r="G22" t="str">
            <v>個</v>
          </cell>
          <cell r="H22">
            <v>864</v>
          </cell>
          <cell r="I22">
            <v>3.0000000000000002E-2</v>
          </cell>
          <cell r="J22">
            <v>889</v>
          </cell>
          <cell r="K22" t="str">
            <v>労</v>
          </cell>
          <cell r="L22" t="str">
            <v>普通作業員</v>
          </cell>
          <cell r="M22">
            <v>19700</v>
          </cell>
          <cell r="N22">
            <v>0.26100000000000001</v>
          </cell>
          <cell r="O22">
            <v>0.12</v>
          </cell>
          <cell r="P22">
            <v>5758</v>
          </cell>
        </row>
        <row r="23">
          <cell r="C23" t="str">
            <v xml:space="preserve"> P-68</v>
          </cell>
          <cell r="D23" t="str">
            <v/>
          </cell>
          <cell r="E23" t="str">
            <v/>
          </cell>
          <cell r="F23" t="str">
            <v/>
          </cell>
          <cell r="G23" t="str">
            <v/>
          </cell>
          <cell r="H23">
            <v>0</v>
          </cell>
          <cell r="I23">
            <v>0</v>
          </cell>
          <cell r="J23">
            <v>0</v>
          </cell>
        </row>
        <row r="24">
          <cell r="C24" t="str">
            <v xml:space="preserve"> シンプル</v>
          </cell>
          <cell r="D24" t="str">
            <v xml:space="preserve">  丸  型</v>
          </cell>
          <cell r="E24">
            <v>1</v>
          </cell>
          <cell r="F24">
            <v>1</v>
          </cell>
          <cell r="G24" t="str">
            <v>個</v>
          </cell>
          <cell r="H24">
            <v>160</v>
          </cell>
          <cell r="I24">
            <v>3.0000000000000002E-2</v>
          </cell>
          <cell r="J24">
            <v>164</v>
          </cell>
        </row>
        <row r="25">
          <cell r="C25" t="str">
            <v xml:space="preserve"> P-78</v>
          </cell>
          <cell r="D25" t="str">
            <v/>
          </cell>
          <cell r="E25" t="str">
            <v/>
          </cell>
          <cell r="F25" t="str">
            <v/>
          </cell>
          <cell r="G25" t="str">
            <v/>
          </cell>
          <cell r="H25">
            <v>0</v>
          </cell>
          <cell r="I25">
            <v>0</v>
          </cell>
          <cell r="J25">
            <v>0</v>
          </cell>
        </row>
        <row r="26">
          <cell r="C26" t="str">
            <v xml:space="preserve"> 巻付グリップ</v>
          </cell>
          <cell r="D26">
            <v>38</v>
          </cell>
          <cell r="E26" t="str">
            <v>㎡</v>
          </cell>
          <cell r="F26">
            <v>4</v>
          </cell>
          <cell r="G26" t="str">
            <v>個</v>
          </cell>
          <cell r="H26">
            <v>320</v>
          </cell>
          <cell r="I26">
            <v>3.0000000000000002E-2</v>
          </cell>
          <cell r="J26">
            <v>1318</v>
          </cell>
        </row>
        <row r="27">
          <cell r="C27" t="str">
            <v xml:space="preserve"> P-70</v>
          </cell>
          <cell r="D27" t="str">
            <v/>
          </cell>
          <cell r="E27" t="str">
            <v/>
          </cell>
          <cell r="F27" t="str">
            <v/>
          </cell>
          <cell r="G27" t="str">
            <v/>
          </cell>
          <cell r="H27">
            <v>0</v>
          </cell>
          <cell r="I27">
            <v>0</v>
          </cell>
          <cell r="J27">
            <v>0</v>
          </cell>
        </row>
        <row r="28">
          <cell r="C28" t="str">
            <v xml:space="preserve"> 玉碍子</v>
          </cell>
          <cell r="D28" t="str">
            <v xml:space="preserve">    中</v>
          </cell>
          <cell r="E28">
            <v>1</v>
          </cell>
          <cell r="F28">
            <v>1</v>
          </cell>
          <cell r="G28" t="str">
            <v>個</v>
          </cell>
          <cell r="H28">
            <v>416</v>
          </cell>
          <cell r="I28">
            <v>3.0000000000000002E-2</v>
          </cell>
          <cell r="J28">
            <v>428</v>
          </cell>
          <cell r="K28" t="str">
            <v>務</v>
          </cell>
        </row>
        <row r="29">
          <cell r="C29" t="str">
            <v xml:space="preserve"> P-69</v>
          </cell>
          <cell r="D29" t="str">
            <v/>
          </cell>
          <cell r="E29" t="str">
            <v/>
          </cell>
          <cell r="F29" t="str">
            <v/>
          </cell>
          <cell r="G29" t="str">
            <v/>
          </cell>
          <cell r="H29">
            <v>0</v>
          </cell>
          <cell r="I29">
            <v>0</v>
          </cell>
          <cell r="J29">
            <v>0</v>
          </cell>
        </row>
        <row r="30">
          <cell r="B30" t="str">
            <v>材</v>
          </cell>
          <cell r="C30" t="str">
            <v xml:space="preserve"> 支線ガード（樹脂）</v>
          </cell>
          <cell r="D30">
            <v>1</v>
          </cell>
          <cell r="E30" t="str">
            <v>本</v>
          </cell>
          <cell r="F30">
            <v>1</v>
          </cell>
          <cell r="G30" t="str">
            <v>本</v>
          </cell>
          <cell r="H30">
            <v>1528</v>
          </cell>
          <cell r="I30">
            <v>3.0000000000000002E-2</v>
          </cell>
          <cell r="J30">
            <v>1573</v>
          </cell>
        </row>
        <row r="31">
          <cell r="C31" t="str">
            <v xml:space="preserve"> P-70</v>
          </cell>
          <cell r="D31" t="str">
            <v/>
          </cell>
          <cell r="E31" t="str">
            <v/>
          </cell>
          <cell r="F31" t="str">
            <v/>
          </cell>
          <cell r="G31" t="str">
            <v/>
          </cell>
          <cell r="H31">
            <v>0</v>
          </cell>
          <cell r="I31">
            <v>0</v>
          </cell>
          <cell r="J31">
            <v>0</v>
          </cell>
        </row>
        <row r="32">
          <cell r="C32" t="str">
            <v xml:space="preserve"> ステーブロック</v>
          </cell>
          <cell r="D32" t="str">
            <v xml:space="preserve">  ＃５型</v>
          </cell>
          <cell r="E32">
            <v>1</v>
          </cell>
          <cell r="F32">
            <v>1</v>
          </cell>
          <cell r="G32" t="str">
            <v>個</v>
          </cell>
          <cell r="H32">
            <v>2960</v>
          </cell>
          <cell r="I32">
            <v>3.0000000000000002E-2</v>
          </cell>
          <cell r="J32">
            <v>3048</v>
          </cell>
          <cell r="K32">
            <v>18589</v>
          </cell>
          <cell r="L32" t="str">
            <v>労務費計</v>
          </cell>
          <cell r="M32">
            <v>18589</v>
          </cell>
          <cell r="N32" t="str">
            <v>労務費計</v>
          </cell>
          <cell r="O32" t="str">
            <v>労務費計</v>
          </cell>
          <cell r="P32">
            <v>18589</v>
          </cell>
        </row>
        <row r="33">
          <cell r="C33" t="str">
            <v xml:space="preserve"> P-70</v>
          </cell>
          <cell r="D33" t="str">
            <v/>
          </cell>
          <cell r="E33" t="str">
            <v/>
          </cell>
          <cell r="F33" t="str">
            <v/>
          </cell>
          <cell r="G33" t="str">
            <v/>
          </cell>
          <cell r="H33">
            <v>0</v>
          </cell>
          <cell r="I33">
            <v>0</v>
          </cell>
          <cell r="J33">
            <v>0</v>
          </cell>
        </row>
        <row r="35">
          <cell r="I35" t="str">
            <v>資材費計</v>
          </cell>
          <cell r="J35">
            <v>8194</v>
          </cell>
          <cell r="K35" t="str">
            <v>資材費計</v>
          </cell>
          <cell r="L35">
            <v>8194</v>
          </cell>
          <cell r="M35" t="str">
            <v>資材費計</v>
          </cell>
          <cell r="N35">
            <v>8194</v>
          </cell>
          <cell r="O35" t="str">
            <v>資材費計</v>
          </cell>
          <cell r="P35">
            <v>8194</v>
          </cell>
        </row>
        <row r="38">
          <cell r="C38" t="str">
            <v>備    考</v>
          </cell>
          <cell r="D38" t="str">
            <v>合計</v>
          </cell>
          <cell r="E38">
            <v>26783</v>
          </cell>
          <cell r="F38" t="str">
            <v>合計</v>
          </cell>
          <cell r="G38">
            <v>26783</v>
          </cell>
          <cell r="H38" t="str">
            <v>合計</v>
          </cell>
          <cell r="I38">
            <v>26783</v>
          </cell>
          <cell r="J38" t="str">
            <v>合計</v>
          </cell>
          <cell r="K38">
            <v>26783</v>
          </cell>
          <cell r="L38" t="str">
            <v>合計</v>
          </cell>
          <cell r="M38">
            <v>26783</v>
          </cell>
          <cell r="O38" t="str">
            <v>合計</v>
          </cell>
          <cell r="P38">
            <v>26783</v>
          </cell>
        </row>
        <row r="40">
          <cell r="C40" t="str">
            <v>※ステーブロックはロッド付とする．</v>
          </cell>
        </row>
        <row r="41">
          <cell r="O41" t="str">
            <v>複合単価</v>
          </cell>
          <cell r="P41">
            <v>26700</v>
          </cell>
        </row>
      </sheetData>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歩掛表"/>
      <sheetName val="処理槽"/>
      <sheetName val="処理棟"/>
      <sheetName val="付帯工事"/>
      <sheetName val="建築電気（処理棟）"/>
      <sheetName val="建築電気（管理棟）"/>
      <sheetName val="建築電気（資源化設備棟）"/>
      <sheetName val="建築電気（計量棟）"/>
      <sheetName val="代価(1)"/>
      <sheetName val="代価(2)"/>
      <sheetName val="配線器具代価"/>
      <sheetName val="分電盤代価"/>
      <sheetName val="制御盤代価"/>
      <sheetName val="見積比較検討表"/>
    </sheetNames>
    <sheetDataSet>
      <sheetData sheetId="0"/>
      <sheetData sheetId="1"/>
      <sheetData sheetId="2"/>
      <sheetData sheetId="3"/>
      <sheetData sheetId="4"/>
      <sheetData sheetId="5"/>
      <sheetData sheetId="6"/>
      <sheetData sheetId="7"/>
      <sheetData sheetId="8"/>
      <sheetData sheetId="9"/>
      <sheetData sheetId="10">
        <row r="2">
          <cell r="B2" t="str">
            <v>工事名称 ：</v>
          </cell>
          <cell r="D2" t="str">
            <v>敦賀市最終処分場　建築付帯電気設備</v>
          </cell>
          <cell r="N2" t="str">
            <v>配線器具その他</v>
          </cell>
        </row>
        <row r="3">
          <cell r="B3" t="str">
            <v>構成入力</v>
          </cell>
          <cell r="D3" t="str">
            <v>(主)：組合器具の内の最大歩掛、以下はその他。</v>
          </cell>
          <cell r="H3" t="str">
            <v>組合歩掛 = (主)+(その他歩掛合計)×0.5</v>
          </cell>
          <cell r="R3" t="str">
            <v>国土交通省積算基準</v>
          </cell>
          <cell r="T3" t="str">
            <v>（平成１７年度）</v>
          </cell>
          <cell r="U3">
            <v>152</v>
          </cell>
        </row>
        <row r="5">
          <cell r="C5" t="str">
            <v>規格・寸法</v>
          </cell>
          <cell r="L5" t="str">
            <v>採用単価</v>
          </cell>
          <cell r="M5" t="str">
            <v>材 料 費</v>
          </cell>
          <cell r="P5" t="str">
            <v>労　　務　　費</v>
          </cell>
          <cell r="T5" t="str">
            <v>合計</v>
          </cell>
          <cell r="U5" t="str">
            <v>備考</v>
          </cell>
        </row>
        <row r="6">
          <cell r="B6" t="str">
            <v>番号</v>
          </cell>
          <cell r="C6" t="str">
            <v>機器構成･基本単価</v>
          </cell>
          <cell r="L6" t="str">
            <v>端数処理後</v>
          </cell>
          <cell r="M6" t="str">
            <v>単価</v>
          </cell>
          <cell r="N6" t="str">
            <v>雑材料</v>
          </cell>
          <cell r="O6" t="str">
            <v>材料費計</v>
          </cell>
          <cell r="P6" t="str">
            <v>歩  掛</v>
          </cell>
          <cell r="Q6" t="str">
            <v>電工費(円)</v>
          </cell>
          <cell r="R6" t="str">
            <v>その他</v>
          </cell>
          <cell r="S6" t="str">
            <v>労務費計</v>
          </cell>
        </row>
        <row r="7">
          <cell r="D7" t="str">
            <v>構成</v>
          </cell>
          <cell r="E7" t="str">
            <v>数量</v>
          </cell>
          <cell r="F7" t="str">
            <v>単価</v>
          </cell>
          <cell r="G7" t="str">
            <v>歩掛</v>
          </cell>
          <cell r="H7" t="str">
            <v>構成</v>
          </cell>
          <cell r="I7" t="str">
            <v>数量</v>
          </cell>
          <cell r="J7" t="str">
            <v>単価</v>
          </cell>
          <cell r="K7" t="str">
            <v>歩掛</v>
          </cell>
          <cell r="L7" t="str">
            <v>(円)</v>
          </cell>
          <cell r="M7" t="str">
            <v>(円)</v>
          </cell>
          <cell r="N7" t="str">
            <v>(円)</v>
          </cell>
          <cell r="O7" t="str">
            <v>(円)</v>
          </cell>
          <cell r="P7" t="str">
            <v>×補正率</v>
          </cell>
          <cell r="Q7">
            <v>16600</v>
          </cell>
          <cell r="R7" t="str">
            <v>(円)</v>
          </cell>
          <cell r="S7" t="str">
            <v>(円)</v>
          </cell>
          <cell r="T7" t="str">
            <v>(円)</v>
          </cell>
        </row>
        <row r="8">
          <cell r="C8" t="str">
            <v>仕様</v>
          </cell>
          <cell r="D8" t="str">
            <v>1P 15A × 1</v>
          </cell>
          <cell r="H8" t="str">
            <v>新金属ﾌﾟﾚｰﾄ</v>
          </cell>
          <cell r="N8">
            <v>0.02</v>
          </cell>
          <cell r="R8">
            <v>0.12</v>
          </cell>
        </row>
        <row r="9">
          <cell r="C9" t="str">
            <v>(主)</v>
          </cell>
          <cell r="D9" t="str">
            <v>1P10A</v>
          </cell>
          <cell r="E9">
            <v>1</v>
          </cell>
          <cell r="F9">
            <v>110</v>
          </cell>
          <cell r="G9">
            <v>5.3999999999999999E-2</v>
          </cell>
        </row>
        <row r="10">
          <cell r="B10">
            <v>51</v>
          </cell>
          <cell r="G10" t="str">
            <v/>
          </cell>
          <cell r="H10" t="str">
            <v>取付枠</v>
          </cell>
          <cell r="I10">
            <v>1</v>
          </cell>
          <cell r="J10">
            <v>31</v>
          </cell>
          <cell r="K10" t="str">
            <v>-</v>
          </cell>
          <cell r="L10">
            <v>1310</v>
          </cell>
          <cell r="M10">
            <v>301</v>
          </cell>
          <cell r="N10">
            <v>6</v>
          </cell>
          <cell r="O10">
            <v>307</v>
          </cell>
          <cell r="P10">
            <v>5.3999999999999999E-2</v>
          </cell>
          <cell r="Q10">
            <v>896</v>
          </cell>
          <cell r="R10">
            <v>107</v>
          </cell>
          <cell r="S10">
            <v>1003</v>
          </cell>
          <cell r="T10">
            <v>1310</v>
          </cell>
          <cell r="U10" t="str">
            <v>（建物）</v>
          </cell>
          <cell r="V10">
            <v>532</v>
          </cell>
        </row>
        <row r="11">
          <cell r="H11" t="str">
            <v>ﾌﾟﾚｰﾄ</v>
          </cell>
          <cell r="I11">
            <v>1</v>
          </cell>
          <cell r="J11">
            <v>160</v>
          </cell>
          <cell r="K11" t="str">
            <v>-</v>
          </cell>
        </row>
        <row r="12">
          <cell r="C12" t="str">
            <v>仕様</v>
          </cell>
          <cell r="D12" t="str">
            <v>3W 15A × 1</v>
          </cell>
          <cell r="H12" t="str">
            <v>新金属ﾌﾟﾚｰﾄ</v>
          </cell>
          <cell r="N12">
            <v>0.02</v>
          </cell>
          <cell r="R12">
            <v>0.12</v>
          </cell>
        </row>
        <row r="13">
          <cell r="C13" t="str">
            <v>(主)</v>
          </cell>
          <cell r="D13" t="str">
            <v>3W10A</v>
          </cell>
          <cell r="E13">
            <v>1</v>
          </cell>
          <cell r="F13">
            <v>170</v>
          </cell>
          <cell r="G13">
            <v>7.0000000000000007E-2</v>
          </cell>
        </row>
        <row r="14">
          <cell r="B14">
            <v>52</v>
          </cell>
          <cell r="G14" t="str">
            <v/>
          </cell>
          <cell r="H14" t="str">
            <v>取付枠</v>
          </cell>
          <cell r="I14">
            <v>1</v>
          </cell>
          <cell r="J14">
            <v>31</v>
          </cell>
          <cell r="K14" t="str">
            <v>-</v>
          </cell>
          <cell r="L14">
            <v>1660</v>
          </cell>
          <cell r="M14">
            <v>361</v>
          </cell>
          <cell r="N14">
            <v>7</v>
          </cell>
          <cell r="O14">
            <v>368</v>
          </cell>
          <cell r="P14">
            <v>7.0000000000000007E-2</v>
          </cell>
          <cell r="Q14">
            <v>1162</v>
          </cell>
          <cell r="R14">
            <v>139</v>
          </cell>
          <cell r="S14">
            <v>1301</v>
          </cell>
          <cell r="T14">
            <v>1669</v>
          </cell>
          <cell r="U14" t="str">
            <v>（建物）</v>
          </cell>
          <cell r="V14">
            <v>532</v>
          </cell>
        </row>
        <row r="15">
          <cell r="H15" t="str">
            <v>ﾌﾟﾚｰﾄ</v>
          </cell>
          <cell r="I15">
            <v>1</v>
          </cell>
          <cell r="J15">
            <v>160</v>
          </cell>
          <cell r="K15" t="str">
            <v>-</v>
          </cell>
        </row>
        <row r="16">
          <cell r="C16" t="str">
            <v>仕様</v>
          </cell>
          <cell r="D16" t="str">
            <v>3W 15A × 2</v>
          </cell>
          <cell r="H16" t="str">
            <v>新金属ﾌﾟﾚｰﾄ</v>
          </cell>
          <cell r="N16">
            <v>0.02</v>
          </cell>
          <cell r="R16">
            <v>0.12</v>
          </cell>
        </row>
        <row r="17">
          <cell r="C17" t="str">
            <v>(主)</v>
          </cell>
          <cell r="D17" t="str">
            <v>3W10A</v>
          </cell>
          <cell r="E17">
            <v>1</v>
          </cell>
          <cell r="F17">
            <v>170</v>
          </cell>
          <cell r="G17">
            <v>7.0000000000000007E-2</v>
          </cell>
        </row>
        <row r="18">
          <cell r="B18">
            <v>53</v>
          </cell>
          <cell r="D18" t="str">
            <v>3W10A</v>
          </cell>
          <cell r="E18">
            <v>1</v>
          </cell>
          <cell r="F18">
            <v>170</v>
          </cell>
          <cell r="G18">
            <v>7.0000000000000007E-2</v>
          </cell>
          <cell r="H18" t="str">
            <v>取付枠</v>
          </cell>
          <cell r="I18">
            <v>1</v>
          </cell>
          <cell r="J18">
            <v>31</v>
          </cell>
          <cell r="K18" t="str">
            <v>-</v>
          </cell>
          <cell r="L18">
            <v>2490</v>
          </cell>
          <cell r="M18">
            <v>531</v>
          </cell>
          <cell r="N18">
            <v>10</v>
          </cell>
          <cell r="O18">
            <v>541</v>
          </cell>
          <cell r="P18">
            <v>0.105</v>
          </cell>
          <cell r="Q18">
            <v>1743</v>
          </cell>
          <cell r="R18">
            <v>209</v>
          </cell>
          <cell r="S18">
            <v>1952</v>
          </cell>
          <cell r="T18">
            <v>2493</v>
          </cell>
          <cell r="U18" t="str">
            <v>（建物）</v>
          </cell>
          <cell r="V18">
            <v>532</v>
          </cell>
        </row>
        <row r="19">
          <cell r="H19" t="str">
            <v>ﾌﾟﾚｰﾄ</v>
          </cell>
          <cell r="I19">
            <v>1</v>
          </cell>
          <cell r="J19">
            <v>160</v>
          </cell>
          <cell r="K19" t="str">
            <v>-</v>
          </cell>
        </row>
        <row r="20">
          <cell r="C20" t="str">
            <v>仕様</v>
          </cell>
          <cell r="D20" t="str">
            <v>LP4A × 1</v>
          </cell>
          <cell r="H20" t="str">
            <v>新金属ﾌﾟﾚｰﾄ</v>
          </cell>
          <cell r="N20">
            <v>0.02</v>
          </cell>
          <cell r="R20">
            <v>0.12</v>
          </cell>
        </row>
        <row r="21">
          <cell r="C21" t="str">
            <v>(主)</v>
          </cell>
          <cell r="D21" t="str">
            <v>LP4A</v>
          </cell>
          <cell r="E21">
            <v>1</v>
          </cell>
          <cell r="F21">
            <v>630</v>
          </cell>
          <cell r="G21">
            <v>5.3999999999999999E-2</v>
          </cell>
        </row>
        <row r="22">
          <cell r="B22">
            <v>54</v>
          </cell>
          <cell r="G22" t="str">
            <v/>
          </cell>
          <cell r="H22" t="str">
            <v>取付枠</v>
          </cell>
          <cell r="I22">
            <v>1</v>
          </cell>
          <cell r="J22">
            <v>31</v>
          </cell>
          <cell r="K22" t="str">
            <v>-</v>
          </cell>
          <cell r="L22">
            <v>1840</v>
          </cell>
          <cell r="M22">
            <v>821</v>
          </cell>
          <cell r="N22">
            <v>16</v>
          </cell>
          <cell r="O22">
            <v>837</v>
          </cell>
          <cell r="P22">
            <v>5.3999999999999999E-2</v>
          </cell>
          <cell r="Q22">
            <v>896</v>
          </cell>
          <cell r="R22">
            <v>107</v>
          </cell>
          <cell r="S22">
            <v>1003</v>
          </cell>
          <cell r="T22">
            <v>1840</v>
          </cell>
          <cell r="U22" t="str">
            <v>（建物）</v>
          </cell>
          <cell r="V22">
            <v>532</v>
          </cell>
        </row>
        <row r="23">
          <cell r="H23" t="str">
            <v>ﾌﾟﾚｰﾄ</v>
          </cell>
          <cell r="I23">
            <v>1</v>
          </cell>
          <cell r="J23">
            <v>160</v>
          </cell>
          <cell r="K23" t="str">
            <v>-</v>
          </cell>
        </row>
      </sheetData>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据付計算表"/>
      <sheetName val="類別歩掛表"/>
      <sheetName val="据付計算表（旧）"/>
      <sheetName val="フォーム"/>
      <sheetName val="散気板・按分ｸﾞﾗﾌ"/>
    </sheetNames>
    <sheetDataSet>
      <sheetData sheetId="0"/>
      <sheetData sheetId="1"/>
      <sheetData sheetId="2" refreshError="1">
        <row r="21">
          <cell r="B21">
            <v>4</v>
          </cell>
          <cell r="C21">
            <v>1.43</v>
          </cell>
          <cell r="D21">
            <v>2.431</v>
          </cell>
          <cell r="E21">
            <v>1.0299999999999998</v>
          </cell>
          <cell r="F21">
            <v>8</v>
          </cell>
          <cell r="H21">
            <v>8</v>
          </cell>
          <cell r="I21">
            <v>1.52</v>
          </cell>
          <cell r="J21">
            <v>3.28</v>
          </cell>
        </row>
        <row r="22">
          <cell r="B22">
            <v>5</v>
          </cell>
          <cell r="C22">
            <v>1.49</v>
          </cell>
          <cell r="D22">
            <v>2.5329999999999999</v>
          </cell>
          <cell r="E22">
            <v>1.0899999999999999</v>
          </cell>
          <cell r="F22">
            <v>10</v>
          </cell>
          <cell r="H22">
            <v>10</v>
          </cell>
          <cell r="I22">
            <v>1.54</v>
          </cell>
          <cell r="J22">
            <v>3.3</v>
          </cell>
        </row>
        <row r="23">
          <cell r="B23">
            <v>6</v>
          </cell>
          <cell r="C23">
            <v>1.54</v>
          </cell>
          <cell r="D23">
            <v>2.6179999999999999</v>
          </cell>
          <cell r="E23">
            <v>1.1400000000000001</v>
          </cell>
          <cell r="F23">
            <v>12</v>
          </cell>
          <cell r="H23">
            <v>12</v>
          </cell>
          <cell r="I23">
            <v>1.56</v>
          </cell>
          <cell r="J23">
            <v>3.32</v>
          </cell>
        </row>
        <row r="24">
          <cell r="B24">
            <v>7</v>
          </cell>
          <cell r="C24">
            <v>1.595</v>
          </cell>
          <cell r="D24">
            <v>2.7115</v>
          </cell>
          <cell r="E24">
            <v>1.1949999999999998</v>
          </cell>
          <cell r="F24">
            <v>14</v>
          </cell>
          <cell r="H24">
            <v>14</v>
          </cell>
          <cell r="I24">
            <v>1.58</v>
          </cell>
          <cell r="J24">
            <v>3.34</v>
          </cell>
        </row>
        <row r="25">
          <cell r="B25">
            <v>8</v>
          </cell>
          <cell r="C25">
            <v>1.65</v>
          </cell>
          <cell r="D25">
            <v>2.8049999999999997</v>
          </cell>
          <cell r="E25">
            <v>1.25</v>
          </cell>
          <cell r="F25">
            <v>16</v>
          </cell>
          <cell r="H25">
            <v>16</v>
          </cell>
          <cell r="I25">
            <v>1.72</v>
          </cell>
          <cell r="J25">
            <v>3.36</v>
          </cell>
        </row>
        <row r="26">
          <cell r="B26">
            <v>9</v>
          </cell>
          <cell r="C26">
            <v>1.7050000000000001</v>
          </cell>
          <cell r="D26">
            <v>2.8984999999999999</v>
          </cell>
          <cell r="E26">
            <v>1.3050000000000002</v>
          </cell>
          <cell r="F26">
            <v>18</v>
          </cell>
          <cell r="H26">
            <v>18</v>
          </cell>
          <cell r="I26">
            <v>1.74</v>
          </cell>
          <cell r="J26">
            <v>3.38</v>
          </cell>
        </row>
        <row r="27">
          <cell r="B27">
            <v>10</v>
          </cell>
          <cell r="C27">
            <v>1.76</v>
          </cell>
          <cell r="D27">
            <v>2.992</v>
          </cell>
          <cell r="E27">
            <v>1.3599999999999999</v>
          </cell>
          <cell r="F27">
            <v>20</v>
          </cell>
          <cell r="H27">
            <v>20</v>
          </cell>
          <cell r="I27">
            <v>1.76</v>
          </cell>
          <cell r="J27">
            <v>3.4</v>
          </cell>
        </row>
        <row r="28">
          <cell r="B28">
            <v>11</v>
          </cell>
          <cell r="C28">
            <v>1.82</v>
          </cell>
          <cell r="D28">
            <v>3.0939999999999999</v>
          </cell>
          <cell r="E28">
            <v>1.42</v>
          </cell>
        </row>
        <row r="29">
          <cell r="B29">
            <v>12</v>
          </cell>
          <cell r="C29">
            <v>1.87</v>
          </cell>
          <cell r="D29">
            <v>3.1790000000000003</v>
          </cell>
          <cell r="E29">
            <v>1.4700000000000002</v>
          </cell>
        </row>
        <row r="30">
          <cell r="B30">
            <v>4</v>
          </cell>
          <cell r="C30">
            <v>1.98</v>
          </cell>
          <cell r="D30">
            <v>3.3660000000000001</v>
          </cell>
          <cell r="E30">
            <v>1.58</v>
          </cell>
        </row>
        <row r="31">
          <cell r="B31">
            <v>5</v>
          </cell>
          <cell r="C31">
            <v>2.09</v>
          </cell>
          <cell r="D31">
            <v>3.5529999999999995</v>
          </cell>
          <cell r="E31">
            <v>1.69</v>
          </cell>
        </row>
        <row r="32">
          <cell r="B32">
            <v>6</v>
          </cell>
          <cell r="C32">
            <v>2.2000000000000002</v>
          </cell>
          <cell r="D32">
            <v>3.74</v>
          </cell>
          <cell r="E32">
            <v>1.8000000000000003</v>
          </cell>
        </row>
        <row r="33">
          <cell r="B33">
            <v>7</v>
          </cell>
          <cell r="C33">
            <v>2.31</v>
          </cell>
          <cell r="D33">
            <v>3.927</v>
          </cell>
          <cell r="E33">
            <v>1.9100000000000001</v>
          </cell>
        </row>
        <row r="34">
          <cell r="B34">
            <v>8</v>
          </cell>
          <cell r="C34">
            <v>2.42</v>
          </cell>
          <cell r="D34">
            <v>4.1139999999999999</v>
          </cell>
          <cell r="E34">
            <v>2.02</v>
          </cell>
        </row>
        <row r="35">
          <cell r="B35">
            <v>9</v>
          </cell>
          <cell r="C35">
            <v>2.5300000000000002</v>
          </cell>
          <cell r="D35">
            <v>4.3010000000000002</v>
          </cell>
          <cell r="E35">
            <v>2.1300000000000003</v>
          </cell>
        </row>
        <row r="36">
          <cell r="B36">
            <v>10</v>
          </cell>
          <cell r="C36">
            <v>2.64</v>
          </cell>
          <cell r="D36">
            <v>4.4880000000000004</v>
          </cell>
          <cell r="E36">
            <v>2.2400000000000002</v>
          </cell>
        </row>
        <row r="37">
          <cell r="B37">
            <v>11</v>
          </cell>
          <cell r="C37">
            <v>2.75</v>
          </cell>
          <cell r="D37">
            <v>4.6749999999999998</v>
          </cell>
          <cell r="E37">
            <v>2.35</v>
          </cell>
        </row>
        <row r="38">
          <cell r="B38">
            <v>12</v>
          </cell>
          <cell r="C38">
            <v>2.86</v>
          </cell>
          <cell r="D38">
            <v>4.8620000000000001</v>
          </cell>
          <cell r="E38">
            <v>2.46</v>
          </cell>
        </row>
        <row r="39">
          <cell r="B39">
            <v>4</v>
          </cell>
          <cell r="C39">
            <v>2.86</v>
          </cell>
          <cell r="D39">
            <v>4.8620000000000001</v>
          </cell>
          <cell r="E39">
            <v>2.46</v>
          </cell>
        </row>
        <row r="40">
          <cell r="B40">
            <v>5</v>
          </cell>
          <cell r="C40">
            <v>3.08</v>
          </cell>
          <cell r="D40">
            <v>5.2359999999999998</v>
          </cell>
          <cell r="E40">
            <v>2.68</v>
          </cell>
        </row>
        <row r="41">
          <cell r="B41">
            <v>6</v>
          </cell>
          <cell r="C41">
            <v>3.3</v>
          </cell>
          <cell r="D41">
            <v>5.6099999999999994</v>
          </cell>
          <cell r="E41">
            <v>2.9</v>
          </cell>
        </row>
        <row r="42">
          <cell r="B42">
            <v>7</v>
          </cell>
          <cell r="C42">
            <v>3.52</v>
          </cell>
          <cell r="D42">
            <v>5.984</v>
          </cell>
          <cell r="E42">
            <v>3.12</v>
          </cell>
        </row>
        <row r="43">
          <cell r="B43">
            <v>8</v>
          </cell>
          <cell r="C43">
            <v>3.74</v>
          </cell>
          <cell r="D43">
            <v>6.3580000000000005</v>
          </cell>
          <cell r="E43">
            <v>3.3400000000000003</v>
          </cell>
        </row>
        <row r="44">
          <cell r="B44">
            <v>9</v>
          </cell>
          <cell r="C44">
            <v>3.96</v>
          </cell>
          <cell r="D44">
            <v>6.7320000000000002</v>
          </cell>
          <cell r="E44">
            <v>3.56</v>
          </cell>
        </row>
        <row r="45">
          <cell r="B45">
            <v>10</v>
          </cell>
          <cell r="C45">
            <v>4.18</v>
          </cell>
          <cell r="D45">
            <v>7.105999999999999</v>
          </cell>
          <cell r="E45">
            <v>3.78</v>
          </cell>
        </row>
        <row r="46">
          <cell r="B46">
            <v>11</v>
          </cell>
          <cell r="C46">
            <v>4.4000000000000004</v>
          </cell>
          <cell r="D46">
            <v>7.48</v>
          </cell>
          <cell r="E46">
            <v>4</v>
          </cell>
        </row>
        <row r="47">
          <cell r="B47">
            <v>12</v>
          </cell>
          <cell r="C47">
            <v>4.62</v>
          </cell>
          <cell r="D47">
            <v>7.8540000000000001</v>
          </cell>
          <cell r="E47">
            <v>4.22</v>
          </cell>
        </row>
        <row r="48">
          <cell r="B48">
            <v>4</v>
          </cell>
          <cell r="C48">
            <v>4.4000000000000004</v>
          </cell>
          <cell r="D48">
            <v>7.48</v>
          </cell>
          <cell r="E48">
            <v>4</v>
          </cell>
        </row>
        <row r="49">
          <cell r="B49">
            <v>5</v>
          </cell>
          <cell r="C49">
            <v>4.7300000000000004</v>
          </cell>
          <cell r="D49">
            <v>8.0410000000000004</v>
          </cell>
          <cell r="E49">
            <v>4.33</v>
          </cell>
        </row>
        <row r="50">
          <cell r="B50">
            <v>6</v>
          </cell>
          <cell r="C50">
            <v>5.0599999999999996</v>
          </cell>
          <cell r="D50">
            <v>8.6019999999999985</v>
          </cell>
          <cell r="E50">
            <v>4.6599999999999993</v>
          </cell>
        </row>
        <row r="51">
          <cell r="B51">
            <v>7</v>
          </cell>
          <cell r="C51">
            <v>5.39</v>
          </cell>
          <cell r="D51">
            <v>9.1629999999999985</v>
          </cell>
          <cell r="E51">
            <v>4.9899999999999993</v>
          </cell>
        </row>
        <row r="52">
          <cell r="B52">
            <v>8</v>
          </cell>
          <cell r="C52">
            <v>5.72</v>
          </cell>
          <cell r="D52">
            <v>9.7240000000000002</v>
          </cell>
          <cell r="E52">
            <v>5.3199999999999994</v>
          </cell>
        </row>
        <row r="53">
          <cell r="B53">
            <v>9</v>
          </cell>
          <cell r="C53">
            <v>6.05</v>
          </cell>
          <cell r="D53">
            <v>10.285</v>
          </cell>
          <cell r="E53">
            <v>5.6499999999999995</v>
          </cell>
        </row>
        <row r="54">
          <cell r="B54">
            <v>10</v>
          </cell>
          <cell r="C54">
            <v>6.38</v>
          </cell>
          <cell r="D54">
            <v>10.846</v>
          </cell>
          <cell r="E54">
            <v>5.9799999999999995</v>
          </cell>
        </row>
        <row r="55">
          <cell r="B55">
            <v>11</v>
          </cell>
          <cell r="C55">
            <v>6.71</v>
          </cell>
          <cell r="D55">
            <v>11.407</v>
          </cell>
          <cell r="E55">
            <v>6.31</v>
          </cell>
        </row>
        <row r="56">
          <cell r="B56">
            <v>12</v>
          </cell>
          <cell r="C56">
            <v>7.04</v>
          </cell>
          <cell r="D56">
            <v>11.968</v>
          </cell>
          <cell r="E56">
            <v>6.64</v>
          </cell>
        </row>
      </sheetData>
      <sheetData sheetId="3"/>
      <sheetData sheetId="4"/>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単価"/>
      <sheetName val="資料"/>
      <sheetName val="複合単価"/>
      <sheetName val="内訳書"/>
      <sheetName val="表紙"/>
      <sheetName val="単価表"/>
      <sheetName val="比較表２社"/>
      <sheetName val="比較表３社"/>
      <sheetName val="撤去工数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仮設工事"/>
      <sheetName val="機器据付工"/>
      <sheetName val="機据付歩掛"/>
    </sheetNames>
    <sheetDataSet>
      <sheetData sheetId="0"/>
      <sheetData sheetId="1"/>
      <sheetData sheetId="2" refreshError="1">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5 電線類"/>
      <sheetName val="電-6 動力ｹｰﾌﾞﾙ"/>
      <sheetName val="電-7A 制御用ｹｰﾌﾞﾙ"/>
      <sheetName val="電-7B 耐熱ｹｰﾌﾞﾙ他"/>
      <sheetName val="電-7C 構内ｹｰﾌﾞﾙ他"/>
      <sheetName val="電-7D その他ｹｰﾌﾞﾙ"/>
      <sheetName val="Sheet2"/>
      <sheetName val="電線･ｹｰﾌﾞﾙ歩掛"/>
    </sheetNames>
    <sheetDataSet>
      <sheetData sheetId="0"/>
      <sheetData sheetId="1"/>
      <sheetData sheetId="2"/>
      <sheetData sheetId="3"/>
      <sheetData sheetId="4"/>
      <sheetData sheetId="5"/>
      <sheetData sheetId="6"/>
      <sheetData sheetId="7">
        <row r="48">
          <cell r="D48">
            <v>1</v>
          </cell>
          <cell r="E48">
            <v>2</v>
          </cell>
          <cell r="F48">
            <v>3</v>
          </cell>
          <cell r="G48">
            <v>4</v>
          </cell>
        </row>
        <row r="49">
          <cell r="C49">
            <v>3</v>
          </cell>
          <cell r="D49">
            <v>1.7000000000000001E-2</v>
          </cell>
          <cell r="E49">
            <v>1.7000000000000001E-2</v>
          </cell>
          <cell r="F49">
            <v>2.1999999999999999E-2</v>
          </cell>
          <cell r="G49">
            <v>2.7E-2</v>
          </cell>
        </row>
        <row r="50">
          <cell r="C50">
            <v>5</v>
          </cell>
          <cell r="D50">
            <v>1.7000000000000001E-2</v>
          </cell>
          <cell r="E50">
            <v>1.7000000000000001E-2</v>
          </cell>
          <cell r="F50">
            <v>2.1999999999999999E-2</v>
          </cell>
          <cell r="G50">
            <v>2.7E-2</v>
          </cell>
        </row>
        <row r="51">
          <cell r="C51">
            <v>7</v>
          </cell>
          <cell r="D51">
            <v>1.7000000000000001E-2</v>
          </cell>
          <cell r="E51">
            <v>1.7000000000000001E-2</v>
          </cell>
          <cell r="F51">
            <v>2.1999999999999999E-2</v>
          </cell>
          <cell r="G51">
            <v>2.7E-2</v>
          </cell>
        </row>
        <row r="52">
          <cell r="C52">
            <v>10</v>
          </cell>
          <cell r="D52">
            <v>0.02</v>
          </cell>
          <cell r="E52">
            <v>0.02</v>
          </cell>
          <cell r="F52">
            <v>2.5000000000000001E-2</v>
          </cell>
          <cell r="G52">
            <v>3.1E-2</v>
          </cell>
        </row>
        <row r="53">
          <cell r="C53">
            <v>15</v>
          </cell>
          <cell r="D53">
            <v>2.1999999999999999E-2</v>
          </cell>
          <cell r="E53">
            <v>2.1999999999999999E-2</v>
          </cell>
          <cell r="F53">
            <v>2.8000000000000001E-2</v>
          </cell>
          <cell r="G53">
            <v>3.4000000000000002E-2</v>
          </cell>
        </row>
        <row r="54">
          <cell r="C54">
            <v>20</v>
          </cell>
          <cell r="D54">
            <v>2.4E-2</v>
          </cell>
          <cell r="E54">
            <v>2.4E-2</v>
          </cell>
          <cell r="F54">
            <v>3.1E-2</v>
          </cell>
          <cell r="G54">
            <v>3.9E-2</v>
          </cell>
        </row>
        <row r="55">
          <cell r="C55">
            <v>25</v>
          </cell>
          <cell r="D55">
            <v>2.7E-2</v>
          </cell>
          <cell r="E55">
            <v>2.7E-2</v>
          </cell>
          <cell r="F55">
            <v>3.5000000000000003E-2</v>
          </cell>
          <cell r="G55">
            <v>4.2999999999999997E-2</v>
          </cell>
        </row>
        <row r="56">
          <cell r="C56">
            <v>30</v>
          </cell>
          <cell r="D56">
            <v>2.9000000000000001E-2</v>
          </cell>
          <cell r="E56">
            <v>2.9000000000000001E-2</v>
          </cell>
          <cell r="F56">
            <v>3.6999999999999998E-2</v>
          </cell>
          <cell r="G56">
            <v>4.5999999999999999E-2</v>
          </cell>
        </row>
        <row r="57">
          <cell r="C57">
            <v>50</v>
          </cell>
          <cell r="D57">
            <v>3.9E-2</v>
          </cell>
          <cell r="E57">
            <v>3.9E-2</v>
          </cell>
          <cell r="F57">
            <v>0.05</v>
          </cell>
          <cell r="G57">
            <v>6.2E-2</v>
          </cell>
        </row>
        <row r="58">
          <cell r="C58">
            <v>75</v>
          </cell>
          <cell r="D58">
            <v>3.9E-2</v>
          </cell>
          <cell r="E58">
            <v>3.9E-2</v>
          </cell>
          <cell r="F58">
            <v>0.05</v>
          </cell>
          <cell r="G58">
            <v>6.2E-2</v>
          </cell>
        </row>
        <row r="59">
          <cell r="C59">
            <v>100</v>
          </cell>
          <cell r="D59">
            <v>6.4000000000000001E-2</v>
          </cell>
          <cell r="E59">
            <v>6.4000000000000001E-2</v>
          </cell>
          <cell r="F59">
            <v>8.3000000000000004E-2</v>
          </cell>
          <cell r="G59">
            <v>0.10299999999999999</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1A 電線菅"/>
      <sheetName val="電-1B 樹脂可とう菅"/>
      <sheetName val="電-1C 地中電線菅"/>
      <sheetName val="電線菅歩掛"/>
    </sheetNames>
    <sheetDataSet>
      <sheetData sheetId="0"/>
      <sheetData sheetId="1"/>
      <sheetData sheetId="2"/>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矩形ﾀﾞｸﾄ"/>
      <sheetName val="ｽﾊﾟｲﾗﾙﾀﾞｸﾄ"/>
      <sheetName val="ﾁｬﾝﾊﾞｰ"/>
      <sheetName val="制気口"/>
      <sheetName val="ﾀﾞﾝﾊﾟｰ類"/>
      <sheetName val="キャンバス継手"/>
      <sheetName val="フード"/>
    </sheetNames>
    <sheetDataSet>
      <sheetData sheetId="0" refreshError="1"/>
      <sheetData sheetId="1" refreshError="1">
        <row r="53">
          <cell r="BB53" t="str">
            <v>/RNCBOX~</v>
          </cell>
        </row>
      </sheetData>
      <sheetData sheetId="2" refreshError="1"/>
      <sheetData sheetId="3" refreshError="1"/>
      <sheetData sheetId="4" refreshError="1"/>
      <sheetData sheetId="5" refreshError="1"/>
      <sheetData sheetId="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設備"/>
      <sheetName val="単価"/>
      <sheetName val="管複単"/>
      <sheetName val="桝"/>
    </sheetNames>
    <sheetDataSet>
      <sheetData sheetId="0" refreshError="1"/>
      <sheetData sheetId="1" refreshError="1"/>
      <sheetData sheetId="2" refreshError="1"/>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
      <sheetName val="代価表"/>
      <sheetName val="小口径"/>
      <sheetName val="衛生器具"/>
      <sheetName val="機器類"/>
      <sheetName val="歩掛ﾃﾞｰﾀ"/>
      <sheetName val="搬入据付費(1)"/>
      <sheetName val="搬入据付費(2)"/>
      <sheetName val="見積比較表"/>
      <sheetName val="屋内給水"/>
      <sheetName val="屋外給水（対象内）"/>
      <sheetName val="屋外給水（対象外）"/>
      <sheetName val="集会所給水"/>
      <sheetName val="児童公園給水"/>
      <sheetName val="児童公園排水"/>
      <sheetName val="屋外ガス"/>
      <sheetName val="本体排水（１）"/>
      <sheetName val="本体排水（２）"/>
      <sheetName val="対象外排水"/>
      <sheetName val="集会所排水"/>
      <sheetName val="歩掛"/>
      <sheetName val="Sheet1"/>
      <sheetName val="桝配管データ"/>
      <sheetName val="_x0000__x0000__x0000__x0004__x0000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4">
          <cell r="B4">
            <v>1</v>
          </cell>
          <cell r="C4" t="str">
            <v>SA</v>
          </cell>
          <cell r="D4" t="str">
            <v>RA</v>
          </cell>
          <cell r="E4">
            <v>0.4</v>
          </cell>
          <cell r="F4">
            <v>0.2</v>
          </cell>
        </row>
        <row r="5">
          <cell r="B5">
            <v>2</v>
          </cell>
          <cell r="C5" t="str">
            <v>SB</v>
          </cell>
          <cell r="D5" t="str">
            <v>RB</v>
          </cell>
          <cell r="E5">
            <v>0.5</v>
          </cell>
          <cell r="F5">
            <v>0.25</v>
          </cell>
        </row>
        <row r="6">
          <cell r="B6">
            <v>3</v>
          </cell>
          <cell r="C6" t="str">
            <v>SC-1</v>
          </cell>
          <cell r="D6" t="str">
            <v>RC-1</v>
          </cell>
          <cell r="E6">
            <v>0.35</v>
          </cell>
          <cell r="F6">
            <v>0.17499999999999999</v>
          </cell>
        </row>
        <row r="7">
          <cell r="B7">
            <v>4</v>
          </cell>
          <cell r="C7" t="str">
            <v>SC-2</v>
          </cell>
          <cell r="D7" t="str">
            <v>RC-2</v>
          </cell>
          <cell r="E7">
            <v>0.45</v>
          </cell>
          <cell r="F7">
            <v>0.22500000000000001</v>
          </cell>
        </row>
        <row r="8">
          <cell r="B8">
            <v>5</v>
          </cell>
          <cell r="C8" t="str">
            <v>SC-3</v>
          </cell>
          <cell r="D8" t="str">
            <v>RC-3</v>
          </cell>
          <cell r="E8">
            <v>0.6</v>
          </cell>
          <cell r="F8">
            <v>0.3</v>
          </cell>
        </row>
        <row r="9">
          <cell r="B9">
            <v>6</v>
          </cell>
          <cell r="C9" t="str">
            <v>SC-4</v>
          </cell>
          <cell r="D9" t="str">
            <v>RC-4</v>
          </cell>
          <cell r="E9">
            <v>0.9</v>
          </cell>
          <cell r="F9">
            <v>0.45</v>
          </cell>
        </row>
        <row r="10">
          <cell r="B10">
            <v>7</v>
          </cell>
          <cell r="C10" t="str">
            <v>SC-5</v>
          </cell>
          <cell r="D10" t="str">
            <v>RC-5</v>
          </cell>
          <cell r="E10">
            <v>1.2</v>
          </cell>
          <cell r="F10">
            <v>0.6</v>
          </cell>
        </row>
        <row r="11">
          <cell r="B11">
            <v>8</v>
          </cell>
          <cell r="C11" t="str">
            <v>小口径</v>
          </cell>
          <cell r="D11" t="str">
            <v>RA</v>
          </cell>
          <cell r="E11">
            <v>0.15</v>
          </cell>
          <cell r="F11">
            <v>7.4999999999999997E-2</v>
          </cell>
        </row>
        <row r="17">
          <cell r="C17">
            <v>0</v>
          </cell>
          <cell r="D17">
            <v>1</v>
          </cell>
          <cell r="E17">
            <v>2</v>
          </cell>
        </row>
        <row r="18">
          <cell r="C18">
            <v>0.3</v>
          </cell>
          <cell r="D18">
            <v>0.5</v>
          </cell>
          <cell r="E18">
            <v>1</v>
          </cell>
        </row>
        <row r="31">
          <cell r="D31">
            <v>0</v>
          </cell>
          <cell r="E31">
            <v>0.2</v>
          </cell>
        </row>
        <row r="32">
          <cell r="D32">
            <v>1</v>
          </cell>
          <cell r="E32">
            <v>0.4</v>
          </cell>
        </row>
        <row r="33">
          <cell r="D33">
            <v>2</v>
          </cell>
          <cell r="E33">
            <v>0.2</v>
          </cell>
        </row>
        <row r="34">
          <cell r="D34">
            <v>3</v>
          </cell>
          <cell r="E34">
            <v>0.6</v>
          </cell>
        </row>
      </sheetData>
      <sheetData sheetId="2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入力"/>
      <sheetName val="内訳書"/>
      <sheetName val="明細書"/>
      <sheetName val="代価表"/>
      <sheetName val="単価"/>
      <sheetName val="見積"/>
      <sheetName val="諸経費算出表"/>
      <sheetName val="試運転等"/>
    </sheetNames>
    <sheetDataSet>
      <sheetData sheetId="0" refreshError="1"/>
      <sheetData sheetId="1" refreshError="1"/>
      <sheetData sheetId="2" refreshError="1"/>
      <sheetData sheetId="3" refreshError="1"/>
      <sheetData sheetId="4" refreshError="1"/>
      <sheetData sheetId="5" refreshError="1"/>
      <sheetData sheetId="6" refreshError="1">
        <row r="42">
          <cell r="C42">
            <v>43283179</v>
          </cell>
        </row>
      </sheetData>
      <sheetData sheetId="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工事概要"/>
      <sheetName val="設計書"/>
      <sheetName val="内訳"/>
      <sheetName val="機器設備内訳"/>
      <sheetName val="機器設備"/>
      <sheetName val="配管設備内訳"/>
      <sheetName val="予算書"/>
      <sheetName val="配管設備"/>
      <sheetName val="印刷DLG"/>
      <sheetName val="機械設備設計書"/>
      <sheetName val="1山村"/>
      <sheetName val="機械設備設計書.xls"/>
      <sheetName val="%E6%A9%9F%E6%A2%B0%E8%A8%AD%E5%"/>
      <sheetName val="改修仮設"/>
      <sheetName val="足場単価"/>
    </sheetNames>
    <definedNames>
      <definedName name="マクロ終了"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 "/>
      <sheetName val="金入設計 (１)"/>
      <sheetName val="金無設計 (１)"/>
      <sheetName val="金入様式(２)"/>
      <sheetName val="金無様式(２)"/>
      <sheetName val="A金入直工費"/>
      <sheetName val="A金無直工費 (2)"/>
      <sheetName val="衛生器具"/>
      <sheetName val="給水"/>
      <sheetName val="排水"/>
      <sheetName val="ろ過循環"/>
      <sheetName val="代価表"/>
      <sheetName val="単価表"/>
      <sheetName val="刊行物"/>
      <sheetName val="見積比較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R2">
            <v>1</v>
          </cell>
          <cell r="S2">
            <v>10</v>
          </cell>
        </row>
        <row r="3">
          <cell r="R3">
            <v>1000</v>
          </cell>
          <cell r="S3">
            <v>10</v>
          </cell>
        </row>
        <row r="4">
          <cell r="R4">
            <v>10000</v>
          </cell>
          <cell r="S4">
            <v>100</v>
          </cell>
        </row>
        <row r="5">
          <cell r="R5">
            <v>100000</v>
          </cell>
          <cell r="S5">
            <v>1000</v>
          </cell>
        </row>
        <row r="6">
          <cell r="R6">
            <v>1000000</v>
          </cell>
          <cell r="S6">
            <v>10000</v>
          </cell>
        </row>
        <row r="7">
          <cell r="R7">
            <v>10000000</v>
          </cell>
          <cell r="S7">
            <v>100000</v>
          </cell>
        </row>
      </sheetData>
      <sheetData sheetId="12" refreshError="1"/>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内訳"/>
      <sheetName val="躯体工事内訳"/>
      <sheetName val="躯体単価"/>
      <sheetName val="内装工事内訳"/>
      <sheetName val="内装単価"/>
      <sheetName val="鉄骨加工"/>
      <sheetName val="建築経費"/>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出来高） "/>
      <sheetName val="機器費(出来高）"/>
      <sheetName val="諸経費 (出来高)"/>
      <sheetName val="諸経費"/>
      <sheetName val="輸送費"/>
      <sheetName val="直接材料"/>
      <sheetName val="補助材料"/>
      <sheetName val="直接経費"/>
      <sheetName val="直接労務"/>
      <sheetName val="複合工"/>
      <sheetName val="試運転費"/>
      <sheetName val="共通仮設費"/>
      <sheetName val="据付間接費"/>
      <sheetName val="一般管理費"/>
      <sheetName val="代価表"/>
      <sheetName val="見積比較表 "/>
      <sheetName val="建物・積資比較表"/>
      <sheetName val="単価一覧表 "/>
      <sheetName val="Sheet1"/>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2"/>
      <sheetName val="工事概要"/>
      <sheetName val="設計書"/>
      <sheetName val="複合単価 "/>
      <sheetName val="PB単価表"/>
      <sheetName val="分電盤"/>
      <sheetName val="見積比較表"/>
      <sheetName val="共通費"/>
      <sheetName val="直接経費"/>
      <sheetName val="試運転費"/>
      <sheetName val="機器費(出来高）"/>
      <sheetName val="直接材料"/>
      <sheetName val="共通仮設費"/>
      <sheetName val="据付間接費"/>
      <sheetName val="直接労務"/>
      <sheetName val="一般管理費"/>
      <sheetName val="複合工"/>
      <sheetName val="輸送費"/>
      <sheetName val="補助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金額"/>
      <sheetName val="共通費計算（建築新営)外構Ａ"/>
      <sheetName val="共通費計算（建築新営）外構B"/>
      <sheetName val="共通費計算（建築新営）外構植栽Ａ"/>
      <sheetName val="共通費計算（建築新営）外構植栽Ｂ"/>
      <sheetName val="経費計算根拠"/>
    </sheetNames>
    <sheetDataSet>
      <sheetData sheetId="0" refreshError="1"/>
      <sheetData sheetId="1" refreshError="1"/>
      <sheetData sheetId="2" refreshError="1"/>
      <sheetData sheetId="3" refreshError="1"/>
      <sheetData sheetId="4" refreshError="1">
        <row r="29">
          <cell r="T29">
            <v>5653.6904000000004</v>
          </cell>
        </row>
      </sheetData>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春日中数量計算書"/>
    </sheetNames>
    <definedNames>
      <definedName name="計算1"/>
    </defined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弁桝）"/>
      <sheetName val="見積比較表（管） "/>
      <sheetName val="保温代価 (2)"/>
      <sheetName val="代価表 (3)"/>
      <sheetName val="見積（器具）"/>
      <sheetName val="工事内訳書  "/>
      <sheetName val="表紙"/>
      <sheetName val="工事内訳書 "/>
      <sheetName val="衛生器具"/>
      <sheetName val="給水設備"/>
      <sheetName val="排水設備"/>
      <sheetName val="ガス設備"/>
      <sheetName val="空調　配管"/>
      <sheetName val="換気"/>
      <sheetName val="空調　ﾀﾞｸﾄ"/>
      <sheetName val="空調　機器"/>
      <sheetName val="1-2屋外給水引き込み土量 "/>
      <sheetName val="2-2体育館土量 "/>
      <sheetName val="代価表（器具）"/>
      <sheetName val="代価表（配管）"/>
      <sheetName val="予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Sheet2"/>
      <sheetName val="尾本地区"/>
    </sheetNames>
    <sheetDataSet>
      <sheetData sheetId="0" refreshError="1"/>
      <sheetData sheetId="1" refreshError="1">
        <row r="2">
          <cell r="A2">
            <v>0</v>
          </cell>
        </row>
        <row r="3">
          <cell r="A3">
            <v>101</v>
          </cell>
          <cell r="B3" t="str">
            <v>解体工事</v>
          </cell>
        </row>
        <row r="4">
          <cell r="A4">
            <v>102</v>
          </cell>
          <cell r="B4" t="str">
            <v>木造建物上屋解体</v>
          </cell>
        </row>
        <row r="5">
          <cell r="A5">
            <v>103</v>
          </cell>
          <cell r="B5" t="str">
            <v>木建物基礎解体</v>
          </cell>
        </row>
        <row r="6">
          <cell r="A6">
            <v>104</v>
          </cell>
          <cell r="B6" t="str">
            <v>RC造建物く体解体</v>
          </cell>
        </row>
        <row r="7">
          <cell r="A7">
            <v>105</v>
          </cell>
          <cell r="B7" t="str">
            <v>S造建物く体解体</v>
          </cell>
        </row>
        <row r="8">
          <cell r="A8">
            <v>106</v>
          </cell>
          <cell r="B8" t="str">
            <v>コンクリート土間解体</v>
          </cell>
        </row>
        <row r="9">
          <cell r="A9">
            <v>107</v>
          </cell>
          <cell r="B9" t="str">
            <v>内部造作解体</v>
          </cell>
        </row>
        <row r="10">
          <cell r="A10">
            <v>108</v>
          </cell>
          <cell r="B10" t="str">
            <v>間仕切り解体</v>
          </cell>
        </row>
        <row r="11">
          <cell r="A11">
            <v>109</v>
          </cell>
          <cell r="B11" t="str">
            <v>天井解体</v>
          </cell>
        </row>
        <row r="12">
          <cell r="A12">
            <v>110</v>
          </cell>
          <cell r="B12" t="str">
            <v>残材処分</v>
          </cell>
        </row>
        <row r="13">
          <cell r="A13">
            <v>111</v>
          </cell>
          <cell r="B13" t="str">
            <v>コンクリート切断</v>
          </cell>
        </row>
        <row r="14">
          <cell r="A14">
            <v>112</v>
          </cell>
          <cell r="B14" t="str">
            <v>ｅｒｒ</v>
          </cell>
        </row>
        <row r="15">
          <cell r="A15">
            <v>149</v>
          </cell>
          <cell r="B15" t="str">
            <v>ｅｒｒ</v>
          </cell>
        </row>
        <row r="16">
          <cell r="A16">
            <v>150</v>
          </cell>
          <cell r="B16" t="str">
            <v>直接仮設</v>
          </cell>
        </row>
        <row r="17">
          <cell r="A17">
            <v>151</v>
          </cell>
          <cell r="B17" t="str">
            <v>やりかた</v>
          </cell>
        </row>
        <row r="18">
          <cell r="A18">
            <v>152</v>
          </cell>
          <cell r="B18" t="str">
            <v>墨出し</v>
          </cell>
        </row>
        <row r="19">
          <cell r="A19">
            <v>153</v>
          </cell>
          <cell r="B19" t="str">
            <v>外部足場</v>
          </cell>
        </row>
        <row r="20">
          <cell r="A20">
            <v>154</v>
          </cell>
          <cell r="B20" t="str">
            <v>内部足場</v>
          </cell>
        </row>
        <row r="21">
          <cell r="A21">
            <v>155</v>
          </cell>
          <cell r="B21" t="str">
            <v>鉄筋足場</v>
          </cell>
        </row>
        <row r="22">
          <cell r="A22">
            <v>156</v>
          </cell>
          <cell r="B22" t="str">
            <v>垂直養生</v>
          </cell>
        </row>
        <row r="23">
          <cell r="A23">
            <v>157</v>
          </cell>
          <cell r="B23" t="str">
            <v>水平養生</v>
          </cell>
        </row>
        <row r="24">
          <cell r="A24">
            <v>158</v>
          </cell>
          <cell r="B24" t="str">
            <v>清掃・片付け</v>
          </cell>
        </row>
        <row r="25">
          <cell r="A25">
            <v>159</v>
          </cell>
          <cell r="B25" t="str">
            <v>養生</v>
          </cell>
        </row>
        <row r="26">
          <cell r="A26">
            <v>160</v>
          </cell>
          <cell r="B26" t="str">
            <v>ｅｒｒ</v>
          </cell>
        </row>
        <row r="27">
          <cell r="A27">
            <v>161</v>
          </cell>
        </row>
        <row r="28">
          <cell r="A28">
            <v>162</v>
          </cell>
        </row>
        <row r="29">
          <cell r="A29">
            <v>163</v>
          </cell>
        </row>
        <row r="30">
          <cell r="A30">
            <v>164</v>
          </cell>
        </row>
        <row r="31">
          <cell r="A31">
            <v>165</v>
          </cell>
        </row>
        <row r="32">
          <cell r="A32">
            <v>166</v>
          </cell>
        </row>
        <row r="33">
          <cell r="A33">
            <v>167</v>
          </cell>
        </row>
        <row r="34">
          <cell r="A34">
            <v>168</v>
          </cell>
          <cell r="B34" t="str">
            <v>ｅｒｒ</v>
          </cell>
        </row>
        <row r="35">
          <cell r="A35">
            <v>169</v>
          </cell>
          <cell r="B35" t="str">
            <v>土工事</v>
          </cell>
        </row>
        <row r="36">
          <cell r="A36">
            <v>170</v>
          </cell>
          <cell r="B36" t="str">
            <v>根切り</v>
          </cell>
        </row>
        <row r="37">
          <cell r="A37">
            <v>171</v>
          </cell>
          <cell r="B37" t="str">
            <v>床付け</v>
          </cell>
        </row>
        <row r="38">
          <cell r="A38">
            <v>172</v>
          </cell>
          <cell r="B38" t="str">
            <v>すき取り</v>
          </cell>
        </row>
        <row r="39">
          <cell r="A39">
            <v>173</v>
          </cell>
          <cell r="B39" t="str">
            <v>敷地均し･整地</v>
          </cell>
        </row>
        <row r="40">
          <cell r="A40">
            <v>174</v>
          </cell>
          <cell r="B40" t="str">
            <v>理戻し</v>
          </cell>
        </row>
        <row r="41">
          <cell r="A41">
            <v>175</v>
          </cell>
          <cell r="B41" t="str">
            <v>盛土</v>
          </cell>
        </row>
        <row r="42">
          <cell r="A42">
            <v>176</v>
          </cell>
          <cell r="B42" t="str">
            <v>残土処分</v>
          </cell>
        </row>
        <row r="43">
          <cell r="A43">
            <v>177</v>
          </cell>
          <cell r="B43" t="str">
            <v>割石敷き</v>
          </cell>
        </row>
        <row r="44">
          <cell r="A44">
            <v>178</v>
          </cell>
          <cell r="B44" t="str">
            <v>砕石敷き</v>
          </cell>
        </row>
        <row r="45">
          <cell r="A45">
            <v>179</v>
          </cell>
          <cell r="B45" t="str">
            <v>砂敷き</v>
          </cell>
        </row>
        <row r="46">
          <cell r="A46">
            <v>180</v>
          </cell>
          <cell r="B46" t="str">
            <v>防湿シート敷き</v>
          </cell>
        </row>
        <row r="47">
          <cell r="A47">
            <v>181</v>
          </cell>
          <cell r="B47" t="str">
            <v>ｅｒｒ</v>
          </cell>
        </row>
        <row r="48">
          <cell r="A48">
            <v>182</v>
          </cell>
        </row>
        <row r="49">
          <cell r="A49">
            <v>183</v>
          </cell>
        </row>
        <row r="50">
          <cell r="A50">
            <v>184</v>
          </cell>
        </row>
        <row r="51">
          <cell r="A51">
            <v>185</v>
          </cell>
        </row>
        <row r="52">
          <cell r="A52">
            <v>186</v>
          </cell>
        </row>
        <row r="53">
          <cell r="A53">
            <v>187</v>
          </cell>
        </row>
        <row r="54">
          <cell r="A54">
            <v>188</v>
          </cell>
        </row>
        <row r="55">
          <cell r="A55">
            <v>189</v>
          </cell>
          <cell r="B55" t="str">
            <v>ｅｒｒ</v>
          </cell>
        </row>
        <row r="56">
          <cell r="A56">
            <v>190</v>
          </cell>
          <cell r="B56" t="str">
            <v>コンクリート工事</v>
          </cell>
        </row>
        <row r="57">
          <cell r="A57">
            <v>191</v>
          </cell>
          <cell r="B57" t="str">
            <v>捨てコンクリート</v>
          </cell>
        </row>
        <row r="58">
          <cell r="A58">
            <v>192</v>
          </cell>
          <cell r="B58" t="str">
            <v>土間コンクリート</v>
          </cell>
        </row>
        <row r="59">
          <cell r="A59">
            <v>193</v>
          </cell>
          <cell r="B59" t="str">
            <v>基礎く体コンクリート</v>
          </cell>
        </row>
        <row r="60">
          <cell r="A60">
            <v>194</v>
          </cell>
          <cell r="B60" t="str">
            <v>床下換気孔</v>
          </cell>
        </row>
        <row r="61">
          <cell r="A61">
            <v>195</v>
          </cell>
          <cell r="B61" t="str">
            <v>床束</v>
          </cell>
        </row>
        <row r="62">
          <cell r="A62">
            <v>196</v>
          </cell>
          <cell r="B62" t="str">
            <v>ｅｒｒ</v>
          </cell>
        </row>
        <row r="63">
          <cell r="A63">
            <v>197</v>
          </cell>
        </row>
        <row r="64">
          <cell r="A64">
            <v>198</v>
          </cell>
        </row>
        <row r="65">
          <cell r="A65">
            <v>199</v>
          </cell>
          <cell r="B65" t="str">
            <v>ｅｒｒ</v>
          </cell>
        </row>
        <row r="67">
          <cell r="A67">
            <v>200</v>
          </cell>
          <cell r="B67" t="str">
            <v>型枠工事</v>
          </cell>
        </row>
        <row r="68">
          <cell r="A68">
            <v>201</v>
          </cell>
          <cell r="B68" t="str">
            <v>独立基礎型枠</v>
          </cell>
        </row>
        <row r="69">
          <cell r="A69">
            <v>202</v>
          </cell>
          <cell r="B69" t="str">
            <v>布基礎型枠</v>
          </cell>
        </row>
        <row r="70">
          <cell r="A70">
            <v>203</v>
          </cell>
          <cell r="B70" t="str">
            <v>合板普通型枠</v>
          </cell>
        </row>
        <row r="71">
          <cell r="A71">
            <v>204</v>
          </cell>
          <cell r="B71" t="str">
            <v>合板打放し型枠</v>
          </cell>
        </row>
        <row r="72">
          <cell r="A72">
            <v>205</v>
          </cell>
          <cell r="B72" t="str">
            <v>材料運搬費</v>
          </cell>
        </row>
        <row r="73">
          <cell r="A73">
            <v>206</v>
          </cell>
          <cell r="B73" t="str">
            <v>発生材処理費</v>
          </cell>
        </row>
        <row r="74">
          <cell r="A74">
            <v>207</v>
          </cell>
          <cell r="B74" t="str">
            <v>ｅｒｒ</v>
          </cell>
        </row>
        <row r="75">
          <cell r="A75">
            <v>208</v>
          </cell>
        </row>
        <row r="76">
          <cell r="A76">
            <v>209</v>
          </cell>
          <cell r="B76" t="str">
            <v>ｅｒｒ</v>
          </cell>
        </row>
        <row r="78">
          <cell r="A78">
            <v>210</v>
          </cell>
          <cell r="B78" t="str">
            <v>鉄筋工事</v>
          </cell>
        </row>
        <row r="79">
          <cell r="A79">
            <v>211</v>
          </cell>
          <cell r="B79" t="str">
            <v>Ｄ１０</v>
          </cell>
        </row>
        <row r="80">
          <cell r="A80">
            <v>212</v>
          </cell>
          <cell r="B80" t="str">
            <v>Ｄ１３</v>
          </cell>
        </row>
        <row r="81">
          <cell r="A81">
            <v>213</v>
          </cell>
          <cell r="B81" t="str">
            <v>Ｄ１６</v>
          </cell>
        </row>
        <row r="82">
          <cell r="A82">
            <v>214</v>
          </cell>
          <cell r="B82" t="str">
            <v>Ｄ１９</v>
          </cell>
        </row>
        <row r="83">
          <cell r="A83">
            <v>215</v>
          </cell>
          <cell r="B83" t="str">
            <v>加工組立費</v>
          </cell>
        </row>
        <row r="84">
          <cell r="A84">
            <v>216</v>
          </cell>
          <cell r="B84" t="str">
            <v>鉄筋運搬費</v>
          </cell>
        </row>
        <row r="85">
          <cell r="A85">
            <v>217</v>
          </cell>
          <cell r="B85" t="str">
            <v>ｅｒｒ</v>
          </cell>
        </row>
        <row r="86">
          <cell r="A86">
            <v>218</v>
          </cell>
        </row>
        <row r="87">
          <cell r="A87">
            <v>219</v>
          </cell>
          <cell r="B87" t="str">
            <v>ｅｒｒ</v>
          </cell>
        </row>
        <row r="89">
          <cell r="A89">
            <v>220</v>
          </cell>
          <cell r="B89" t="str">
            <v>鉄骨工事</v>
          </cell>
        </row>
        <row r="90">
          <cell r="A90">
            <v>221</v>
          </cell>
          <cell r="B90" t="str">
            <v>工場制作費</v>
          </cell>
        </row>
        <row r="91">
          <cell r="A91">
            <v>222</v>
          </cell>
          <cell r="B91" t="str">
            <v>工場塗装費</v>
          </cell>
        </row>
        <row r="92">
          <cell r="A92">
            <v>223</v>
          </cell>
          <cell r="B92" t="str">
            <v>現場溶接費</v>
          </cell>
        </row>
        <row r="93">
          <cell r="A93">
            <v>224</v>
          </cell>
          <cell r="B93" t="str">
            <v>超音波探傷検査</v>
          </cell>
        </row>
        <row r="94">
          <cell r="A94">
            <v>225</v>
          </cell>
          <cell r="B94" t="str">
            <v>高力ボルト本締め</v>
          </cell>
        </row>
        <row r="95">
          <cell r="A95">
            <v>226</v>
          </cell>
          <cell r="B95" t="str">
            <v>ﾃﾞッキプレート敷込み</v>
          </cell>
        </row>
        <row r="96">
          <cell r="A96">
            <v>227</v>
          </cell>
          <cell r="B96" t="str">
            <v>アンカーボルト埋め込み</v>
          </cell>
        </row>
        <row r="97">
          <cell r="A97">
            <v>228</v>
          </cell>
          <cell r="B97" t="str">
            <v>現場建方費</v>
          </cell>
        </row>
        <row r="98">
          <cell r="A98">
            <v>229</v>
          </cell>
          <cell r="B98" t="str">
            <v>ｅｒｒ</v>
          </cell>
        </row>
        <row r="100">
          <cell r="A100">
            <v>230</v>
          </cell>
          <cell r="B100" t="str">
            <v>組積工事</v>
          </cell>
        </row>
        <row r="101">
          <cell r="A101">
            <v>231</v>
          </cell>
          <cell r="B101" t="str">
            <v>C･ブロック積</v>
          </cell>
        </row>
        <row r="102">
          <cell r="A102">
            <v>232</v>
          </cell>
          <cell r="B102" t="str">
            <v>防水工事</v>
          </cell>
        </row>
        <row r="103">
          <cell r="A103">
            <v>233</v>
          </cell>
          <cell r="B103" t="str">
            <v>シート防水</v>
          </cell>
        </row>
        <row r="104">
          <cell r="A104">
            <v>234</v>
          </cell>
          <cell r="B104" t="str">
            <v>塗膜防水</v>
          </cell>
        </row>
        <row r="105">
          <cell r="A105">
            <v>235</v>
          </cell>
          <cell r="B105" t="str">
            <v>シーリング防水</v>
          </cell>
        </row>
        <row r="106">
          <cell r="A106">
            <v>236</v>
          </cell>
          <cell r="B106" t="str">
            <v>ｅｒｒ</v>
          </cell>
        </row>
        <row r="107">
          <cell r="A107">
            <v>237</v>
          </cell>
        </row>
        <row r="108">
          <cell r="A108">
            <v>238</v>
          </cell>
        </row>
        <row r="109">
          <cell r="A109">
            <v>239</v>
          </cell>
          <cell r="B109" t="str">
            <v>ｅｒｒ</v>
          </cell>
        </row>
        <row r="111">
          <cell r="A111">
            <v>240</v>
          </cell>
          <cell r="B111" t="str">
            <v>タイル工事</v>
          </cell>
        </row>
        <row r="112">
          <cell r="A112">
            <v>241</v>
          </cell>
          <cell r="B112" t="str">
            <v>（床）</v>
          </cell>
        </row>
        <row r="113">
          <cell r="A113">
            <v>242</v>
          </cell>
          <cell r="B113" t="str">
            <v>（床）磁器質タイル</v>
          </cell>
        </row>
        <row r="114">
          <cell r="A114">
            <v>243</v>
          </cell>
          <cell r="B114" t="str">
            <v>（床）モザイクタイル</v>
          </cell>
        </row>
        <row r="115">
          <cell r="A115">
            <v>244</v>
          </cell>
          <cell r="B115" t="str">
            <v>（床）クリンカータイル</v>
          </cell>
        </row>
        <row r="116">
          <cell r="A116">
            <v>245</v>
          </cell>
          <cell r="B116" t="str">
            <v>内装タイル</v>
          </cell>
        </row>
        <row r="117">
          <cell r="A117">
            <v>246</v>
          </cell>
          <cell r="B117" t="str">
            <v>モザイクタイル</v>
          </cell>
        </row>
        <row r="118">
          <cell r="A118">
            <v>247</v>
          </cell>
          <cell r="B118" t="str">
            <v>外装タイル</v>
          </cell>
        </row>
        <row r="119">
          <cell r="A119">
            <v>248</v>
          </cell>
          <cell r="B119" t="str">
            <v>ｅｒｒ</v>
          </cell>
        </row>
        <row r="120">
          <cell r="A120">
            <v>249</v>
          </cell>
          <cell r="B120" t="str">
            <v>ｅｒｒ</v>
          </cell>
        </row>
        <row r="122">
          <cell r="A122">
            <v>250</v>
          </cell>
          <cell r="B122" t="str">
            <v>木工事</v>
          </cell>
        </row>
        <row r="123">
          <cell r="A123">
            <v>251</v>
          </cell>
          <cell r="B123" t="str">
            <v>（木材）</v>
          </cell>
        </row>
        <row r="124">
          <cell r="A124">
            <v>252</v>
          </cell>
          <cell r="B124" t="str">
            <v>正角１等杉</v>
          </cell>
        </row>
        <row r="125">
          <cell r="A125">
            <v>253</v>
          </cell>
          <cell r="B125" t="str">
            <v>正角２等杉</v>
          </cell>
        </row>
        <row r="126">
          <cell r="A126">
            <v>254</v>
          </cell>
          <cell r="B126" t="str">
            <v>正角上小杉</v>
          </cell>
        </row>
        <row r="127">
          <cell r="A127">
            <v>255</v>
          </cell>
          <cell r="B127" t="str">
            <v>正角１等桧</v>
          </cell>
        </row>
        <row r="128">
          <cell r="A128">
            <v>256</v>
          </cell>
          <cell r="B128" t="str">
            <v>平角１等松</v>
          </cell>
        </row>
        <row r="129">
          <cell r="A129">
            <v>257</v>
          </cell>
          <cell r="B129" t="str">
            <v>正割１等杉</v>
          </cell>
        </row>
        <row r="130">
          <cell r="A130">
            <v>258</v>
          </cell>
          <cell r="B130" t="str">
            <v>平割１等杉</v>
          </cell>
        </row>
        <row r="131">
          <cell r="A131">
            <v>259</v>
          </cell>
          <cell r="B131" t="str">
            <v>平割上小杉</v>
          </cell>
        </row>
        <row r="132">
          <cell r="A132">
            <v>260</v>
          </cell>
          <cell r="B132" t="str">
            <v>平割１等桧</v>
          </cell>
        </row>
        <row r="133">
          <cell r="A133">
            <v>261</v>
          </cell>
          <cell r="B133" t="str">
            <v>平割上小桧</v>
          </cell>
        </row>
        <row r="134">
          <cell r="A134">
            <v>262</v>
          </cell>
          <cell r="B134" t="str">
            <v>板材杉</v>
          </cell>
        </row>
        <row r="135">
          <cell r="A135">
            <v>263</v>
          </cell>
          <cell r="B135" t="str">
            <v>板材桧</v>
          </cell>
        </row>
        <row r="136">
          <cell r="A136">
            <v>264</v>
          </cell>
          <cell r="B136" t="str">
            <v>太鼓落し松</v>
          </cell>
        </row>
        <row r="137">
          <cell r="A137">
            <v>265</v>
          </cell>
          <cell r="B137" t="str">
            <v>（手間）</v>
          </cell>
        </row>
        <row r="138">
          <cell r="A138">
            <v>266</v>
          </cell>
        </row>
        <row r="139">
          <cell r="A139">
            <v>267</v>
          </cell>
        </row>
        <row r="140">
          <cell r="A140">
            <v>268</v>
          </cell>
        </row>
        <row r="142">
          <cell r="A142">
            <v>270</v>
          </cell>
        </row>
        <row r="143">
          <cell r="A143">
            <v>271</v>
          </cell>
        </row>
        <row r="144">
          <cell r="A144">
            <v>272</v>
          </cell>
        </row>
        <row r="145">
          <cell r="A145">
            <v>273</v>
          </cell>
        </row>
        <row r="146">
          <cell r="A146">
            <v>274</v>
          </cell>
        </row>
        <row r="147">
          <cell r="A147">
            <v>275</v>
          </cell>
        </row>
        <row r="148">
          <cell r="A148">
            <v>276</v>
          </cell>
        </row>
        <row r="149">
          <cell r="A149">
            <v>277</v>
          </cell>
        </row>
        <row r="150">
          <cell r="A150">
            <v>278</v>
          </cell>
        </row>
        <row r="151">
          <cell r="A151">
            <v>279</v>
          </cell>
        </row>
        <row r="153">
          <cell r="A153">
            <v>280</v>
          </cell>
          <cell r="B153" t="str">
            <v>屋根工事</v>
          </cell>
        </row>
        <row r="154">
          <cell r="A154">
            <v>281</v>
          </cell>
          <cell r="B154" t="str">
            <v>アスファルトルーフィング</v>
          </cell>
        </row>
        <row r="155">
          <cell r="A155">
            <v>282</v>
          </cell>
          <cell r="B155" t="str">
            <v>陶器瓦</v>
          </cell>
        </row>
        <row r="156">
          <cell r="A156">
            <v>283</v>
          </cell>
          <cell r="B156" t="str">
            <v>セメント瓦</v>
          </cell>
        </row>
        <row r="157">
          <cell r="A157">
            <v>284</v>
          </cell>
          <cell r="B157" t="str">
            <v>コロニアル葺</v>
          </cell>
        </row>
        <row r="158">
          <cell r="A158">
            <v>285</v>
          </cell>
          <cell r="B158" t="str">
            <v>大波スレート葺</v>
          </cell>
        </row>
        <row r="159">
          <cell r="A159">
            <v>286</v>
          </cell>
          <cell r="B159" t="str">
            <v>小波スレート葺</v>
          </cell>
        </row>
        <row r="160">
          <cell r="A160">
            <v>287</v>
          </cell>
          <cell r="B160" t="str">
            <v>大波曲棟</v>
          </cell>
        </row>
        <row r="161">
          <cell r="A161">
            <v>288</v>
          </cell>
          <cell r="B161" t="str">
            <v>大波巴</v>
          </cell>
        </row>
        <row r="162">
          <cell r="A162">
            <v>289</v>
          </cell>
          <cell r="B162" t="str">
            <v>けらば</v>
          </cell>
        </row>
        <row r="163">
          <cell r="A163">
            <v>290</v>
          </cell>
          <cell r="B163" t="str">
            <v>角当</v>
          </cell>
        </row>
        <row r="164">
          <cell r="A164">
            <v>291</v>
          </cell>
          <cell r="B164" t="str">
            <v>面戸</v>
          </cell>
        </row>
        <row r="165">
          <cell r="A165">
            <v>292</v>
          </cell>
          <cell r="B165" t="str">
            <v>軒先曲げ加工</v>
          </cell>
        </row>
        <row r="166">
          <cell r="A166">
            <v>293</v>
          </cell>
          <cell r="B166" t="str">
            <v>FRP葺</v>
          </cell>
        </row>
        <row r="167">
          <cell r="A167">
            <v>294</v>
          </cell>
          <cell r="B167" t="str">
            <v>ポリカボネート樹脂板葺</v>
          </cell>
        </row>
        <row r="168">
          <cell r="A168">
            <v>295</v>
          </cell>
          <cell r="B168" t="str">
            <v>硬質塩化ビニル板葺</v>
          </cell>
        </row>
        <row r="169">
          <cell r="A169">
            <v>296</v>
          </cell>
          <cell r="B169" t="str">
            <v>一文字葺</v>
          </cell>
        </row>
        <row r="170">
          <cell r="A170">
            <v>297</v>
          </cell>
          <cell r="B170" t="str">
            <v>横一文字葺</v>
          </cell>
        </row>
        <row r="171">
          <cell r="A171">
            <v>298</v>
          </cell>
          <cell r="B171" t="str">
            <v>瓦棒葺</v>
          </cell>
        </row>
        <row r="172">
          <cell r="A172">
            <v>299</v>
          </cell>
          <cell r="B172" t="str">
            <v>折版葺</v>
          </cell>
        </row>
        <row r="173">
          <cell r="A173">
            <v>300</v>
          </cell>
          <cell r="B173" t="str">
            <v>タイトフレーム</v>
          </cell>
        </row>
        <row r="174">
          <cell r="A174">
            <v>301</v>
          </cell>
          <cell r="B174" t="str">
            <v>軒先面戸</v>
          </cell>
        </row>
        <row r="175">
          <cell r="A175">
            <v>302</v>
          </cell>
          <cell r="B175" t="str">
            <v>止面戸</v>
          </cell>
        </row>
        <row r="176">
          <cell r="A176">
            <v>303</v>
          </cell>
          <cell r="B176" t="str">
            <v>軒先フレーム</v>
          </cell>
        </row>
        <row r="177">
          <cell r="A177">
            <v>304</v>
          </cell>
          <cell r="B177" t="str">
            <v>棟包み</v>
          </cell>
        </row>
        <row r="178">
          <cell r="A178">
            <v>305</v>
          </cell>
          <cell r="B178" t="str">
            <v>ｅｒｒ</v>
          </cell>
        </row>
        <row r="179">
          <cell r="A179">
            <v>306</v>
          </cell>
        </row>
        <row r="180">
          <cell r="A180">
            <v>307</v>
          </cell>
        </row>
        <row r="181">
          <cell r="A181">
            <v>308</v>
          </cell>
        </row>
        <row r="182">
          <cell r="A182">
            <v>309</v>
          </cell>
          <cell r="B182" t="str">
            <v>ｅｒｒ</v>
          </cell>
        </row>
        <row r="184">
          <cell r="A184">
            <v>310</v>
          </cell>
          <cell r="B184" t="str">
            <v>金属･とい工事</v>
          </cell>
        </row>
        <row r="185">
          <cell r="A185">
            <v>311</v>
          </cell>
          <cell r="B185" t="str">
            <v>棟包み</v>
          </cell>
        </row>
        <row r="186">
          <cell r="A186">
            <v>312</v>
          </cell>
          <cell r="B186" t="str">
            <v>水切り</v>
          </cell>
        </row>
        <row r="187">
          <cell r="A187">
            <v>313</v>
          </cell>
          <cell r="B187" t="str">
            <v>雨押え</v>
          </cell>
        </row>
        <row r="188">
          <cell r="A188">
            <v>314</v>
          </cell>
          <cell r="B188" t="str">
            <v>下り谷樋</v>
          </cell>
        </row>
        <row r="189">
          <cell r="A189">
            <v>315</v>
          </cell>
          <cell r="B189" t="str">
            <v>谷樋</v>
          </cell>
        </row>
        <row r="190">
          <cell r="A190">
            <v>316</v>
          </cell>
          <cell r="B190" t="str">
            <v>ひさし</v>
          </cell>
        </row>
        <row r="191">
          <cell r="A191">
            <v>317</v>
          </cell>
          <cell r="B191" t="str">
            <v>軒どい</v>
          </cell>
        </row>
        <row r="192">
          <cell r="A192">
            <v>318</v>
          </cell>
          <cell r="B192" t="str">
            <v>立どい</v>
          </cell>
        </row>
        <row r="193">
          <cell r="A193">
            <v>319</v>
          </cell>
          <cell r="B193" t="str">
            <v>集水器</v>
          </cell>
        </row>
        <row r="194">
          <cell r="A194">
            <v>320</v>
          </cell>
          <cell r="B194" t="str">
            <v>ラス張り</v>
          </cell>
        </row>
        <row r="195">
          <cell r="A195">
            <v>321</v>
          </cell>
          <cell r="B195" t="str">
            <v>ｅｒｒ</v>
          </cell>
        </row>
        <row r="196">
          <cell r="A196">
            <v>322</v>
          </cell>
        </row>
        <row r="197">
          <cell r="A197">
            <v>323</v>
          </cell>
        </row>
        <row r="198">
          <cell r="A198">
            <v>324</v>
          </cell>
        </row>
        <row r="199">
          <cell r="A199">
            <v>325</v>
          </cell>
        </row>
        <row r="200">
          <cell r="A200">
            <v>326</v>
          </cell>
        </row>
        <row r="201">
          <cell r="A201">
            <v>327</v>
          </cell>
        </row>
        <row r="202">
          <cell r="A202">
            <v>328</v>
          </cell>
        </row>
        <row r="203">
          <cell r="A203">
            <v>329</v>
          </cell>
          <cell r="B203" t="str">
            <v>ｅｒｒ</v>
          </cell>
        </row>
        <row r="205">
          <cell r="A205">
            <v>330</v>
          </cell>
          <cell r="B205" t="str">
            <v>金属工事</v>
          </cell>
        </row>
        <row r="206">
          <cell r="A206">
            <v>331</v>
          </cell>
          <cell r="B206" t="str">
            <v>鋼製壁下地</v>
          </cell>
        </row>
        <row r="207">
          <cell r="A207">
            <v>332</v>
          </cell>
          <cell r="B207" t="str">
            <v>鋼製壁下地開口補強</v>
          </cell>
        </row>
        <row r="208">
          <cell r="A208">
            <v>333</v>
          </cell>
          <cell r="B208" t="str">
            <v>鋼製天井下地</v>
          </cell>
        </row>
        <row r="209">
          <cell r="A209">
            <v>334</v>
          </cell>
          <cell r="B209" t="str">
            <v>鋼製天井下地開口補強</v>
          </cell>
        </row>
        <row r="210">
          <cell r="A210">
            <v>335</v>
          </cell>
          <cell r="B210" t="str">
            <v>ｅｒｒ</v>
          </cell>
        </row>
        <row r="211">
          <cell r="A211">
            <v>336</v>
          </cell>
        </row>
        <row r="212">
          <cell r="A212">
            <v>337</v>
          </cell>
        </row>
        <row r="213">
          <cell r="A213">
            <v>338</v>
          </cell>
        </row>
        <row r="214">
          <cell r="A214">
            <v>339</v>
          </cell>
          <cell r="B214" t="str">
            <v>ｅｒｒ</v>
          </cell>
        </row>
        <row r="216">
          <cell r="A216">
            <v>340</v>
          </cell>
          <cell r="B216" t="str">
            <v>左官工事</v>
          </cell>
        </row>
        <row r="217">
          <cell r="A217">
            <v>341</v>
          </cell>
          <cell r="B217" t="str">
            <v>床コンクリート木ごて均し</v>
          </cell>
        </row>
        <row r="218">
          <cell r="A218">
            <v>342</v>
          </cell>
          <cell r="B218" t="str">
            <v>床コンクリート木ごて仕上げ</v>
          </cell>
        </row>
        <row r="219">
          <cell r="A219">
            <v>343</v>
          </cell>
          <cell r="B219" t="str">
            <v>床コンクリート金ごて仕上げ</v>
          </cell>
        </row>
        <row r="220">
          <cell r="A220">
            <v>344</v>
          </cell>
          <cell r="B220" t="str">
            <v>床コンクリート金ごて押え</v>
          </cell>
        </row>
        <row r="221">
          <cell r="A221">
            <v>345</v>
          </cell>
          <cell r="B221" t="str">
            <v>床こんくりーと刷毛引き仕上げ</v>
          </cell>
        </row>
        <row r="222">
          <cell r="A222">
            <v>346</v>
          </cell>
          <cell r="B222" t="str">
            <v>床モルタル塗り金ごて仕上げ</v>
          </cell>
        </row>
        <row r="223">
          <cell r="A223">
            <v>347</v>
          </cell>
          <cell r="B223" t="str">
            <v>床モルタル塗り金ごて押え</v>
          </cell>
        </row>
        <row r="224">
          <cell r="A224">
            <v>348</v>
          </cell>
          <cell r="B224" t="str">
            <v>床モルタル塗り木ごて均し</v>
          </cell>
        </row>
        <row r="225">
          <cell r="A225">
            <v>349</v>
          </cell>
          <cell r="B225" t="str">
            <v>床保護モルタル塗り</v>
          </cell>
        </row>
        <row r="226">
          <cell r="A226">
            <v>350</v>
          </cell>
          <cell r="B226" t="str">
            <v>床防水剤入りモルタル塗り</v>
          </cell>
        </row>
        <row r="227">
          <cell r="A227">
            <v>351</v>
          </cell>
          <cell r="B227" t="str">
            <v>床色モルタル塗り金ごて仕上げ</v>
          </cell>
        </row>
        <row r="228">
          <cell r="A228">
            <v>352</v>
          </cell>
          <cell r="B228" t="str">
            <v>床モルタル塗り刷毛引き仕上げ</v>
          </cell>
        </row>
        <row r="229">
          <cell r="A229">
            <v>353</v>
          </cell>
          <cell r="B229" t="str">
            <v>壁コンクリート打ち放し面補修</v>
          </cell>
        </row>
        <row r="230">
          <cell r="A230">
            <v>354</v>
          </cell>
          <cell r="B230" t="str">
            <v>壁既調合モルタル薄塗り</v>
          </cell>
        </row>
        <row r="231">
          <cell r="A231">
            <v>355</v>
          </cell>
          <cell r="B231" t="str">
            <v>壁モルタル金ごて仕上げ</v>
          </cell>
        </row>
        <row r="232">
          <cell r="A232">
            <v>356</v>
          </cell>
          <cell r="B232" t="str">
            <v>壁モルタル塗り刷毛引き</v>
          </cell>
        </row>
        <row r="233">
          <cell r="A233">
            <v>357</v>
          </cell>
          <cell r="B233" t="str">
            <v>壁しつくい仕上げ</v>
          </cell>
        </row>
        <row r="234">
          <cell r="A234">
            <v>358</v>
          </cell>
          <cell r="B234" t="str">
            <v>壁京壁仕上げ</v>
          </cell>
        </row>
        <row r="235">
          <cell r="A235">
            <v>359</v>
          </cell>
          <cell r="B235" t="str">
            <v>壁タイル下地モルタル塗り</v>
          </cell>
        </row>
        <row r="236">
          <cell r="A236">
            <v>360</v>
          </cell>
          <cell r="B236" t="str">
            <v>幅木モルタル塗り金ごて仕上げ</v>
          </cell>
        </row>
        <row r="237">
          <cell r="A237">
            <v>361</v>
          </cell>
          <cell r="B237" t="str">
            <v>天井モルタル塗り金ごて仕上げ</v>
          </cell>
        </row>
        <row r="238">
          <cell r="A238">
            <v>362</v>
          </cell>
          <cell r="B238" t="str">
            <v>天井モルタル塗り刷毛引き</v>
          </cell>
        </row>
        <row r="239">
          <cell r="A239">
            <v>363</v>
          </cell>
          <cell r="B239" t="str">
            <v>犬走りモルタル塗り金ごて仕上げ</v>
          </cell>
        </row>
        <row r="240">
          <cell r="A240">
            <v>364</v>
          </cell>
          <cell r="B240" t="str">
            <v>側溝モルタル塗り金ごて仕上げ</v>
          </cell>
        </row>
        <row r="241">
          <cell r="A241">
            <v>365</v>
          </cell>
          <cell r="B241" t="str">
            <v>床用目地入れ</v>
          </cell>
        </row>
        <row r="242">
          <cell r="A242">
            <v>366</v>
          </cell>
          <cell r="B242" t="str">
            <v>ｅｒｒ</v>
          </cell>
        </row>
        <row r="243">
          <cell r="A243">
            <v>367</v>
          </cell>
        </row>
        <row r="244">
          <cell r="A244">
            <v>368</v>
          </cell>
        </row>
        <row r="245">
          <cell r="A245">
            <v>369</v>
          </cell>
          <cell r="B245" t="str">
            <v>ｅｒｒ</v>
          </cell>
        </row>
        <row r="247">
          <cell r="A247">
            <v>370</v>
          </cell>
          <cell r="B247" t="str">
            <v>吹付工事</v>
          </cell>
        </row>
        <row r="248">
          <cell r="A248">
            <v>371</v>
          </cell>
          <cell r="B248" t="str">
            <v>外装薄塗材Ｃ</v>
          </cell>
        </row>
        <row r="249">
          <cell r="A249">
            <v>372</v>
          </cell>
          <cell r="B249" t="str">
            <v>外装薄塗材Ｅ</v>
          </cell>
        </row>
        <row r="250">
          <cell r="A250">
            <v>373</v>
          </cell>
          <cell r="B250" t="str">
            <v>複層塗材Ｅ</v>
          </cell>
        </row>
        <row r="251">
          <cell r="A251">
            <v>374</v>
          </cell>
          <cell r="B251" t="str">
            <v>ｅｒｒ</v>
          </cell>
        </row>
        <row r="252">
          <cell r="A252">
            <v>375</v>
          </cell>
        </row>
        <row r="253">
          <cell r="A253">
            <v>376</v>
          </cell>
        </row>
        <row r="254">
          <cell r="A254">
            <v>377</v>
          </cell>
        </row>
        <row r="255">
          <cell r="A255">
            <v>378</v>
          </cell>
        </row>
        <row r="256">
          <cell r="A256">
            <v>379</v>
          </cell>
          <cell r="B256" t="str">
            <v>ｅｒｒ</v>
          </cell>
        </row>
        <row r="258">
          <cell r="A258">
            <v>380</v>
          </cell>
          <cell r="B258" t="str">
            <v>木製建具工事</v>
          </cell>
        </row>
        <row r="259">
          <cell r="A259">
            <v>381</v>
          </cell>
        </row>
        <row r="260">
          <cell r="A260">
            <v>382</v>
          </cell>
          <cell r="B260" t="str">
            <v>金属製建具工事</v>
          </cell>
        </row>
        <row r="261">
          <cell r="A261">
            <v>383</v>
          </cell>
        </row>
        <row r="262">
          <cell r="A262">
            <v>384</v>
          </cell>
          <cell r="B262" t="str">
            <v>シャツター工事</v>
          </cell>
        </row>
        <row r="263">
          <cell r="A263">
            <v>385</v>
          </cell>
        </row>
        <row r="264">
          <cell r="A264">
            <v>386</v>
          </cell>
          <cell r="B264" t="str">
            <v>ガラス工事</v>
          </cell>
        </row>
        <row r="265">
          <cell r="A265">
            <v>387</v>
          </cell>
          <cell r="B265" t="str">
            <v>フロート板ガラス</v>
          </cell>
        </row>
        <row r="266">
          <cell r="A266">
            <v>388</v>
          </cell>
          <cell r="B266" t="str">
            <v>型板ガラス</v>
          </cell>
        </row>
        <row r="267">
          <cell r="A267">
            <v>389</v>
          </cell>
          <cell r="B267" t="str">
            <v>スリガラス</v>
          </cell>
        </row>
        <row r="269">
          <cell r="A269">
            <v>390</v>
          </cell>
          <cell r="B269" t="str">
            <v>塗装工事</v>
          </cell>
        </row>
        <row r="270">
          <cell r="A270">
            <v>391</v>
          </cell>
          <cell r="B270" t="str">
            <v>素地ごしらえ</v>
          </cell>
        </row>
        <row r="271">
          <cell r="A271">
            <v>392</v>
          </cell>
          <cell r="B271" t="str">
            <v>さび止め塗料塗り</v>
          </cell>
        </row>
        <row r="272">
          <cell r="A272">
            <v>393</v>
          </cell>
          <cell r="B272" t="str">
            <v>油性調合ペイント</v>
          </cell>
        </row>
        <row r="273">
          <cell r="A273">
            <v>394</v>
          </cell>
          <cell r="B273" t="str">
            <v>合成樹脂調合ペイント</v>
          </cell>
        </row>
        <row r="274">
          <cell r="A274">
            <v>395</v>
          </cell>
          <cell r="B274" t="str">
            <v>合成樹脂エマルジョンペイントＥＰ－Ｉ</v>
          </cell>
        </row>
        <row r="275">
          <cell r="A275">
            <v>396</v>
          </cell>
          <cell r="B275" t="str">
            <v>有光沢合成樹脂エマルジョンペイントＧＰ</v>
          </cell>
        </row>
        <row r="276">
          <cell r="A276">
            <v>397</v>
          </cell>
          <cell r="B276" t="str">
            <v xml:space="preserve"> 塩化ビニール樹脂エナメル</v>
          </cell>
        </row>
        <row r="277">
          <cell r="A277">
            <v>398</v>
          </cell>
          <cell r="B277" t="str">
            <v>クリヤラッカー</v>
          </cell>
        </row>
        <row r="278">
          <cell r="A278">
            <v>399</v>
          </cell>
          <cell r="B278" t="str">
            <v>ウレタン樹脂ワニス１液形</v>
          </cell>
        </row>
        <row r="279">
          <cell r="A279">
            <v>400</v>
          </cell>
          <cell r="B279" t="str">
            <v>ウレタン樹脂ワニス２液形</v>
          </cell>
        </row>
        <row r="280">
          <cell r="A280">
            <v>401</v>
          </cell>
          <cell r="B280" t="str">
            <v>油性ステイン</v>
          </cell>
        </row>
        <row r="281">
          <cell r="A281">
            <v>402</v>
          </cell>
          <cell r="B281" t="str">
            <v>キシラデコール</v>
          </cell>
        </row>
        <row r="282">
          <cell r="A282">
            <v>403</v>
          </cell>
          <cell r="B282" t="str">
            <v>オイルステイン</v>
          </cell>
        </row>
        <row r="283">
          <cell r="A283">
            <v>404</v>
          </cell>
          <cell r="B283" t="str">
            <v>オイルステインワニス</v>
          </cell>
        </row>
        <row r="284">
          <cell r="A284">
            <v>405</v>
          </cell>
          <cell r="B284" t="str">
            <v>ｅｒｒ</v>
          </cell>
        </row>
        <row r="285">
          <cell r="A285">
            <v>406</v>
          </cell>
        </row>
        <row r="286">
          <cell r="A286">
            <v>407</v>
          </cell>
        </row>
        <row r="287">
          <cell r="A287">
            <v>408</v>
          </cell>
        </row>
        <row r="288">
          <cell r="A288">
            <v>409</v>
          </cell>
          <cell r="B288" t="str">
            <v>ｅｒｒ</v>
          </cell>
        </row>
        <row r="290">
          <cell r="A290">
            <v>410</v>
          </cell>
          <cell r="B290" t="str">
            <v>内装工事</v>
          </cell>
        </row>
        <row r="291">
          <cell r="A291">
            <v>411</v>
          </cell>
          <cell r="B291" t="str">
            <v>ビニール床タイル</v>
          </cell>
        </row>
        <row r="292">
          <cell r="A292">
            <v>412</v>
          </cell>
          <cell r="B292" t="str">
            <v>フローリング合板</v>
          </cell>
        </row>
        <row r="293">
          <cell r="A293">
            <v>413</v>
          </cell>
          <cell r="B293" t="str">
            <v>ソフト幅木</v>
          </cell>
        </row>
        <row r="294">
          <cell r="A294">
            <v>414</v>
          </cell>
          <cell r="B294" t="str">
            <v>長尺塩ビシート</v>
          </cell>
        </row>
        <row r="295">
          <cell r="A295">
            <v>415</v>
          </cell>
          <cell r="B295" t="str">
            <v>ノンスリップ床シート</v>
          </cell>
        </row>
        <row r="296">
          <cell r="A296">
            <v>416</v>
          </cell>
          <cell r="B296" t="str">
            <v>フｱﾂションシート</v>
          </cell>
        </row>
        <row r="297">
          <cell r="A297">
            <v>417</v>
          </cell>
          <cell r="B297" t="str">
            <v>カーペット</v>
          </cell>
        </row>
        <row r="298">
          <cell r="A298">
            <v>418</v>
          </cell>
          <cell r="B298" t="str">
            <v>ニードルパンチ</v>
          </cell>
        </row>
        <row r="299">
          <cell r="A299">
            <v>419</v>
          </cell>
          <cell r="B299" t="str">
            <v>畳敷</v>
          </cell>
        </row>
        <row r="300">
          <cell r="A300">
            <v>420</v>
          </cell>
          <cell r="B300" t="str">
            <v>石コウボード張り</v>
          </cell>
        </row>
        <row r="301">
          <cell r="A301">
            <v>421</v>
          </cell>
          <cell r="B301" t="str">
            <v>化粧石コウボード張り</v>
          </cell>
        </row>
        <row r="302">
          <cell r="A302">
            <v>422</v>
          </cell>
          <cell r="B302" t="str">
            <v>石綿セメント板張り</v>
          </cell>
        </row>
        <row r="303">
          <cell r="A303">
            <v>423</v>
          </cell>
          <cell r="B303" t="str">
            <v>珪酸カルシウム板張り</v>
          </cell>
        </row>
        <row r="304">
          <cell r="A304">
            <v>424</v>
          </cell>
          <cell r="B304" t="str">
            <v>グラスウール敷込み</v>
          </cell>
        </row>
        <row r="305">
          <cell r="A305">
            <v>425</v>
          </cell>
          <cell r="B305" t="str">
            <v>浴室用硬質成型板</v>
          </cell>
        </row>
        <row r="306">
          <cell r="A306">
            <v>426</v>
          </cell>
          <cell r="B306" t="str">
            <v>ビニルクロス張り</v>
          </cell>
        </row>
        <row r="307">
          <cell r="A307">
            <v>427</v>
          </cell>
          <cell r="B307" t="str">
            <v>回り縁</v>
          </cell>
        </row>
        <row r="308">
          <cell r="A308">
            <v>428</v>
          </cell>
          <cell r="B308" t="str">
            <v>コーナー用塩ビアングル</v>
          </cell>
        </row>
        <row r="309">
          <cell r="A309">
            <v>429</v>
          </cell>
          <cell r="B309" t="str">
            <v>天井点検口</v>
          </cell>
        </row>
        <row r="310">
          <cell r="A310">
            <v>430</v>
          </cell>
          <cell r="B310" t="str">
            <v>床下点検口</v>
          </cell>
        </row>
        <row r="311">
          <cell r="A311">
            <v>431</v>
          </cell>
          <cell r="B311" t="str">
            <v>スパンﾄﾞレール</v>
          </cell>
        </row>
        <row r="312">
          <cell r="A312">
            <v>432</v>
          </cell>
          <cell r="B312" t="str">
            <v>カーテンレール</v>
          </cell>
        </row>
        <row r="313">
          <cell r="A313">
            <v>433</v>
          </cell>
          <cell r="B313" t="str">
            <v>ｅｒｒ</v>
          </cell>
        </row>
        <row r="314">
          <cell r="A314">
            <v>434</v>
          </cell>
        </row>
        <row r="315">
          <cell r="A315">
            <v>435</v>
          </cell>
        </row>
        <row r="316">
          <cell r="A316">
            <v>436</v>
          </cell>
        </row>
        <row r="317">
          <cell r="A317">
            <v>437</v>
          </cell>
        </row>
        <row r="318">
          <cell r="A318">
            <v>438</v>
          </cell>
        </row>
        <row r="319">
          <cell r="A319">
            <v>439</v>
          </cell>
          <cell r="B319" t="str">
            <v>ｅｒｒ</v>
          </cell>
        </row>
        <row r="321">
          <cell r="A321">
            <v>440</v>
          </cell>
          <cell r="B321" t="str">
            <v>雑工事</v>
          </cell>
        </row>
        <row r="322">
          <cell r="A322">
            <v>441</v>
          </cell>
        </row>
        <row r="323">
          <cell r="A323">
            <v>442</v>
          </cell>
        </row>
        <row r="324">
          <cell r="A324">
            <v>443</v>
          </cell>
        </row>
        <row r="325">
          <cell r="A325">
            <v>444</v>
          </cell>
        </row>
        <row r="326">
          <cell r="A326">
            <v>445</v>
          </cell>
        </row>
        <row r="327">
          <cell r="A327">
            <v>446</v>
          </cell>
        </row>
        <row r="328">
          <cell r="A328">
            <v>447</v>
          </cell>
        </row>
        <row r="329">
          <cell r="A329">
            <v>448</v>
          </cell>
        </row>
        <row r="330">
          <cell r="A330">
            <v>449</v>
          </cell>
        </row>
        <row r="332">
          <cell r="A332">
            <v>450</v>
          </cell>
          <cell r="B332" t="str">
            <v>外構工事</v>
          </cell>
        </row>
        <row r="333">
          <cell r="A333">
            <v>451</v>
          </cell>
        </row>
        <row r="334">
          <cell r="A334">
            <v>452</v>
          </cell>
        </row>
        <row r="335">
          <cell r="A335">
            <v>453</v>
          </cell>
        </row>
        <row r="336">
          <cell r="A336">
            <v>454</v>
          </cell>
        </row>
        <row r="337">
          <cell r="A337">
            <v>455</v>
          </cell>
        </row>
        <row r="338">
          <cell r="A338">
            <v>456</v>
          </cell>
        </row>
        <row r="339">
          <cell r="A339">
            <v>457</v>
          </cell>
        </row>
        <row r="340">
          <cell r="A340">
            <v>458</v>
          </cell>
        </row>
        <row r="341">
          <cell r="A341">
            <v>459</v>
          </cell>
        </row>
      </sheetData>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書"/>
      <sheetName val="明細書"/>
      <sheetName val="積算根拠"/>
    </sheetNames>
    <sheetDataSet>
      <sheetData sheetId="0" refreshError="1"/>
      <sheetData sheetId="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価版"/>
    </sheetNames>
    <sheetDataSet>
      <sheetData sheetId="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据付計算表"/>
      <sheetName val="類別歩掛表"/>
    </sheetNames>
    <sheetDataSet>
      <sheetData sheetId="0"/>
      <sheetData sheetId="1"/>
      <sheetData sheetId="2" refreshError="1">
        <row r="14">
          <cell r="A14">
            <v>104</v>
          </cell>
          <cell r="B14">
            <v>1</v>
          </cell>
          <cell r="C14">
            <v>4</v>
          </cell>
          <cell r="D14">
            <v>1.3599999999999999</v>
          </cell>
          <cell r="F14">
            <v>1</v>
          </cell>
          <cell r="G14">
            <v>1.45</v>
          </cell>
          <cell r="H14">
            <v>3.21</v>
          </cell>
          <cell r="J14">
            <v>4</v>
          </cell>
          <cell r="K14">
            <v>0.3</v>
          </cell>
        </row>
        <row r="15">
          <cell r="A15">
            <v>105</v>
          </cell>
          <cell r="B15">
            <v>5</v>
          </cell>
          <cell r="C15">
            <v>5</v>
          </cell>
          <cell r="D15">
            <v>1.415</v>
          </cell>
          <cell r="F15">
            <v>2</v>
          </cell>
          <cell r="G15">
            <v>1.46</v>
          </cell>
          <cell r="H15">
            <v>3.22</v>
          </cell>
          <cell r="J15">
            <v>5</v>
          </cell>
          <cell r="K15">
            <v>0.35</v>
          </cell>
        </row>
        <row r="16">
          <cell r="A16">
            <v>106</v>
          </cell>
          <cell r="B16">
            <v>6</v>
          </cell>
          <cell r="C16">
            <v>6</v>
          </cell>
          <cell r="D16">
            <v>1.47</v>
          </cell>
          <cell r="F16">
            <v>3</v>
          </cell>
          <cell r="G16">
            <v>1.47</v>
          </cell>
          <cell r="H16">
            <v>3.23</v>
          </cell>
          <cell r="J16">
            <v>6</v>
          </cell>
          <cell r="K16">
            <v>0.4</v>
          </cell>
        </row>
        <row r="17">
          <cell r="A17">
            <v>107</v>
          </cell>
          <cell r="B17">
            <v>7</v>
          </cell>
          <cell r="C17">
            <v>7</v>
          </cell>
          <cell r="D17">
            <v>1.5249999999999999</v>
          </cell>
          <cell r="F17">
            <v>4</v>
          </cell>
          <cell r="G17">
            <v>1.48</v>
          </cell>
          <cell r="H17">
            <v>3.24</v>
          </cell>
          <cell r="J17">
            <v>7</v>
          </cell>
          <cell r="K17">
            <v>0.45</v>
          </cell>
        </row>
        <row r="18">
          <cell r="A18">
            <v>108</v>
          </cell>
          <cell r="B18">
            <v>8</v>
          </cell>
          <cell r="C18">
            <v>8</v>
          </cell>
          <cell r="D18">
            <v>1.58</v>
          </cell>
          <cell r="F18">
            <v>5</v>
          </cell>
          <cell r="G18">
            <v>1.49</v>
          </cell>
          <cell r="H18">
            <v>3.25</v>
          </cell>
          <cell r="J18">
            <v>8</v>
          </cell>
          <cell r="K18">
            <v>0.5</v>
          </cell>
        </row>
        <row r="19">
          <cell r="A19">
            <v>109</v>
          </cell>
          <cell r="B19">
            <v>9</v>
          </cell>
          <cell r="C19">
            <v>9</v>
          </cell>
          <cell r="D19">
            <v>1.6349999999999998</v>
          </cell>
          <cell r="F19">
            <v>6</v>
          </cell>
          <cell r="G19">
            <v>1.5</v>
          </cell>
          <cell r="H19">
            <v>3.26</v>
          </cell>
          <cell r="J19">
            <v>9</v>
          </cell>
          <cell r="K19">
            <v>0.55000000000000004</v>
          </cell>
        </row>
        <row r="20">
          <cell r="A20">
            <v>110</v>
          </cell>
          <cell r="B20">
            <v>10</v>
          </cell>
          <cell r="C20">
            <v>10</v>
          </cell>
          <cell r="D20">
            <v>1.69</v>
          </cell>
          <cell r="F20">
            <v>7</v>
          </cell>
          <cell r="G20">
            <v>1.51</v>
          </cell>
          <cell r="H20">
            <v>3.27</v>
          </cell>
          <cell r="J20">
            <v>10</v>
          </cell>
          <cell r="K20">
            <v>0.6</v>
          </cell>
        </row>
        <row r="21">
          <cell r="A21">
            <v>111</v>
          </cell>
          <cell r="B21">
            <v>11</v>
          </cell>
          <cell r="C21">
            <v>11</v>
          </cell>
          <cell r="D21">
            <v>1.7449999999999999</v>
          </cell>
          <cell r="F21">
            <v>8</v>
          </cell>
          <cell r="G21">
            <v>1.52</v>
          </cell>
          <cell r="H21">
            <v>3.28</v>
          </cell>
          <cell r="J21">
            <v>11</v>
          </cell>
          <cell r="K21">
            <v>0.65</v>
          </cell>
        </row>
        <row r="22">
          <cell r="A22">
            <v>112</v>
          </cell>
          <cell r="B22">
            <v>12</v>
          </cell>
          <cell r="C22">
            <v>12</v>
          </cell>
          <cell r="D22">
            <v>1.7999999999999998</v>
          </cell>
          <cell r="F22">
            <v>9</v>
          </cell>
          <cell r="G22">
            <v>1.53</v>
          </cell>
          <cell r="H22">
            <v>3.29</v>
          </cell>
          <cell r="J22">
            <v>12</v>
          </cell>
          <cell r="K22">
            <v>0.7</v>
          </cell>
        </row>
        <row r="23">
          <cell r="A23">
            <v>204</v>
          </cell>
          <cell r="B23">
            <v>2</v>
          </cell>
          <cell r="C23">
            <v>4</v>
          </cell>
          <cell r="D23">
            <v>1.94</v>
          </cell>
          <cell r="F23">
            <v>10</v>
          </cell>
          <cell r="G23">
            <v>1.54</v>
          </cell>
          <cell r="H23">
            <v>3.3</v>
          </cell>
        </row>
        <row r="24">
          <cell r="A24">
            <v>205</v>
          </cell>
          <cell r="B24">
            <v>5</v>
          </cell>
          <cell r="C24">
            <v>5</v>
          </cell>
          <cell r="D24">
            <v>2.0499999999999998</v>
          </cell>
          <cell r="F24">
            <v>11</v>
          </cell>
          <cell r="G24">
            <v>1.55</v>
          </cell>
          <cell r="H24">
            <v>3.31</v>
          </cell>
        </row>
        <row r="25">
          <cell r="A25">
            <v>206</v>
          </cell>
          <cell r="B25">
            <v>6</v>
          </cell>
          <cell r="C25">
            <v>6</v>
          </cell>
          <cell r="D25">
            <v>2.16</v>
          </cell>
          <cell r="F25">
            <v>12</v>
          </cell>
          <cell r="G25">
            <v>1.56</v>
          </cell>
          <cell r="H25">
            <v>3.32</v>
          </cell>
        </row>
        <row r="26">
          <cell r="A26">
            <v>207</v>
          </cell>
          <cell r="B26">
            <v>7</v>
          </cell>
          <cell r="C26">
            <v>7</v>
          </cell>
          <cell r="D26">
            <v>2.27</v>
          </cell>
          <cell r="F26">
            <v>13</v>
          </cell>
          <cell r="G26">
            <v>1.57</v>
          </cell>
          <cell r="H26">
            <v>3.33</v>
          </cell>
        </row>
        <row r="27">
          <cell r="A27">
            <v>208</v>
          </cell>
          <cell r="B27">
            <v>8</v>
          </cell>
          <cell r="C27">
            <v>8</v>
          </cell>
          <cell r="D27">
            <v>2.38</v>
          </cell>
          <cell r="F27">
            <v>14</v>
          </cell>
          <cell r="G27">
            <v>1.58</v>
          </cell>
          <cell r="H27">
            <v>3.34</v>
          </cell>
        </row>
        <row r="28">
          <cell r="A28">
            <v>209</v>
          </cell>
          <cell r="B28">
            <v>9</v>
          </cell>
          <cell r="C28">
            <v>9</v>
          </cell>
          <cell r="D28">
            <v>2.4900000000000002</v>
          </cell>
          <cell r="F28">
            <v>15</v>
          </cell>
          <cell r="G28">
            <v>1.59</v>
          </cell>
          <cell r="H28">
            <v>3.35</v>
          </cell>
        </row>
        <row r="29">
          <cell r="A29">
            <v>210</v>
          </cell>
          <cell r="B29">
            <v>10</v>
          </cell>
          <cell r="C29">
            <v>10</v>
          </cell>
          <cell r="D29">
            <v>2.6</v>
          </cell>
          <cell r="F29">
            <v>16</v>
          </cell>
          <cell r="G29">
            <v>1.72</v>
          </cell>
          <cell r="H29">
            <v>3.36</v>
          </cell>
        </row>
        <row r="30">
          <cell r="A30">
            <v>211</v>
          </cell>
          <cell r="B30">
            <v>11</v>
          </cell>
          <cell r="C30">
            <v>11</v>
          </cell>
          <cell r="D30">
            <v>2.71</v>
          </cell>
          <cell r="F30">
            <v>17</v>
          </cell>
          <cell r="G30">
            <v>1.73</v>
          </cell>
          <cell r="H30">
            <v>3.37</v>
          </cell>
        </row>
        <row r="31">
          <cell r="A31">
            <v>212</v>
          </cell>
          <cell r="B31">
            <v>12</v>
          </cell>
          <cell r="C31">
            <v>12</v>
          </cell>
          <cell r="D31">
            <v>2.8200000000000003</v>
          </cell>
          <cell r="F31">
            <v>18</v>
          </cell>
          <cell r="G31">
            <v>1.74</v>
          </cell>
          <cell r="H31">
            <v>3.38</v>
          </cell>
        </row>
        <row r="32">
          <cell r="A32">
            <v>404</v>
          </cell>
          <cell r="B32">
            <v>4</v>
          </cell>
          <cell r="C32">
            <v>4</v>
          </cell>
          <cell r="D32">
            <v>3.1</v>
          </cell>
          <cell r="F32">
            <v>19</v>
          </cell>
          <cell r="G32">
            <v>1.75</v>
          </cell>
          <cell r="H32">
            <v>3.39</v>
          </cell>
        </row>
        <row r="33">
          <cell r="A33">
            <v>405</v>
          </cell>
          <cell r="B33">
            <v>5</v>
          </cell>
          <cell r="C33">
            <v>5</v>
          </cell>
          <cell r="D33">
            <v>3.3200000000000003</v>
          </cell>
          <cell r="F33">
            <v>20</v>
          </cell>
          <cell r="G33">
            <v>1.76</v>
          </cell>
          <cell r="H33">
            <v>3.4</v>
          </cell>
        </row>
        <row r="34">
          <cell r="A34">
            <v>406</v>
          </cell>
          <cell r="B34">
            <v>6</v>
          </cell>
          <cell r="C34">
            <v>6</v>
          </cell>
          <cell r="D34">
            <v>3.54</v>
          </cell>
        </row>
        <row r="35">
          <cell r="A35">
            <v>407</v>
          </cell>
          <cell r="B35">
            <v>7</v>
          </cell>
          <cell r="C35">
            <v>7</v>
          </cell>
          <cell r="D35">
            <v>3.7600000000000002</v>
          </cell>
        </row>
        <row r="36">
          <cell r="A36">
            <v>408</v>
          </cell>
          <cell r="B36">
            <v>8</v>
          </cell>
          <cell r="C36">
            <v>8</v>
          </cell>
          <cell r="D36">
            <v>3.98</v>
          </cell>
        </row>
        <row r="37">
          <cell r="A37">
            <v>409</v>
          </cell>
          <cell r="B37">
            <v>9</v>
          </cell>
          <cell r="C37">
            <v>9</v>
          </cell>
          <cell r="D37">
            <v>4.2</v>
          </cell>
        </row>
        <row r="38">
          <cell r="A38">
            <v>410</v>
          </cell>
          <cell r="B38">
            <v>10</v>
          </cell>
          <cell r="C38">
            <v>10</v>
          </cell>
          <cell r="D38">
            <v>4.42</v>
          </cell>
        </row>
        <row r="39">
          <cell r="A39">
            <v>411</v>
          </cell>
          <cell r="B39">
            <v>11</v>
          </cell>
          <cell r="C39">
            <v>11</v>
          </cell>
          <cell r="D39">
            <v>4.6400000000000006</v>
          </cell>
        </row>
        <row r="40">
          <cell r="A40">
            <v>412</v>
          </cell>
          <cell r="B40">
            <v>12</v>
          </cell>
          <cell r="C40">
            <v>12</v>
          </cell>
          <cell r="D40">
            <v>4.8600000000000003</v>
          </cell>
        </row>
        <row r="41">
          <cell r="A41">
            <v>604</v>
          </cell>
          <cell r="B41">
            <v>6</v>
          </cell>
          <cell r="C41">
            <v>4</v>
          </cell>
          <cell r="D41">
            <v>4.26</v>
          </cell>
        </row>
        <row r="42">
          <cell r="A42">
            <v>605</v>
          </cell>
          <cell r="B42">
            <v>5</v>
          </cell>
          <cell r="C42">
            <v>5</v>
          </cell>
          <cell r="D42">
            <v>4.59</v>
          </cell>
        </row>
        <row r="43">
          <cell r="A43">
            <v>606</v>
          </cell>
          <cell r="B43">
            <v>6</v>
          </cell>
          <cell r="C43">
            <v>6</v>
          </cell>
          <cell r="D43">
            <v>4.92</v>
          </cell>
        </row>
        <row r="44">
          <cell r="A44">
            <v>607</v>
          </cell>
          <cell r="B44">
            <v>7</v>
          </cell>
          <cell r="C44">
            <v>7</v>
          </cell>
          <cell r="D44">
            <v>5.25</v>
          </cell>
        </row>
        <row r="45">
          <cell r="A45">
            <v>608</v>
          </cell>
          <cell r="B45">
            <v>8</v>
          </cell>
          <cell r="C45">
            <v>8</v>
          </cell>
          <cell r="D45">
            <v>5.58</v>
          </cell>
        </row>
        <row r="46">
          <cell r="A46">
            <v>609</v>
          </cell>
          <cell r="B46">
            <v>9</v>
          </cell>
          <cell r="C46">
            <v>9</v>
          </cell>
          <cell r="D46">
            <v>5.91</v>
          </cell>
        </row>
        <row r="47">
          <cell r="A47">
            <v>610</v>
          </cell>
          <cell r="B47">
            <v>10</v>
          </cell>
          <cell r="C47">
            <v>10</v>
          </cell>
          <cell r="D47">
            <v>6.24</v>
          </cell>
        </row>
        <row r="48">
          <cell r="A48">
            <v>611</v>
          </cell>
          <cell r="B48">
            <v>11</v>
          </cell>
          <cell r="C48">
            <v>11</v>
          </cell>
          <cell r="D48">
            <v>6.57</v>
          </cell>
        </row>
        <row r="49">
          <cell r="A49">
            <v>612</v>
          </cell>
          <cell r="B49">
            <v>12</v>
          </cell>
          <cell r="C49">
            <v>12</v>
          </cell>
          <cell r="D49">
            <v>6.9</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目次"/>
      <sheetName val="1"/>
      <sheetName val="3"/>
      <sheetName val="4"/>
      <sheetName val="5"/>
      <sheetName val="6"/>
      <sheetName val="7"/>
      <sheetName val="8"/>
      <sheetName val="9"/>
      <sheetName val="10"/>
      <sheetName val="11"/>
      <sheetName val="14"/>
      <sheetName val="15"/>
      <sheetName val="16"/>
      <sheetName val="17"/>
      <sheetName val="18"/>
      <sheetName val="19"/>
      <sheetName val="20"/>
      <sheetName val="22"/>
      <sheetName val="21"/>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s>
    <sheetDataSet>
      <sheetData sheetId="0" refreshError="1">
        <row r="3">
          <cell r="C3" t="str">
            <v>m</v>
          </cell>
          <cell r="D3" t="str">
            <v>屋内</v>
          </cell>
          <cell r="E3" t="str">
            <v>m</v>
          </cell>
          <cell r="J3">
            <v>400</v>
          </cell>
        </row>
        <row r="4">
          <cell r="D4" t="str">
            <v>屋内+クレーン</v>
          </cell>
          <cell r="E4" t="str">
            <v>個</v>
          </cell>
          <cell r="J4">
            <v>450</v>
          </cell>
        </row>
        <row r="5">
          <cell r="D5" t="str">
            <v>屋外</v>
          </cell>
          <cell r="E5" t="str">
            <v>ヶ所</v>
          </cell>
          <cell r="J5">
            <v>500</v>
          </cell>
        </row>
        <row r="6">
          <cell r="D6" t="str">
            <v>屋外+クレーン</v>
          </cell>
          <cell r="J6">
            <v>600</v>
          </cell>
        </row>
        <row r="7">
          <cell r="J7">
            <v>700</v>
          </cell>
        </row>
        <row r="8">
          <cell r="J8">
            <v>800</v>
          </cell>
        </row>
        <row r="9">
          <cell r="J9">
            <v>900</v>
          </cell>
        </row>
        <row r="10">
          <cell r="J10">
            <v>1000</v>
          </cell>
        </row>
        <row r="11">
          <cell r="J11">
            <v>1100</v>
          </cell>
        </row>
        <row r="12">
          <cell r="J12">
            <v>1200</v>
          </cell>
        </row>
        <row r="13">
          <cell r="J13">
            <v>1350</v>
          </cell>
        </row>
        <row r="14">
          <cell r="J14">
            <v>1500</v>
          </cell>
        </row>
        <row r="15">
          <cell r="J15">
            <v>1600</v>
          </cell>
        </row>
        <row r="16">
          <cell r="J16">
            <v>1650</v>
          </cell>
        </row>
        <row r="17">
          <cell r="J17">
            <v>1800</v>
          </cell>
        </row>
        <row r="18">
          <cell r="J18">
            <v>2000</v>
          </cell>
        </row>
        <row r="19">
          <cell r="J19">
            <v>2100</v>
          </cell>
        </row>
        <row r="20">
          <cell r="J20">
            <v>2200</v>
          </cell>
        </row>
        <row r="21">
          <cell r="J21">
            <v>2400</v>
          </cell>
        </row>
        <row r="22">
          <cell r="J22">
            <v>2600</v>
          </cell>
        </row>
      </sheetData>
      <sheetData sheetId="1" refreshError="1">
        <row r="2">
          <cell r="B2" t="str">
            <v>H13. 5版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s>
    <sheetDataSet>
      <sheetData sheetId="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営電気"/>
      <sheetName val="マスター"/>
      <sheetName val="電気 設計書"/>
      <sheetName val="Ｃ.厨房設備機器（電気）"/>
      <sheetName val="案分表"/>
      <sheetName val="Ｃ.厨房設備機器 (建築)"/>
      <sheetName val="Ｃ.厨房設備機器 (給排水)"/>
      <sheetName val="Ｃ.厨房設備機器 (空調) "/>
      <sheetName val="代価表"/>
      <sheetName val="複合単価 "/>
      <sheetName val="PB単価表"/>
      <sheetName val="分電盤"/>
      <sheetName val="市場単価比較表"/>
      <sheetName val="物価資料比較表"/>
      <sheetName val="見積比較表"/>
      <sheetName val="共通費"/>
    </sheetNames>
    <sheetDataSet>
      <sheetData sheetId="0"/>
      <sheetData sheetId="1"/>
      <sheetData sheetId="2"/>
      <sheetData sheetId="3"/>
      <sheetData sheetId="4"/>
      <sheetData sheetId="5"/>
      <sheetData sheetId="6"/>
      <sheetData sheetId="7"/>
      <sheetData sheetId="8"/>
      <sheetData sheetId="9"/>
      <sheetData sheetId="10"/>
      <sheetData sheetId="11" refreshError="1">
        <row r="1">
          <cell r="B1" t="str">
            <v>盤 類 歩 掛 り 集 計 表</v>
          </cell>
        </row>
        <row r="3">
          <cell r="B3" t="str">
            <v>工事名：大分市立神崎中学校　普通・特別教室棟改築電気設備工事</v>
          </cell>
        </row>
        <row r="5">
          <cell r="B5" t="str">
            <v>盤  名  称</v>
          </cell>
          <cell r="D5" t="str">
            <v>L-1</v>
          </cell>
          <cell r="F5" t="str">
            <v>LP-1</v>
          </cell>
        </row>
        <row r="6">
          <cell r="B6" t="str">
            <v>負荷容量</v>
          </cell>
          <cell r="C6" t="str">
            <v>歩掛り</v>
          </cell>
          <cell r="D6" t="str">
            <v>数量</v>
          </cell>
          <cell r="E6" t="str">
            <v>電  工</v>
          </cell>
          <cell r="F6" t="str">
            <v>数量</v>
          </cell>
          <cell r="G6" t="str">
            <v>電  工</v>
          </cell>
          <cell r="H6" t="str">
            <v>数量</v>
          </cell>
          <cell r="I6" t="str">
            <v>電  工</v>
          </cell>
          <cell r="J6" t="str">
            <v>数量</v>
          </cell>
          <cell r="K6" t="str">
            <v>電  工</v>
          </cell>
          <cell r="L6" t="str">
            <v>数量</v>
          </cell>
          <cell r="M6" t="str">
            <v>電  工</v>
          </cell>
          <cell r="O6" t="str">
            <v xml:space="preserve">         備  考</v>
          </cell>
        </row>
        <row r="7">
          <cell r="B7" t="str">
            <v>&lt;実装&gt;</v>
          </cell>
          <cell r="E7">
            <v>0</v>
          </cell>
          <cell r="F7" t="str">
            <v>　</v>
          </cell>
          <cell r="G7">
            <v>0</v>
          </cell>
          <cell r="I7">
            <v>0</v>
          </cell>
          <cell r="J7" t="str">
            <v>　</v>
          </cell>
          <cell r="K7">
            <v>0</v>
          </cell>
          <cell r="M7">
            <v>0</v>
          </cell>
          <cell r="N7" t="str">
            <v>　</v>
          </cell>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1000</v>
          </cell>
        </row>
        <row r="8">
          <cell r="B8" t="str">
            <v>1P  30A</v>
          </cell>
          <cell r="C8">
            <v>0.21099999999999999</v>
          </cell>
          <cell r="E8">
            <v>0</v>
          </cell>
          <cell r="G8">
            <v>0</v>
          </cell>
          <cell r="I8">
            <v>0</v>
          </cell>
          <cell r="K8">
            <v>0</v>
          </cell>
          <cell r="M8">
            <v>0</v>
          </cell>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row r="9">
          <cell r="B9" t="str">
            <v>1P  60A</v>
          </cell>
          <cell r="C9">
            <v>0.30199999999999999</v>
          </cell>
          <cell r="E9">
            <v>0</v>
          </cell>
          <cell r="G9">
            <v>0</v>
          </cell>
          <cell r="I9">
            <v>0</v>
          </cell>
          <cell r="K9">
            <v>0</v>
          </cell>
          <cell r="M9">
            <v>0</v>
          </cell>
        </row>
        <row r="10">
          <cell r="B10" t="str">
            <v>2P  30A</v>
          </cell>
          <cell r="C10">
            <v>0.26400000000000001</v>
          </cell>
          <cell r="E10">
            <v>0</v>
          </cell>
          <cell r="G10">
            <v>0</v>
          </cell>
          <cell r="I10">
            <v>0</v>
          </cell>
          <cell r="K10">
            <v>0</v>
          </cell>
          <cell r="M10">
            <v>0</v>
          </cell>
        </row>
        <row r="11">
          <cell r="B11" t="str">
            <v>2P  60A</v>
          </cell>
          <cell r="C11">
            <v>0.38</v>
          </cell>
          <cell r="E11">
            <v>0</v>
          </cell>
          <cell r="G11">
            <v>0</v>
          </cell>
          <cell r="I11">
            <v>0</v>
          </cell>
          <cell r="K11">
            <v>0</v>
          </cell>
          <cell r="M11">
            <v>0</v>
          </cell>
        </row>
        <row r="12">
          <cell r="B12" t="str">
            <v>2P 100A</v>
          </cell>
          <cell r="C12">
            <v>0.52600000000000002</v>
          </cell>
          <cell r="E12">
            <v>0</v>
          </cell>
          <cell r="G12">
            <v>0</v>
          </cell>
          <cell r="I12">
            <v>0</v>
          </cell>
          <cell r="K12">
            <v>0</v>
          </cell>
          <cell r="M12">
            <v>0</v>
          </cell>
        </row>
        <row r="13">
          <cell r="B13" t="str">
            <v>2P 225A</v>
          </cell>
          <cell r="C13">
            <v>0.74099999999999999</v>
          </cell>
          <cell r="E13">
            <v>0</v>
          </cell>
          <cell r="G13">
            <v>0</v>
          </cell>
          <cell r="I13">
            <v>0</v>
          </cell>
          <cell r="K13">
            <v>0</v>
          </cell>
          <cell r="M13">
            <v>0</v>
          </cell>
        </row>
        <row r="14">
          <cell r="B14" t="str">
            <v>2P 400A</v>
          </cell>
          <cell r="C14">
            <v>0.89400000000000002</v>
          </cell>
          <cell r="E14">
            <v>0</v>
          </cell>
          <cell r="G14">
            <v>0</v>
          </cell>
          <cell r="I14">
            <v>0</v>
          </cell>
          <cell r="K14">
            <v>0</v>
          </cell>
          <cell r="M14">
            <v>0</v>
          </cell>
        </row>
        <row r="15">
          <cell r="B15" t="str">
            <v>3P  30A</v>
          </cell>
          <cell r="C15">
            <v>0.38700000000000001</v>
          </cell>
          <cell r="E15">
            <v>0</v>
          </cell>
          <cell r="F15">
            <v>15</v>
          </cell>
          <cell r="G15">
            <v>5.8049999999999997</v>
          </cell>
          <cell r="I15">
            <v>0</v>
          </cell>
          <cell r="K15">
            <v>0</v>
          </cell>
          <cell r="M15">
            <v>0</v>
          </cell>
        </row>
        <row r="16">
          <cell r="B16" t="str">
            <v>3P  60A</v>
          </cell>
          <cell r="C16">
            <v>0.55800000000000005</v>
          </cell>
          <cell r="E16">
            <v>0</v>
          </cell>
          <cell r="F16">
            <v>11</v>
          </cell>
          <cell r="G16">
            <v>6.1380000000000008</v>
          </cell>
          <cell r="I16">
            <v>0</v>
          </cell>
          <cell r="K16">
            <v>0</v>
          </cell>
          <cell r="M16">
            <v>0</v>
          </cell>
        </row>
        <row r="17">
          <cell r="B17" t="str">
            <v>3P 100A</v>
          </cell>
          <cell r="C17">
            <v>0.70799999999999996</v>
          </cell>
          <cell r="E17">
            <v>0</v>
          </cell>
          <cell r="F17">
            <v>5</v>
          </cell>
          <cell r="G17">
            <v>3.54</v>
          </cell>
          <cell r="I17">
            <v>0</v>
          </cell>
          <cell r="K17">
            <v>0</v>
          </cell>
          <cell r="M17">
            <v>0</v>
          </cell>
        </row>
        <row r="18">
          <cell r="B18" t="str">
            <v>3P 225A</v>
          </cell>
          <cell r="C18">
            <v>1.04</v>
          </cell>
          <cell r="E18">
            <v>0</v>
          </cell>
          <cell r="F18">
            <v>22</v>
          </cell>
          <cell r="G18">
            <v>22.880000000000003</v>
          </cell>
          <cell r="I18">
            <v>0</v>
          </cell>
          <cell r="K18">
            <v>0</v>
          </cell>
          <cell r="M18">
            <v>0</v>
          </cell>
        </row>
        <row r="19">
          <cell r="B19" t="str">
            <v>3P 400A</v>
          </cell>
          <cell r="C19">
            <v>1.26</v>
          </cell>
          <cell r="D19">
            <v>1</v>
          </cell>
          <cell r="E19">
            <v>1.26</v>
          </cell>
          <cell r="F19">
            <v>4</v>
          </cell>
          <cell r="G19">
            <v>5.04</v>
          </cell>
          <cell r="I19">
            <v>0</v>
          </cell>
          <cell r="K19">
            <v>0</v>
          </cell>
          <cell r="M19">
            <v>0</v>
          </cell>
        </row>
        <row r="20">
          <cell r="B20" t="str">
            <v>2P  30A(1Pﾓｼﾞｭｰﾙ)</v>
          </cell>
          <cell r="C20">
            <v>0.2</v>
          </cell>
          <cell r="D20">
            <v>71</v>
          </cell>
          <cell r="E20">
            <v>14.200000000000001</v>
          </cell>
          <cell r="F20">
            <v>26</v>
          </cell>
          <cell r="G20">
            <v>5.2</v>
          </cell>
          <cell r="I20">
            <v>0</v>
          </cell>
          <cell r="K20">
            <v>0</v>
          </cell>
          <cell r="M20">
            <v>0</v>
          </cell>
        </row>
        <row r="21">
          <cell r="B21" t="str">
            <v>MG 1P30A</v>
          </cell>
          <cell r="C21">
            <v>0.26300000000000001</v>
          </cell>
          <cell r="E21">
            <v>0</v>
          </cell>
          <cell r="G21">
            <v>0</v>
          </cell>
          <cell r="I21">
            <v>0</v>
          </cell>
          <cell r="K21">
            <v>0</v>
          </cell>
          <cell r="M21">
            <v>0</v>
          </cell>
        </row>
        <row r="22">
          <cell r="B22" t="str">
            <v>MG 2P30A</v>
          </cell>
          <cell r="C22">
            <v>0.33</v>
          </cell>
          <cell r="D22">
            <v>8</v>
          </cell>
          <cell r="E22">
            <v>2.64</v>
          </cell>
          <cell r="G22">
            <v>0</v>
          </cell>
          <cell r="I22">
            <v>0</v>
          </cell>
          <cell r="K22">
            <v>0</v>
          </cell>
          <cell r="M22">
            <v>0</v>
          </cell>
        </row>
        <row r="23">
          <cell r="E23">
            <v>0</v>
          </cell>
          <cell r="G23">
            <v>0</v>
          </cell>
          <cell r="I23">
            <v>0</v>
          </cell>
          <cell r="K23">
            <v>0</v>
          </cell>
          <cell r="M23">
            <v>0</v>
          </cell>
        </row>
        <row r="24">
          <cell r="B24" t="str">
            <v>&lt;予備 OR 予備ｽﾍﾟｰｽ&gt;</v>
          </cell>
          <cell r="E24">
            <v>0</v>
          </cell>
          <cell r="G24">
            <v>0</v>
          </cell>
          <cell r="I24">
            <v>0</v>
          </cell>
          <cell r="K24">
            <v>0</v>
          </cell>
          <cell r="M24">
            <v>0</v>
          </cell>
        </row>
        <row r="25">
          <cell r="B25" t="str">
            <v>1P  30A</v>
          </cell>
          <cell r="C25">
            <v>0.105</v>
          </cell>
          <cell r="E25">
            <v>0</v>
          </cell>
          <cell r="G25">
            <v>0</v>
          </cell>
          <cell r="I25">
            <v>0</v>
          </cell>
          <cell r="K25">
            <v>0</v>
          </cell>
          <cell r="M25">
            <v>0</v>
          </cell>
        </row>
        <row r="26">
          <cell r="B26" t="str">
            <v>1P  60A</v>
          </cell>
          <cell r="C26">
            <v>0.151</v>
          </cell>
          <cell r="E26">
            <v>0</v>
          </cell>
          <cell r="G26">
            <v>0</v>
          </cell>
          <cell r="I26">
            <v>0</v>
          </cell>
          <cell r="K26">
            <v>0</v>
          </cell>
          <cell r="M26">
            <v>0</v>
          </cell>
        </row>
        <row r="27">
          <cell r="B27" t="str">
            <v>2P  30A</v>
          </cell>
          <cell r="C27">
            <v>0.13200000000000001</v>
          </cell>
          <cell r="E27">
            <v>0</v>
          </cell>
          <cell r="G27">
            <v>0</v>
          </cell>
          <cell r="I27">
            <v>0</v>
          </cell>
          <cell r="K27">
            <v>0</v>
          </cell>
          <cell r="M27">
            <v>0</v>
          </cell>
        </row>
        <row r="28">
          <cell r="B28" t="str">
            <v>2P  60A</v>
          </cell>
          <cell r="C28">
            <v>0.19</v>
          </cell>
          <cell r="E28">
            <v>0</v>
          </cell>
          <cell r="G28">
            <v>0</v>
          </cell>
          <cell r="I28">
            <v>0</v>
          </cell>
          <cell r="K28">
            <v>0</v>
          </cell>
          <cell r="M28">
            <v>0</v>
          </cell>
        </row>
        <row r="29">
          <cell r="B29" t="str">
            <v>2P 100A</v>
          </cell>
          <cell r="C29">
            <v>0.26300000000000001</v>
          </cell>
          <cell r="E29">
            <v>0</v>
          </cell>
          <cell r="G29">
            <v>0</v>
          </cell>
          <cell r="I29">
            <v>0</v>
          </cell>
          <cell r="K29">
            <v>0</v>
          </cell>
          <cell r="M29">
            <v>0</v>
          </cell>
        </row>
        <row r="30">
          <cell r="B30" t="str">
            <v>2P 225A</v>
          </cell>
          <cell r="C30">
            <v>0.37</v>
          </cell>
          <cell r="E30">
            <v>0</v>
          </cell>
          <cell r="G30">
            <v>0</v>
          </cell>
          <cell r="I30">
            <v>0</v>
          </cell>
          <cell r="K30">
            <v>0</v>
          </cell>
          <cell r="M30">
            <v>0</v>
          </cell>
        </row>
        <row r="31">
          <cell r="B31" t="str">
            <v>2P 400A</v>
          </cell>
          <cell r="C31">
            <v>0.44700000000000001</v>
          </cell>
          <cell r="E31">
            <v>0</v>
          </cell>
          <cell r="G31">
            <v>0</v>
          </cell>
          <cell r="I31">
            <v>0</v>
          </cell>
          <cell r="K31">
            <v>0</v>
          </cell>
          <cell r="M31">
            <v>0</v>
          </cell>
        </row>
        <row r="32">
          <cell r="B32" t="str">
            <v>3P  30A</v>
          </cell>
          <cell r="C32">
            <v>0.193</v>
          </cell>
          <cell r="E32">
            <v>0</v>
          </cell>
          <cell r="G32">
            <v>0</v>
          </cell>
          <cell r="I32">
            <v>0</v>
          </cell>
          <cell r="K32">
            <v>0</v>
          </cell>
          <cell r="M32">
            <v>0</v>
          </cell>
        </row>
        <row r="33">
          <cell r="B33" t="str">
            <v>3P  60A</v>
          </cell>
          <cell r="C33">
            <v>0.27900000000000003</v>
          </cell>
          <cell r="E33">
            <v>0</v>
          </cell>
          <cell r="G33">
            <v>0</v>
          </cell>
          <cell r="I33">
            <v>0</v>
          </cell>
          <cell r="K33">
            <v>0</v>
          </cell>
          <cell r="M33">
            <v>0</v>
          </cell>
        </row>
        <row r="34">
          <cell r="B34" t="str">
            <v>3P 100A</v>
          </cell>
          <cell r="C34">
            <v>0.35399999999999998</v>
          </cell>
          <cell r="E34">
            <v>0</v>
          </cell>
          <cell r="G34">
            <v>0</v>
          </cell>
          <cell r="I34">
            <v>0</v>
          </cell>
          <cell r="K34">
            <v>0</v>
          </cell>
          <cell r="M34">
            <v>0</v>
          </cell>
        </row>
        <row r="35">
          <cell r="B35" t="str">
            <v>3P 225A</v>
          </cell>
          <cell r="C35">
            <v>0.52</v>
          </cell>
          <cell r="E35">
            <v>0</v>
          </cell>
          <cell r="G35">
            <v>0</v>
          </cell>
          <cell r="I35">
            <v>0</v>
          </cell>
          <cell r="K35">
            <v>0</v>
          </cell>
          <cell r="M35">
            <v>0</v>
          </cell>
        </row>
        <row r="36">
          <cell r="B36" t="str">
            <v>3P 400A</v>
          </cell>
          <cell r="C36">
            <v>0.63</v>
          </cell>
          <cell r="E36">
            <v>0</v>
          </cell>
          <cell r="G36">
            <v>0</v>
          </cell>
          <cell r="I36">
            <v>0</v>
          </cell>
          <cell r="K36">
            <v>0</v>
          </cell>
          <cell r="M36">
            <v>0</v>
          </cell>
        </row>
        <row r="37">
          <cell r="B37" t="str">
            <v>2P  30A(1Pﾓｼﾞｭｰﾙ)</v>
          </cell>
          <cell r="C37">
            <v>0.1</v>
          </cell>
          <cell r="D37">
            <v>6</v>
          </cell>
          <cell r="E37">
            <v>0.60000000000000009</v>
          </cell>
          <cell r="F37">
            <v>3</v>
          </cell>
          <cell r="G37">
            <v>0.30000000000000004</v>
          </cell>
          <cell r="I37">
            <v>0</v>
          </cell>
          <cell r="K37">
            <v>0</v>
          </cell>
          <cell r="M37">
            <v>0</v>
          </cell>
        </row>
        <row r="38">
          <cell r="B38" t="str">
            <v>MG 1P30A</v>
          </cell>
          <cell r="C38">
            <v>0.13100000000000001</v>
          </cell>
          <cell r="E38">
            <v>0</v>
          </cell>
          <cell r="G38">
            <v>0</v>
          </cell>
          <cell r="I38">
            <v>0</v>
          </cell>
          <cell r="K38">
            <v>0</v>
          </cell>
          <cell r="M38">
            <v>0</v>
          </cell>
        </row>
        <row r="39">
          <cell r="B39" t="str">
            <v>MG 2P30A</v>
          </cell>
          <cell r="C39">
            <v>0.16500000000000001</v>
          </cell>
          <cell r="E39">
            <v>0</v>
          </cell>
          <cell r="G39">
            <v>0</v>
          </cell>
          <cell r="I39">
            <v>0</v>
          </cell>
          <cell r="K39">
            <v>0</v>
          </cell>
          <cell r="M39">
            <v>0</v>
          </cell>
        </row>
        <row r="40">
          <cell r="E40">
            <v>0</v>
          </cell>
          <cell r="G40">
            <v>0</v>
          </cell>
          <cell r="I40">
            <v>0</v>
          </cell>
          <cell r="K40">
            <v>0</v>
          </cell>
          <cell r="M40">
            <v>0</v>
          </cell>
        </row>
        <row r="41">
          <cell r="E41">
            <v>0</v>
          </cell>
          <cell r="G41">
            <v>0</v>
          </cell>
          <cell r="I41">
            <v>0</v>
          </cell>
          <cell r="K41">
            <v>0</v>
          </cell>
          <cell r="M41">
            <v>0</v>
          </cell>
        </row>
        <row r="42">
          <cell r="B42" t="str">
            <v>合  計</v>
          </cell>
          <cell r="E42">
            <v>18.700000000000003</v>
          </cell>
          <cell r="G42">
            <v>48.902999999999999</v>
          </cell>
          <cell r="I42">
            <v>0</v>
          </cell>
          <cell r="K42">
            <v>0</v>
          </cell>
          <cell r="M42">
            <v>0</v>
          </cell>
        </row>
        <row r="43">
          <cell r="B43" t="str">
            <v>修正後</v>
          </cell>
          <cell r="E43">
            <v>12</v>
          </cell>
          <cell r="G43">
            <v>33</v>
          </cell>
          <cell r="I43">
            <v>0</v>
          </cell>
          <cell r="K43">
            <v>0</v>
          </cell>
          <cell r="M43">
            <v>0</v>
          </cell>
        </row>
      </sheetData>
      <sheetData sheetId="12"/>
      <sheetData sheetId="13"/>
      <sheetData sheetId="14"/>
      <sheetData sheetId="15"/>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営電気"/>
      <sheetName val="マスター"/>
      <sheetName val="電気 設計書"/>
      <sheetName val="代価表"/>
      <sheetName val="複合単価 "/>
      <sheetName val="PB単価表"/>
      <sheetName val="分電盤"/>
      <sheetName val="市場単価比較表"/>
      <sheetName val="物価資料比較表"/>
      <sheetName val="見積比較表"/>
      <sheetName val="共通費"/>
    </sheetNames>
    <sheetDataSet>
      <sheetData sheetId="0" refreshError="1"/>
      <sheetData sheetId="1" refreshError="1"/>
      <sheetData sheetId="2" refreshError="1"/>
      <sheetData sheetId="3" refreshError="1"/>
      <sheetData sheetId="4" refreshError="1"/>
      <sheetData sheetId="5" refreshError="1"/>
      <sheetData sheetId="6" refreshError="1">
        <row r="1">
          <cell r="B1" t="str">
            <v>盤 類 歩 掛 り 集 計 表</v>
          </cell>
        </row>
        <row r="3">
          <cell r="B3" t="str">
            <v>工事名：大分市立神崎中学校　普通・特別教室棟改築電気設備工事</v>
          </cell>
        </row>
        <row r="5">
          <cell r="B5" t="str">
            <v>盤  名  称</v>
          </cell>
          <cell r="D5" t="str">
            <v>L-1</v>
          </cell>
          <cell r="F5" t="str">
            <v>LP-1</v>
          </cell>
        </row>
        <row r="6">
          <cell r="B6" t="str">
            <v>負荷容量</v>
          </cell>
          <cell r="C6" t="str">
            <v>歩掛り</v>
          </cell>
          <cell r="D6" t="str">
            <v>数量</v>
          </cell>
          <cell r="E6" t="str">
            <v>電  工</v>
          </cell>
          <cell r="F6" t="str">
            <v>数量</v>
          </cell>
          <cell r="G6" t="str">
            <v>電  工</v>
          </cell>
          <cell r="H6" t="str">
            <v>数量</v>
          </cell>
          <cell r="I6" t="str">
            <v>電  工</v>
          </cell>
          <cell r="J6" t="str">
            <v>数量</v>
          </cell>
          <cell r="K6" t="str">
            <v>電  工</v>
          </cell>
          <cell r="L6" t="str">
            <v>数量</v>
          </cell>
          <cell r="M6" t="str">
            <v>電  工</v>
          </cell>
          <cell r="O6" t="str">
            <v xml:space="preserve">         備  考</v>
          </cell>
        </row>
        <row r="7">
          <cell r="B7" t="str">
            <v>&lt;実装&gt;</v>
          </cell>
          <cell r="E7">
            <v>0</v>
          </cell>
          <cell r="F7" t="str">
            <v>　</v>
          </cell>
          <cell r="G7">
            <v>0</v>
          </cell>
          <cell r="I7">
            <v>0</v>
          </cell>
          <cell r="J7" t="str">
            <v>　</v>
          </cell>
          <cell r="K7">
            <v>0</v>
          </cell>
          <cell r="M7">
            <v>0</v>
          </cell>
          <cell r="N7" t="str">
            <v>　</v>
          </cell>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1000</v>
          </cell>
        </row>
        <row r="8">
          <cell r="B8" t="str">
            <v>1P  30A</v>
          </cell>
          <cell r="C8">
            <v>0.21099999999999999</v>
          </cell>
          <cell r="E8">
            <v>0</v>
          </cell>
          <cell r="G8">
            <v>0</v>
          </cell>
          <cell r="I8">
            <v>0</v>
          </cell>
          <cell r="K8">
            <v>0</v>
          </cell>
          <cell r="M8">
            <v>0</v>
          </cell>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row r="9">
          <cell r="B9" t="str">
            <v>1P  60A</v>
          </cell>
          <cell r="C9">
            <v>0.30199999999999999</v>
          </cell>
          <cell r="E9">
            <v>0</v>
          </cell>
          <cell r="G9">
            <v>0</v>
          </cell>
          <cell r="I9">
            <v>0</v>
          </cell>
          <cell r="K9">
            <v>0</v>
          </cell>
          <cell r="M9">
            <v>0</v>
          </cell>
        </row>
        <row r="10">
          <cell r="B10" t="str">
            <v>2P  30A</v>
          </cell>
          <cell r="C10">
            <v>0.26400000000000001</v>
          </cell>
          <cell r="E10">
            <v>0</v>
          </cell>
          <cell r="G10">
            <v>0</v>
          </cell>
          <cell r="I10">
            <v>0</v>
          </cell>
          <cell r="K10">
            <v>0</v>
          </cell>
          <cell r="M10">
            <v>0</v>
          </cell>
        </row>
        <row r="11">
          <cell r="B11" t="str">
            <v>2P  60A</v>
          </cell>
          <cell r="C11">
            <v>0.38</v>
          </cell>
          <cell r="E11">
            <v>0</v>
          </cell>
          <cell r="G11">
            <v>0</v>
          </cell>
          <cell r="I11">
            <v>0</v>
          </cell>
          <cell r="K11">
            <v>0</v>
          </cell>
          <cell r="M11">
            <v>0</v>
          </cell>
        </row>
        <row r="12">
          <cell r="B12" t="str">
            <v>2P 100A</v>
          </cell>
          <cell r="C12">
            <v>0.52600000000000002</v>
          </cell>
          <cell r="E12">
            <v>0</v>
          </cell>
          <cell r="G12">
            <v>0</v>
          </cell>
          <cell r="I12">
            <v>0</v>
          </cell>
          <cell r="K12">
            <v>0</v>
          </cell>
          <cell r="M12">
            <v>0</v>
          </cell>
        </row>
        <row r="13">
          <cell r="B13" t="str">
            <v>2P 225A</v>
          </cell>
          <cell r="C13">
            <v>0.74099999999999999</v>
          </cell>
          <cell r="E13">
            <v>0</v>
          </cell>
          <cell r="G13">
            <v>0</v>
          </cell>
          <cell r="I13">
            <v>0</v>
          </cell>
          <cell r="K13">
            <v>0</v>
          </cell>
          <cell r="M13">
            <v>0</v>
          </cell>
        </row>
        <row r="14">
          <cell r="B14" t="str">
            <v>2P 400A</v>
          </cell>
          <cell r="C14">
            <v>0.89400000000000002</v>
          </cell>
          <cell r="E14">
            <v>0</v>
          </cell>
          <cell r="G14">
            <v>0</v>
          </cell>
          <cell r="I14">
            <v>0</v>
          </cell>
          <cell r="K14">
            <v>0</v>
          </cell>
          <cell r="M14">
            <v>0</v>
          </cell>
        </row>
        <row r="15">
          <cell r="B15" t="str">
            <v>3P  30A</v>
          </cell>
          <cell r="C15">
            <v>0.38700000000000001</v>
          </cell>
          <cell r="E15">
            <v>0</v>
          </cell>
          <cell r="F15">
            <v>15</v>
          </cell>
          <cell r="G15">
            <v>5.8049999999999997</v>
          </cell>
          <cell r="I15">
            <v>0</v>
          </cell>
          <cell r="K15">
            <v>0</v>
          </cell>
          <cell r="M15">
            <v>0</v>
          </cell>
        </row>
        <row r="16">
          <cell r="B16" t="str">
            <v>3P  60A</v>
          </cell>
          <cell r="C16">
            <v>0.55800000000000005</v>
          </cell>
          <cell r="E16">
            <v>0</v>
          </cell>
          <cell r="F16">
            <v>11</v>
          </cell>
          <cell r="G16">
            <v>6.1380000000000008</v>
          </cell>
          <cell r="I16">
            <v>0</v>
          </cell>
          <cell r="K16">
            <v>0</v>
          </cell>
          <cell r="M16">
            <v>0</v>
          </cell>
        </row>
        <row r="17">
          <cell r="B17" t="str">
            <v>3P 100A</v>
          </cell>
          <cell r="C17">
            <v>0.70799999999999996</v>
          </cell>
          <cell r="E17">
            <v>0</v>
          </cell>
          <cell r="F17">
            <v>5</v>
          </cell>
          <cell r="G17">
            <v>3.54</v>
          </cell>
          <cell r="I17">
            <v>0</v>
          </cell>
          <cell r="K17">
            <v>0</v>
          </cell>
          <cell r="M17">
            <v>0</v>
          </cell>
        </row>
        <row r="18">
          <cell r="B18" t="str">
            <v>3P 225A</v>
          </cell>
          <cell r="C18">
            <v>1.04</v>
          </cell>
          <cell r="E18">
            <v>0</v>
          </cell>
          <cell r="F18">
            <v>22</v>
          </cell>
          <cell r="G18">
            <v>22.880000000000003</v>
          </cell>
          <cell r="I18">
            <v>0</v>
          </cell>
          <cell r="K18">
            <v>0</v>
          </cell>
          <cell r="M18">
            <v>0</v>
          </cell>
        </row>
        <row r="19">
          <cell r="B19" t="str">
            <v>3P 400A</v>
          </cell>
          <cell r="C19">
            <v>1.26</v>
          </cell>
          <cell r="D19">
            <v>1</v>
          </cell>
          <cell r="E19">
            <v>1.26</v>
          </cell>
          <cell r="F19">
            <v>4</v>
          </cell>
          <cell r="G19">
            <v>5.04</v>
          </cell>
          <cell r="I19">
            <v>0</v>
          </cell>
          <cell r="K19">
            <v>0</v>
          </cell>
          <cell r="M19">
            <v>0</v>
          </cell>
        </row>
        <row r="20">
          <cell r="B20" t="str">
            <v>2P  30A(1Pﾓｼﾞｭｰﾙ)</v>
          </cell>
          <cell r="C20">
            <v>0.2</v>
          </cell>
          <cell r="D20">
            <v>71</v>
          </cell>
          <cell r="E20">
            <v>14.200000000000001</v>
          </cell>
          <cell r="F20">
            <v>26</v>
          </cell>
          <cell r="G20">
            <v>5.2</v>
          </cell>
          <cell r="I20">
            <v>0</v>
          </cell>
          <cell r="K20">
            <v>0</v>
          </cell>
          <cell r="M20">
            <v>0</v>
          </cell>
        </row>
        <row r="21">
          <cell r="B21" t="str">
            <v>MG 1P30A</v>
          </cell>
          <cell r="C21">
            <v>0.26300000000000001</v>
          </cell>
          <cell r="E21">
            <v>0</v>
          </cell>
          <cell r="G21">
            <v>0</v>
          </cell>
          <cell r="I21">
            <v>0</v>
          </cell>
          <cell r="K21">
            <v>0</v>
          </cell>
          <cell r="M21">
            <v>0</v>
          </cell>
        </row>
        <row r="22">
          <cell r="B22" t="str">
            <v>MG 2P30A</v>
          </cell>
          <cell r="C22">
            <v>0.33</v>
          </cell>
          <cell r="D22">
            <v>8</v>
          </cell>
          <cell r="E22">
            <v>2.64</v>
          </cell>
          <cell r="G22">
            <v>0</v>
          </cell>
          <cell r="I22">
            <v>0</v>
          </cell>
          <cell r="K22">
            <v>0</v>
          </cell>
          <cell r="M22">
            <v>0</v>
          </cell>
        </row>
        <row r="23">
          <cell r="E23">
            <v>0</v>
          </cell>
          <cell r="G23">
            <v>0</v>
          </cell>
          <cell r="I23">
            <v>0</v>
          </cell>
          <cell r="K23">
            <v>0</v>
          </cell>
          <cell r="M23">
            <v>0</v>
          </cell>
        </row>
        <row r="24">
          <cell r="B24" t="str">
            <v>&lt;予備 OR 予備ｽﾍﾟｰｽ&gt;</v>
          </cell>
          <cell r="E24">
            <v>0</v>
          </cell>
          <cell r="G24">
            <v>0</v>
          </cell>
          <cell r="I24">
            <v>0</v>
          </cell>
          <cell r="K24">
            <v>0</v>
          </cell>
          <cell r="M24">
            <v>0</v>
          </cell>
        </row>
        <row r="25">
          <cell r="B25" t="str">
            <v>1P  30A</v>
          </cell>
          <cell r="C25">
            <v>0.105</v>
          </cell>
          <cell r="E25">
            <v>0</v>
          </cell>
          <cell r="G25">
            <v>0</v>
          </cell>
          <cell r="I25">
            <v>0</v>
          </cell>
          <cell r="K25">
            <v>0</v>
          </cell>
          <cell r="M25">
            <v>0</v>
          </cell>
        </row>
        <row r="26">
          <cell r="B26" t="str">
            <v>1P  60A</v>
          </cell>
          <cell r="C26">
            <v>0.151</v>
          </cell>
          <cell r="E26">
            <v>0</v>
          </cell>
          <cell r="G26">
            <v>0</v>
          </cell>
          <cell r="I26">
            <v>0</v>
          </cell>
          <cell r="K26">
            <v>0</v>
          </cell>
          <cell r="M26">
            <v>0</v>
          </cell>
        </row>
        <row r="27">
          <cell r="B27" t="str">
            <v>2P  30A</v>
          </cell>
          <cell r="C27">
            <v>0.13200000000000001</v>
          </cell>
          <cell r="E27">
            <v>0</v>
          </cell>
          <cell r="G27">
            <v>0</v>
          </cell>
          <cell r="I27">
            <v>0</v>
          </cell>
          <cell r="K27">
            <v>0</v>
          </cell>
          <cell r="M27">
            <v>0</v>
          </cell>
        </row>
        <row r="28">
          <cell r="B28" t="str">
            <v>2P  60A</v>
          </cell>
          <cell r="C28">
            <v>0.19</v>
          </cell>
          <cell r="E28">
            <v>0</v>
          </cell>
          <cell r="G28">
            <v>0</v>
          </cell>
          <cell r="I28">
            <v>0</v>
          </cell>
          <cell r="K28">
            <v>0</v>
          </cell>
          <cell r="M28">
            <v>0</v>
          </cell>
        </row>
        <row r="29">
          <cell r="B29" t="str">
            <v>2P 100A</v>
          </cell>
          <cell r="C29">
            <v>0.26300000000000001</v>
          </cell>
          <cell r="E29">
            <v>0</v>
          </cell>
          <cell r="G29">
            <v>0</v>
          </cell>
          <cell r="I29">
            <v>0</v>
          </cell>
          <cell r="K29">
            <v>0</v>
          </cell>
          <cell r="M29">
            <v>0</v>
          </cell>
        </row>
        <row r="30">
          <cell r="B30" t="str">
            <v>2P 225A</v>
          </cell>
          <cell r="C30">
            <v>0.37</v>
          </cell>
          <cell r="E30">
            <v>0</v>
          </cell>
          <cell r="G30">
            <v>0</v>
          </cell>
          <cell r="I30">
            <v>0</v>
          </cell>
          <cell r="K30">
            <v>0</v>
          </cell>
          <cell r="M30">
            <v>0</v>
          </cell>
        </row>
        <row r="31">
          <cell r="B31" t="str">
            <v>2P 400A</v>
          </cell>
          <cell r="C31">
            <v>0.44700000000000001</v>
          </cell>
          <cell r="E31">
            <v>0</v>
          </cell>
          <cell r="G31">
            <v>0</v>
          </cell>
          <cell r="I31">
            <v>0</v>
          </cell>
          <cell r="K31">
            <v>0</v>
          </cell>
          <cell r="M31">
            <v>0</v>
          </cell>
        </row>
        <row r="32">
          <cell r="B32" t="str">
            <v>3P  30A</v>
          </cell>
          <cell r="C32">
            <v>0.193</v>
          </cell>
          <cell r="E32">
            <v>0</v>
          </cell>
          <cell r="G32">
            <v>0</v>
          </cell>
          <cell r="I32">
            <v>0</v>
          </cell>
          <cell r="K32">
            <v>0</v>
          </cell>
          <cell r="M32">
            <v>0</v>
          </cell>
        </row>
        <row r="33">
          <cell r="B33" t="str">
            <v>3P  60A</v>
          </cell>
          <cell r="C33">
            <v>0.27900000000000003</v>
          </cell>
          <cell r="E33">
            <v>0</v>
          </cell>
          <cell r="G33">
            <v>0</v>
          </cell>
          <cell r="I33">
            <v>0</v>
          </cell>
          <cell r="K33">
            <v>0</v>
          </cell>
          <cell r="M33">
            <v>0</v>
          </cell>
        </row>
        <row r="34">
          <cell r="B34" t="str">
            <v>3P 100A</v>
          </cell>
          <cell r="C34">
            <v>0.35399999999999998</v>
          </cell>
          <cell r="E34">
            <v>0</v>
          </cell>
          <cell r="G34">
            <v>0</v>
          </cell>
          <cell r="I34">
            <v>0</v>
          </cell>
          <cell r="K34">
            <v>0</v>
          </cell>
          <cell r="M34">
            <v>0</v>
          </cell>
        </row>
        <row r="35">
          <cell r="B35" t="str">
            <v>3P 225A</v>
          </cell>
          <cell r="C35">
            <v>0.52</v>
          </cell>
          <cell r="E35">
            <v>0</v>
          </cell>
          <cell r="G35">
            <v>0</v>
          </cell>
          <cell r="I35">
            <v>0</v>
          </cell>
          <cell r="K35">
            <v>0</v>
          </cell>
          <cell r="M35">
            <v>0</v>
          </cell>
        </row>
        <row r="36">
          <cell r="B36" t="str">
            <v>3P 400A</v>
          </cell>
          <cell r="C36">
            <v>0.63</v>
          </cell>
          <cell r="E36">
            <v>0</v>
          </cell>
          <cell r="G36">
            <v>0</v>
          </cell>
          <cell r="I36">
            <v>0</v>
          </cell>
          <cell r="K36">
            <v>0</v>
          </cell>
          <cell r="M36">
            <v>0</v>
          </cell>
        </row>
        <row r="37">
          <cell r="B37" t="str">
            <v>2P  30A(1Pﾓｼﾞｭｰﾙ)</v>
          </cell>
          <cell r="C37">
            <v>0.1</v>
          </cell>
          <cell r="D37">
            <v>6</v>
          </cell>
          <cell r="E37">
            <v>0.60000000000000009</v>
          </cell>
          <cell r="F37">
            <v>3</v>
          </cell>
          <cell r="G37">
            <v>0.30000000000000004</v>
          </cell>
          <cell r="I37">
            <v>0</v>
          </cell>
          <cell r="K37">
            <v>0</v>
          </cell>
          <cell r="M37">
            <v>0</v>
          </cell>
        </row>
        <row r="38">
          <cell r="B38" t="str">
            <v>MG 1P30A</v>
          </cell>
          <cell r="C38">
            <v>0.13100000000000001</v>
          </cell>
          <cell r="E38">
            <v>0</v>
          </cell>
          <cell r="G38">
            <v>0</v>
          </cell>
          <cell r="I38">
            <v>0</v>
          </cell>
          <cell r="K38">
            <v>0</v>
          </cell>
          <cell r="M38">
            <v>0</v>
          </cell>
        </row>
        <row r="39">
          <cell r="B39" t="str">
            <v>MG 2P30A</v>
          </cell>
          <cell r="C39">
            <v>0.16500000000000001</v>
          </cell>
          <cell r="E39">
            <v>0</v>
          </cell>
          <cell r="G39">
            <v>0</v>
          </cell>
          <cell r="I39">
            <v>0</v>
          </cell>
          <cell r="K39">
            <v>0</v>
          </cell>
          <cell r="M39">
            <v>0</v>
          </cell>
        </row>
        <row r="40">
          <cell r="E40">
            <v>0</v>
          </cell>
          <cell r="G40">
            <v>0</v>
          </cell>
          <cell r="I40">
            <v>0</v>
          </cell>
          <cell r="K40">
            <v>0</v>
          </cell>
          <cell r="M40">
            <v>0</v>
          </cell>
        </row>
        <row r="41">
          <cell r="E41">
            <v>0</v>
          </cell>
          <cell r="G41">
            <v>0</v>
          </cell>
          <cell r="I41">
            <v>0</v>
          </cell>
          <cell r="K41">
            <v>0</v>
          </cell>
          <cell r="M41">
            <v>0</v>
          </cell>
        </row>
        <row r="42">
          <cell r="B42" t="str">
            <v>合  計</v>
          </cell>
          <cell r="E42">
            <v>18.700000000000003</v>
          </cell>
          <cell r="G42">
            <v>48.902999999999999</v>
          </cell>
          <cell r="I42">
            <v>0</v>
          </cell>
          <cell r="K42">
            <v>0</v>
          </cell>
          <cell r="M42">
            <v>0</v>
          </cell>
        </row>
        <row r="43">
          <cell r="B43" t="str">
            <v>修正後</v>
          </cell>
          <cell r="E43">
            <v>12</v>
          </cell>
          <cell r="G43">
            <v>33</v>
          </cell>
          <cell r="I43">
            <v>0</v>
          </cell>
          <cell r="K43">
            <v>0</v>
          </cell>
          <cell r="M43">
            <v>0</v>
          </cell>
        </row>
      </sheetData>
      <sheetData sheetId="7" refreshError="1"/>
      <sheetData sheetId="8" refreshError="1"/>
      <sheetData sheetId="9" refreshError="1"/>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処分拾出し（電気）"/>
      <sheetName val="処分量（電気）"/>
      <sheetName val="処分拾出し（機械）"/>
      <sheetName val="処分量（機械） "/>
    </sheetNames>
    <sheetDataSet>
      <sheetData sheetId="0" refreshError="1"/>
      <sheetData sheetId="1" refreshError="1">
        <row r="1">
          <cell r="A1" t="str">
            <v>金属</v>
          </cell>
        </row>
        <row r="2">
          <cell r="A2" t="str">
            <v>樹脂</v>
          </cell>
        </row>
        <row r="3">
          <cell r="A3" t="str">
            <v>陶器・ガラス</v>
          </cell>
        </row>
        <row r="4">
          <cell r="A4" t="str">
            <v>コンクリート</v>
          </cell>
        </row>
        <row r="5">
          <cell r="A5" t="str">
            <v>アスファルト</v>
          </cell>
        </row>
        <row r="6">
          <cell r="A6" t="str">
            <v>その他</v>
          </cell>
        </row>
      </sheetData>
      <sheetData sheetId="2" refreshError="1"/>
      <sheetData sheetId="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 val="#REF!"/>
      <sheetName val="代価表"/>
      <sheetName val="改換･吸込口金額"/>
    </sheetNames>
    <sheetDataSet>
      <sheetData sheetId="0" refreshError="1">
        <row r="5">
          <cell r="B5">
            <v>1</v>
          </cell>
          <cell r="C5" t="str">
            <v>片吸込渦巻ﾎﾟﾝﾌﾟ</v>
          </cell>
          <cell r="D5">
            <v>0.75</v>
          </cell>
          <cell r="E5" t="str">
            <v>kw</v>
          </cell>
          <cell r="F5">
            <v>1.18</v>
          </cell>
        </row>
        <row r="6">
          <cell r="B6">
            <v>2</v>
          </cell>
          <cell r="C6" t="str">
            <v>片吸込渦巻ﾎﾟﾝﾌﾟ</v>
          </cell>
          <cell r="D6">
            <v>1.5</v>
          </cell>
          <cell r="E6" t="str">
            <v>kw</v>
          </cell>
          <cell r="F6">
            <v>1.41</v>
          </cell>
        </row>
        <row r="7">
          <cell r="B7">
            <v>3</v>
          </cell>
          <cell r="C7" t="str">
            <v>片吸込渦巻ﾎﾟﾝﾌﾟ</v>
          </cell>
          <cell r="D7">
            <v>2.2000000000000002</v>
          </cell>
          <cell r="E7" t="str">
            <v>kw</v>
          </cell>
          <cell r="F7">
            <v>1.65</v>
          </cell>
        </row>
        <row r="8">
          <cell r="B8">
            <v>4</v>
          </cell>
          <cell r="C8" t="str">
            <v>片吸込渦巻ﾎﾟﾝﾌﾟ</v>
          </cell>
          <cell r="D8">
            <v>3.7</v>
          </cell>
          <cell r="E8" t="str">
            <v>kw</v>
          </cell>
          <cell r="F8">
            <v>1.8</v>
          </cell>
        </row>
        <row r="9">
          <cell r="B9">
            <v>5</v>
          </cell>
          <cell r="C9" t="str">
            <v>片吸込渦巻ﾎﾟﾝﾌﾟ</v>
          </cell>
          <cell r="D9">
            <v>5.5</v>
          </cell>
          <cell r="E9" t="str">
            <v>kw</v>
          </cell>
          <cell r="F9">
            <v>2.25</v>
          </cell>
        </row>
        <row r="10">
          <cell r="B10">
            <v>6</v>
          </cell>
          <cell r="C10" t="str">
            <v>片吸込渦巻ﾎﾟﾝﾌﾟ</v>
          </cell>
          <cell r="D10">
            <v>7.5</v>
          </cell>
          <cell r="E10" t="str">
            <v>kw</v>
          </cell>
          <cell r="F10">
            <v>2.36</v>
          </cell>
        </row>
        <row r="11">
          <cell r="B11">
            <v>7</v>
          </cell>
          <cell r="C11" t="str">
            <v>片吸込渦巻ﾎﾟﾝﾌﾟ</v>
          </cell>
          <cell r="D11">
            <v>11</v>
          </cell>
          <cell r="E11" t="str">
            <v>kw</v>
          </cell>
          <cell r="F11">
            <v>2.9</v>
          </cell>
        </row>
        <row r="12">
          <cell r="B12">
            <v>8</v>
          </cell>
          <cell r="C12" t="str">
            <v>片吸込渦巻ﾎﾟﾝﾌﾟ</v>
          </cell>
          <cell r="D12">
            <v>15</v>
          </cell>
          <cell r="E12" t="str">
            <v>kw</v>
          </cell>
          <cell r="F12">
            <v>3.55</v>
          </cell>
        </row>
        <row r="13">
          <cell r="B13">
            <v>9</v>
          </cell>
          <cell r="C13" t="str">
            <v>片吸込渦巻ﾎﾟﾝﾌﾟ</v>
          </cell>
          <cell r="D13">
            <v>18.5</v>
          </cell>
          <cell r="E13" t="str">
            <v>kw</v>
          </cell>
          <cell r="F13">
            <v>4.09</v>
          </cell>
        </row>
        <row r="14">
          <cell r="B14">
            <v>10</v>
          </cell>
          <cell r="C14" t="str">
            <v>片吸込渦巻ﾎﾟﾝﾌﾟ</v>
          </cell>
          <cell r="D14">
            <v>22</v>
          </cell>
          <cell r="E14" t="str">
            <v>kw</v>
          </cell>
          <cell r="F14">
            <v>4.3099999999999996</v>
          </cell>
        </row>
        <row r="15">
          <cell r="B15">
            <v>11</v>
          </cell>
          <cell r="C15" t="str">
            <v>片吸込渦巻ﾎﾟﾝﾌﾟ</v>
          </cell>
          <cell r="D15">
            <v>30</v>
          </cell>
          <cell r="E15" t="str">
            <v>kw</v>
          </cell>
          <cell r="F15">
            <v>4.95</v>
          </cell>
        </row>
        <row r="16">
          <cell r="B16">
            <v>12</v>
          </cell>
          <cell r="C16" t="str">
            <v>片吸込渦巻ﾎﾟﾝﾌﾟ</v>
          </cell>
          <cell r="D16">
            <v>37</v>
          </cell>
          <cell r="E16" t="str">
            <v>kw</v>
          </cell>
          <cell r="F16">
            <v>5.5</v>
          </cell>
        </row>
        <row r="17">
          <cell r="B17">
            <v>13</v>
          </cell>
          <cell r="C17" t="str">
            <v>片吸込渦巻ﾎﾟﾝﾌﾟ(防振基礎)</v>
          </cell>
          <cell r="D17">
            <v>0.75</v>
          </cell>
          <cell r="E17" t="str">
            <v>kw</v>
          </cell>
          <cell r="F17">
            <v>1.4159999999999999</v>
          </cell>
        </row>
        <row r="18">
          <cell r="B18">
            <v>14</v>
          </cell>
          <cell r="C18" t="str">
            <v>片吸込渦巻ﾎﾟﾝﾌﾟ(防振基礎)</v>
          </cell>
          <cell r="D18">
            <v>1.5</v>
          </cell>
          <cell r="E18" t="str">
            <v>kw</v>
          </cell>
          <cell r="F18">
            <v>1.6919999999999999</v>
          </cell>
        </row>
        <row r="19">
          <cell r="B19">
            <v>15</v>
          </cell>
          <cell r="C19" t="str">
            <v>片吸込渦巻ﾎﾟﾝﾌﾟ(防振基礎)</v>
          </cell>
          <cell r="D19">
            <v>2.2000000000000002</v>
          </cell>
          <cell r="E19" t="str">
            <v>kw</v>
          </cell>
          <cell r="F19">
            <v>1.9799999999999998</v>
          </cell>
        </row>
        <row r="20">
          <cell r="B20">
            <v>16</v>
          </cell>
          <cell r="C20" t="str">
            <v>片吸込渦巻ﾎﾟﾝﾌﾟ(防振基礎)</v>
          </cell>
          <cell r="D20">
            <v>3.7</v>
          </cell>
          <cell r="E20" t="str">
            <v>kw</v>
          </cell>
          <cell r="F20">
            <v>2.16</v>
          </cell>
        </row>
        <row r="21">
          <cell r="B21">
            <v>17</v>
          </cell>
          <cell r="C21" t="str">
            <v>片吸込渦巻ﾎﾟﾝﾌﾟ(防振基礎)</v>
          </cell>
          <cell r="D21">
            <v>5.5</v>
          </cell>
          <cell r="E21" t="str">
            <v>kw</v>
          </cell>
          <cell r="F21">
            <v>2.6999999999999997</v>
          </cell>
        </row>
        <row r="22">
          <cell r="B22">
            <v>18</v>
          </cell>
          <cell r="C22" t="str">
            <v>片吸込渦巻ﾎﾟﾝﾌﾟ(防振基礎)</v>
          </cell>
          <cell r="D22">
            <v>7.5</v>
          </cell>
          <cell r="E22" t="str">
            <v>kw</v>
          </cell>
          <cell r="F22">
            <v>2.8319999999999999</v>
          </cell>
        </row>
        <row r="23">
          <cell r="B23">
            <v>19</v>
          </cell>
          <cell r="C23" t="str">
            <v>片吸込渦巻ﾎﾟﾝﾌﾟ(防振基礎)</v>
          </cell>
          <cell r="D23">
            <v>11</v>
          </cell>
          <cell r="E23" t="str">
            <v>kw</v>
          </cell>
          <cell r="F23">
            <v>3.48</v>
          </cell>
        </row>
        <row r="24">
          <cell r="B24">
            <v>20</v>
          </cell>
          <cell r="C24" t="str">
            <v>片吸込渦巻ﾎﾟﾝﾌﾟ(防振基礎)</v>
          </cell>
          <cell r="D24">
            <v>15</v>
          </cell>
          <cell r="E24" t="str">
            <v>kw</v>
          </cell>
          <cell r="F24">
            <v>4.26</v>
          </cell>
        </row>
        <row r="25">
          <cell r="B25">
            <v>21</v>
          </cell>
          <cell r="C25" t="str">
            <v>片吸込渦巻ﾎﾟﾝﾌﾟ(防振基礎)</v>
          </cell>
          <cell r="D25">
            <v>18.5</v>
          </cell>
          <cell r="E25" t="str">
            <v>kw</v>
          </cell>
          <cell r="F25">
            <v>4.9079999999999995</v>
          </cell>
        </row>
        <row r="26">
          <cell r="B26">
            <v>22</v>
          </cell>
          <cell r="C26" t="str">
            <v>片吸込渦巻ﾎﾟﾝﾌﾟ(防振基礎)</v>
          </cell>
          <cell r="D26">
            <v>22</v>
          </cell>
          <cell r="E26" t="str">
            <v>kw</v>
          </cell>
          <cell r="F26">
            <v>5.1719999999999997</v>
          </cell>
        </row>
        <row r="27">
          <cell r="B27">
            <v>23</v>
          </cell>
          <cell r="C27" t="str">
            <v>片吸込渦巻ﾎﾟﾝﾌﾟ(防振基礎)</v>
          </cell>
          <cell r="D27">
            <v>30</v>
          </cell>
          <cell r="E27" t="str">
            <v>kw</v>
          </cell>
          <cell r="F27">
            <v>5.94</v>
          </cell>
        </row>
        <row r="28">
          <cell r="B28">
            <v>24</v>
          </cell>
          <cell r="C28" t="str">
            <v>片吸込渦巻ﾎﾟﾝﾌﾟ(防振基礎)</v>
          </cell>
          <cell r="D28">
            <v>37</v>
          </cell>
          <cell r="E28" t="str">
            <v>kw</v>
          </cell>
          <cell r="F28">
            <v>6.6</v>
          </cell>
        </row>
        <row r="29">
          <cell r="B29">
            <v>25</v>
          </cell>
          <cell r="C29" t="str">
            <v>両吸込渦巻ﾎﾟﾝﾌﾟ</v>
          </cell>
          <cell r="D29">
            <v>11</v>
          </cell>
          <cell r="E29" t="str">
            <v>kw</v>
          </cell>
          <cell r="F29">
            <v>5.5</v>
          </cell>
        </row>
        <row r="30">
          <cell r="B30">
            <v>26</v>
          </cell>
          <cell r="C30" t="str">
            <v>両吸込渦巻ﾎﾟﾝﾌﾟ</v>
          </cell>
          <cell r="D30">
            <v>15</v>
          </cell>
          <cell r="E30" t="str">
            <v>kw</v>
          </cell>
          <cell r="F30">
            <v>5.6</v>
          </cell>
        </row>
        <row r="31">
          <cell r="B31">
            <v>27</v>
          </cell>
          <cell r="C31" t="str">
            <v>両吸込渦巻ﾎﾟﾝﾌﾟ</v>
          </cell>
          <cell r="D31">
            <v>18.5</v>
          </cell>
          <cell r="E31" t="str">
            <v>kw</v>
          </cell>
          <cell r="F31">
            <v>5.85</v>
          </cell>
        </row>
        <row r="32">
          <cell r="B32">
            <v>28</v>
          </cell>
          <cell r="C32" t="str">
            <v>両吸込渦巻ﾎﾟﾝﾌﾟ</v>
          </cell>
          <cell r="D32">
            <v>22</v>
          </cell>
          <cell r="E32" t="str">
            <v>kw</v>
          </cell>
          <cell r="F32">
            <v>6.47</v>
          </cell>
        </row>
        <row r="33">
          <cell r="B33">
            <v>29</v>
          </cell>
          <cell r="C33" t="str">
            <v>両吸込渦巻ﾎﾟﾝﾌﾟ</v>
          </cell>
          <cell r="D33">
            <v>30</v>
          </cell>
          <cell r="E33" t="str">
            <v>kw</v>
          </cell>
          <cell r="F33">
            <v>6.74</v>
          </cell>
        </row>
        <row r="34">
          <cell r="B34">
            <v>30</v>
          </cell>
          <cell r="C34" t="str">
            <v>両吸込渦巻ﾎﾟﾝﾌﾟ</v>
          </cell>
          <cell r="D34">
            <v>37</v>
          </cell>
          <cell r="E34" t="str">
            <v>kw</v>
          </cell>
          <cell r="F34">
            <v>8.6300000000000008</v>
          </cell>
        </row>
        <row r="35">
          <cell r="B35">
            <v>31</v>
          </cell>
          <cell r="C35" t="str">
            <v>両吸込渦巻ﾎﾟﾝﾌﾟ</v>
          </cell>
          <cell r="D35">
            <v>55</v>
          </cell>
          <cell r="E35" t="str">
            <v>kw</v>
          </cell>
          <cell r="F35">
            <v>9.1199999999999992</v>
          </cell>
        </row>
        <row r="36">
          <cell r="B36">
            <v>32</v>
          </cell>
          <cell r="C36" t="str">
            <v>両吸込渦巻ﾎﾟﾝﾌﾟ(防振基礎)</v>
          </cell>
          <cell r="D36">
            <v>11</v>
          </cell>
          <cell r="E36" t="str">
            <v>kw</v>
          </cell>
          <cell r="F36">
            <v>6.6</v>
          </cell>
        </row>
        <row r="37">
          <cell r="B37">
            <v>33</v>
          </cell>
          <cell r="C37" t="str">
            <v>両吸込渦巻ﾎﾟﾝﾌﾟ(防振基礎)</v>
          </cell>
          <cell r="D37">
            <v>15</v>
          </cell>
          <cell r="E37" t="str">
            <v>kw</v>
          </cell>
          <cell r="F37">
            <v>6.72</v>
          </cell>
        </row>
        <row r="38">
          <cell r="B38">
            <v>34</v>
          </cell>
          <cell r="C38" t="str">
            <v>両吸込渦巻ﾎﾟﾝﾌﾟ(防振基礎)</v>
          </cell>
          <cell r="D38">
            <v>18.5</v>
          </cell>
          <cell r="E38" t="str">
            <v>kw</v>
          </cell>
          <cell r="F38">
            <v>7.02</v>
          </cell>
        </row>
        <row r="39">
          <cell r="B39">
            <v>35</v>
          </cell>
          <cell r="C39" t="str">
            <v>両吸込渦巻ﾎﾟﾝﾌﾟ(防振基礎)</v>
          </cell>
          <cell r="D39">
            <v>22</v>
          </cell>
          <cell r="E39" t="str">
            <v>kw</v>
          </cell>
          <cell r="F39">
            <v>7.7639999999999993</v>
          </cell>
        </row>
        <row r="40">
          <cell r="B40">
            <v>36</v>
          </cell>
          <cell r="C40" t="str">
            <v>両吸込渦巻ﾎﾟﾝﾌﾟ(防振基礎)</v>
          </cell>
          <cell r="D40">
            <v>30</v>
          </cell>
          <cell r="E40" t="str">
            <v>kw</v>
          </cell>
          <cell r="F40">
            <v>8.0879999999999992</v>
          </cell>
        </row>
        <row r="41">
          <cell r="B41">
            <v>37</v>
          </cell>
          <cell r="C41" t="str">
            <v>両吸込渦巻ﾎﾟﾝﾌﾟ(防振基礎)</v>
          </cell>
          <cell r="D41">
            <v>37</v>
          </cell>
          <cell r="E41" t="str">
            <v>kw</v>
          </cell>
          <cell r="F41">
            <v>10.356</v>
          </cell>
        </row>
        <row r="42">
          <cell r="B42">
            <v>38</v>
          </cell>
          <cell r="C42" t="str">
            <v>両吸込渦巻ﾎﾟﾝﾌﾟ(防振基礎)</v>
          </cell>
          <cell r="D42">
            <v>55</v>
          </cell>
          <cell r="E42" t="str">
            <v>kw</v>
          </cell>
          <cell r="F42">
            <v>10.943999999999999</v>
          </cell>
        </row>
        <row r="43">
          <cell r="B43">
            <v>39</v>
          </cell>
          <cell r="C43" t="str">
            <v>多段ﾎﾟﾝﾌﾟ</v>
          </cell>
          <cell r="D43">
            <v>1.5</v>
          </cell>
          <cell r="E43" t="str">
            <v>kw</v>
          </cell>
          <cell r="F43">
            <v>1.82</v>
          </cell>
        </row>
        <row r="44">
          <cell r="B44">
            <v>40</v>
          </cell>
          <cell r="C44" t="str">
            <v>多段ﾎﾟﾝﾌﾟ</v>
          </cell>
          <cell r="D44">
            <v>2.2000000000000002</v>
          </cell>
          <cell r="E44" t="str">
            <v>kw</v>
          </cell>
          <cell r="F44">
            <v>2.04</v>
          </cell>
        </row>
        <row r="45">
          <cell r="B45">
            <v>41</v>
          </cell>
          <cell r="C45" t="str">
            <v>多段ﾎﾟﾝﾌﾟ</v>
          </cell>
          <cell r="D45">
            <v>3.7</v>
          </cell>
          <cell r="E45" t="str">
            <v>kw</v>
          </cell>
          <cell r="F45">
            <v>2.36</v>
          </cell>
        </row>
        <row r="46">
          <cell r="B46">
            <v>42</v>
          </cell>
          <cell r="C46" t="str">
            <v>多段ﾎﾟﾝﾌﾟ</v>
          </cell>
          <cell r="D46">
            <v>5.5</v>
          </cell>
          <cell r="E46" t="str">
            <v>kw</v>
          </cell>
          <cell r="F46">
            <v>2.68</v>
          </cell>
        </row>
        <row r="47">
          <cell r="B47">
            <v>43</v>
          </cell>
          <cell r="C47" t="str">
            <v>多段ﾎﾟﾝﾌﾟ</v>
          </cell>
          <cell r="D47">
            <v>7.5</v>
          </cell>
          <cell r="E47" t="str">
            <v>kw</v>
          </cell>
          <cell r="F47">
            <v>3.33</v>
          </cell>
        </row>
        <row r="48">
          <cell r="B48">
            <v>44</v>
          </cell>
          <cell r="C48" t="str">
            <v>多段ﾎﾟﾝﾌﾟ</v>
          </cell>
          <cell r="D48">
            <v>11</v>
          </cell>
          <cell r="E48" t="str">
            <v>kw</v>
          </cell>
          <cell r="F48">
            <v>4.63</v>
          </cell>
        </row>
        <row r="49">
          <cell r="B49">
            <v>45</v>
          </cell>
          <cell r="C49" t="str">
            <v>多段ﾎﾟﾝﾌﾟ</v>
          </cell>
          <cell r="D49">
            <v>15</v>
          </cell>
          <cell r="E49" t="str">
            <v>kw</v>
          </cell>
          <cell r="F49">
            <v>4.95</v>
          </cell>
        </row>
        <row r="50">
          <cell r="B50">
            <v>46</v>
          </cell>
          <cell r="C50" t="str">
            <v>多段ﾎﾟﾝﾌﾟ</v>
          </cell>
          <cell r="D50">
            <v>18.5</v>
          </cell>
          <cell r="E50" t="str">
            <v>kw</v>
          </cell>
          <cell r="F50">
            <v>5.71</v>
          </cell>
        </row>
        <row r="51">
          <cell r="B51">
            <v>47</v>
          </cell>
          <cell r="C51" t="str">
            <v>多段ﾎﾟﾝﾌﾟ</v>
          </cell>
          <cell r="D51">
            <v>22</v>
          </cell>
          <cell r="E51" t="str">
            <v>kw</v>
          </cell>
          <cell r="F51">
            <v>6.25</v>
          </cell>
        </row>
        <row r="52">
          <cell r="B52">
            <v>48</v>
          </cell>
          <cell r="C52" t="str">
            <v>多段ﾎﾟﾝﾌﾟ</v>
          </cell>
          <cell r="D52">
            <v>30</v>
          </cell>
          <cell r="E52" t="str">
            <v>kw</v>
          </cell>
          <cell r="F52">
            <v>7.01</v>
          </cell>
        </row>
        <row r="53">
          <cell r="B53">
            <v>49</v>
          </cell>
          <cell r="C53" t="str">
            <v>多段ﾎﾟﾝﾌﾟ</v>
          </cell>
          <cell r="D53">
            <v>37</v>
          </cell>
          <cell r="E53" t="str">
            <v>kw</v>
          </cell>
          <cell r="F53">
            <v>7.66</v>
          </cell>
        </row>
        <row r="54">
          <cell r="B54">
            <v>50</v>
          </cell>
          <cell r="C54" t="str">
            <v>多段ﾎﾟﾝﾌﾟ(防振基礎)</v>
          </cell>
          <cell r="D54">
            <v>1.5</v>
          </cell>
          <cell r="E54" t="str">
            <v>kw</v>
          </cell>
          <cell r="F54">
            <v>2.1840000000000002</v>
          </cell>
        </row>
        <row r="55">
          <cell r="B55">
            <v>51</v>
          </cell>
          <cell r="C55" t="str">
            <v>多段ﾎﾟﾝﾌﾟ(防振基礎)</v>
          </cell>
          <cell r="D55">
            <v>2.2000000000000002</v>
          </cell>
          <cell r="E55" t="str">
            <v>kw</v>
          </cell>
          <cell r="F55">
            <v>2.448</v>
          </cell>
        </row>
        <row r="56">
          <cell r="B56">
            <v>52</v>
          </cell>
          <cell r="C56" t="str">
            <v>多段ﾎﾟﾝﾌﾟ(防振基礎)</v>
          </cell>
          <cell r="D56">
            <v>3.7</v>
          </cell>
          <cell r="E56" t="str">
            <v>kw</v>
          </cell>
          <cell r="F56">
            <v>2.8319999999999999</v>
          </cell>
        </row>
        <row r="57">
          <cell r="B57">
            <v>53</v>
          </cell>
          <cell r="C57" t="str">
            <v>多段ﾎﾟﾝﾌﾟ(防振基礎)</v>
          </cell>
          <cell r="D57">
            <v>5.5</v>
          </cell>
          <cell r="E57" t="str">
            <v>kw</v>
          </cell>
          <cell r="F57">
            <v>3.2160000000000002</v>
          </cell>
        </row>
        <row r="58">
          <cell r="B58">
            <v>54</v>
          </cell>
          <cell r="C58" t="str">
            <v>多段ﾎﾟﾝﾌﾟ(防振基礎)</v>
          </cell>
          <cell r="D58">
            <v>7.5</v>
          </cell>
          <cell r="E58" t="str">
            <v>kw</v>
          </cell>
          <cell r="F58">
            <v>3.996</v>
          </cell>
        </row>
        <row r="59">
          <cell r="B59">
            <v>55</v>
          </cell>
          <cell r="C59" t="str">
            <v>多段ﾎﾟﾝﾌﾟ(防振基礎)</v>
          </cell>
          <cell r="D59">
            <v>11</v>
          </cell>
          <cell r="E59" t="str">
            <v>kw</v>
          </cell>
          <cell r="F59">
            <v>5.556</v>
          </cell>
        </row>
        <row r="60">
          <cell r="B60">
            <v>56</v>
          </cell>
          <cell r="C60" t="str">
            <v>多段ﾎﾟﾝﾌﾟ(防振基礎)</v>
          </cell>
          <cell r="D60">
            <v>15</v>
          </cell>
          <cell r="E60" t="str">
            <v>kw</v>
          </cell>
          <cell r="F60">
            <v>5.94</v>
          </cell>
        </row>
        <row r="61">
          <cell r="B61">
            <v>57</v>
          </cell>
          <cell r="C61" t="str">
            <v>多段ﾎﾟﾝﾌﾟ(防振基礎)</v>
          </cell>
          <cell r="D61">
            <v>18.5</v>
          </cell>
          <cell r="E61" t="str">
            <v>kw</v>
          </cell>
          <cell r="F61">
            <v>6.8519999999999994</v>
          </cell>
        </row>
        <row r="62">
          <cell r="B62">
            <v>58</v>
          </cell>
          <cell r="C62" t="str">
            <v>多段ﾎﾟﾝﾌﾟ(防振基礎)</v>
          </cell>
          <cell r="D62">
            <v>22</v>
          </cell>
          <cell r="E62" t="str">
            <v>kw</v>
          </cell>
          <cell r="F62">
            <v>7.5</v>
          </cell>
        </row>
        <row r="63">
          <cell r="B63">
            <v>59</v>
          </cell>
          <cell r="C63" t="str">
            <v>多段ﾎﾟﾝﾌﾟ(防振基礎)</v>
          </cell>
          <cell r="D63">
            <v>30</v>
          </cell>
          <cell r="E63" t="str">
            <v>kw</v>
          </cell>
          <cell r="F63">
            <v>8.411999999999999</v>
          </cell>
        </row>
        <row r="64">
          <cell r="B64">
            <v>60</v>
          </cell>
          <cell r="C64" t="str">
            <v>多段ﾎﾟﾝﾌﾟ(防振基礎)</v>
          </cell>
          <cell r="D64">
            <v>37</v>
          </cell>
          <cell r="E64" t="str">
            <v>kw</v>
          </cell>
          <cell r="F64">
            <v>9.1920000000000002</v>
          </cell>
        </row>
        <row r="65">
          <cell r="B65">
            <v>61</v>
          </cell>
          <cell r="C65" t="str">
            <v>深井戸用水中ﾎﾟﾝﾌﾟ</v>
          </cell>
          <cell r="D65">
            <v>3.7</v>
          </cell>
          <cell r="E65" t="str">
            <v>kw</v>
          </cell>
          <cell r="F65">
            <v>0.74</v>
          </cell>
        </row>
        <row r="66">
          <cell r="B66">
            <v>62</v>
          </cell>
          <cell r="C66" t="str">
            <v>深井戸用水中ﾎﾟﾝﾌﾟ</v>
          </cell>
          <cell r="D66">
            <v>5.5</v>
          </cell>
          <cell r="E66" t="str">
            <v>kw</v>
          </cell>
          <cell r="F66">
            <v>1.07</v>
          </cell>
        </row>
        <row r="67">
          <cell r="B67">
            <v>63</v>
          </cell>
          <cell r="C67" t="str">
            <v>深井戸用水中ﾎﾟﾝﾌﾟ</v>
          </cell>
          <cell r="D67">
            <v>7.5</v>
          </cell>
          <cell r="E67" t="str">
            <v>kw</v>
          </cell>
          <cell r="F67">
            <v>1.1599999999999999</v>
          </cell>
        </row>
        <row r="68">
          <cell r="B68">
            <v>64</v>
          </cell>
          <cell r="C68" t="str">
            <v>深井戸用水中ﾎﾟﾝﾌﾟ</v>
          </cell>
          <cell r="D68">
            <v>15</v>
          </cell>
          <cell r="E68" t="str">
            <v>kw</v>
          </cell>
          <cell r="F68">
            <v>1.49</v>
          </cell>
        </row>
        <row r="69">
          <cell r="B69">
            <v>65</v>
          </cell>
          <cell r="C69" t="str">
            <v>深井戸用水中ﾎﾟﾝﾌﾟ</v>
          </cell>
          <cell r="D69">
            <v>22</v>
          </cell>
          <cell r="E69" t="str">
            <v>kw</v>
          </cell>
          <cell r="F69">
            <v>1.81</v>
          </cell>
        </row>
        <row r="70">
          <cell r="B70">
            <v>66</v>
          </cell>
          <cell r="C70" t="str">
            <v>深井戸用水中ﾎﾟﾝﾌﾟ</v>
          </cell>
          <cell r="D70">
            <v>37</v>
          </cell>
          <cell r="E70" t="str">
            <v>kw</v>
          </cell>
          <cell r="F70">
            <v>2.2200000000000002</v>
          </cell>
        </row>
        <row r="71">
          <cell r="B71">
            <v>67</v>
          </cell>
          <cell r="C71" t="str">
            <v>深井戸用水中ﾎﾟﾝﾌﾟ</v>
          </cell>
          <cell r="D71">
            <v>55</v>
          </cell>
          <cell r="E71" t="str">
            <v>kw</v>
          </cell>
          <cell r="F71">
            <v>2.7</v>
          </cell>
        </row>
        <row r="72">
          <cell r="B72">
            <v>68</v>
          </cell>
          <cell r="C72" t="str">
            <v>汚水汚物水中ﾎﾟﾝﾌﾟ</v>
          </cell>
          <cell r="D72">
            <v>0.4</v>
          </cell>
          <cell r="E72" t="str">
            <v>kw</v>
          </cell>
          <cell r="F72">
            <v>0.97</v>
          </cell>
        </row>
        <row r="73">
          <cell r="B73">
            <v>69</v>
          </cell>
          <cell r="C73" t="str">
            <v>汚水汚物水中ﾎﾟﾝﾌﾟ</v>
          </cell>
          <cell r="D73">
            <v>0.75</v>
          </cell>
          <cell r="E73" t="str">
            <v>kw</v>
          </cell>
          <cell r="F73">
            <v>1</v>
          </cell>
        </row>
        <row r="74">
          <cell r="B74">
            <v>70</v>
          </cell>
          <cell r="C74" t="str">
            <v>汚水汚物水中ﾎﾟﾝﾌﾟ</v>
          </cell>
          <cell r="D74">
            <v>1.5</v>
          </cell>
          <cell r="E74" t="str">
            <v>kw</v>
          </cell>
          <cell r="F74">
            <v>1.23</v>
          </cell>
        </row>
        <row r="75">
          <cell r="B75">
            <v>71</v>
          </cell>
          <cell r="C75" t="str">
            <v>汚水汚物水中ﾎﾟﾝﾌﾟ</v>
          </cell>
          <cell r="D75">
            <v>2.2000000000000002</v>
          </cell>
          <cell r="E75" t="str">
            <v>kw</v>
          </cell>
          <cell r="F75">
            <v>1.35</v>
          </cell>
        </row>
        <row r="76">
          <cell r="B76">
            <v>72</v>
          </cell>
          <cell r="C76" t="str">
            <v>汚水汚物水中ﾎﾟﾝﾌﾟ</v>
          </cell>
          <cell r="D76">
            <v>3.7</v>
          </cell>
          <cell r="E76" t="str">
            <v>kw</v>
          </cell>
          <cell r="F76">
            <v>1.5</v>
          </cell>
        </row>
        <row r="77">
          <cell r="B77">
            <v>73</v>
          </cell>
          <cell r="C77" t="str">
            <v>汚水汚物水中ﾎﾟﾝﾌﾟ</v>
          </cell>
          <cell r="D77">
            <v>5.5</v>
          </cell>
          <cell r="E77" t="str">
            <v>kw</v>
          </cell>
          <cell r="F77">
            <v>1.93</v>
          </cell>
        </row>
        <row r="78">
          <cell r="B78">
            <v>74</v>
          </cell>
          <cell r="C78" t="str">
            <v>汚水汚物水中ﾎﾟﾝﾌﾟ</v>
          </cell>
          <cell r="D78">
            <v>7.5</v>
          </cell>
          <cell r="E78" t="str">
            <v>kw</v>
          </cell>
          <cell r="F78">
            <v>2.31</v>
          </cell>
        </row>
        <row r="79">
          <cell r="B79">
            <v>75</v>
          </cell>
          <cell r="C79" t="str">
            <v>汚水汚物水中ﾎﾟﾝﾌﾟ</v>
          </cell>
          <cell r="D79">
            <v>11</v>
          </cell>
          <cell r="E79" t="str">
            <v>kw</v>
          </cell>
          <cell r="F79">
            <v>3.13</v>
          </cell>
        </row>
        <row r="80">
          <cell r="B80">
            <v>76</v>
          </cell>
          <cell r="C80" t="str">
            <v>真空給水ﾎﾟﾝﾌﾟ(単式)</v>
          </cell>
          <cell r="D80">
            <v>700</v>
          </cell>
          <cell r="E80" t="str">
            <v>㎡</v>
          </cell>
          <cell r="F80">
            <v>2.16</v>
          </cell>
        </row>
        <row r="81">
          <cell r="B81">
            <v>77</v>
          </cell>
          <cell r="C81" t="str">
            <v>真空給水ﾎﾟﾝﾌﾟ(単式)</v>
          </cell>
          <cell r="D81">
            <v>900</v>
          </cell>
          <cell r="E81" t="str">
            <v>㎡</v>
          </cell>
          <cell r="F81">
            <v>2.52</v>
          </cell>
        </row>
        <row r="82">
          <cell r="B82">
            <v>78</v>
          </cell>
          <cell r="C82" t="str">
            <v>真空給水ﾎﾟﾝﾌﾟ(単式)(防振基礎)</v>
          </cell>
          <cell r="D82">
            <v>700</v>
          </cell>
          <cell r="E82" t="str">
            <v>㎡</v>
          </cell>
          <cell r="F82">
            <v>2.5920000000000001</v>
          </cell>
        </row>
        <row r="83">
          <cell r="B83">
            <v>79</v>
          </cell>
          <cell r="C83" t="str">
            <v>真空給水ﾎﾟﾝﾌﾟ(単式)(防振基礎)</v>
          </cell>
          <cell r="D83">
            <v>900</v>
          </cell>
          <cell r="E83" t="str">
            <v>㎡</v>
          </cell>
          <cell r="F83">
            <v>3.024</v>
          </cell>
        </row>
        <row r="84">
          <cell r="B84">
            <v>80</v>
          </cell>
          <cell r="C84" t="str">
            <v>真空給水ﾎﾟﾝﾌﾟ(複式)</v>
          </cell>
          <cell r="D84">
            <v>700</v>
          </cell>
          <cell r="E84" t="str">
            <v>㎡</v>
          </cell>
          <cell r="F84">
            <v>2.52</v>
          </cell>
        </row>
        <row r="85">
          <cell r="B85">
            <v>81</v>
          </cell>
          <cell r="C85" t="str">
            <v>真空給水ﾎﾟﾝﾌﾟ(複式)</v>
          </cell>
          <cell r="D85">
            <v>1000</v>
          </cell>
          <cell r="E85" t="str">
            <v>㎡</v>
          </cell>
          <cell r="F85">
            <v>2.88</v>
          </cell>
        </row>
        <row r="86">
          <cell r="B86">
            <v>82</v>
          </cell>
          <cell r="C86" t="str">
            <v>真空給水ﾎﾟﾝﾌﾟ(複式)</v>
          </cell>
          <cell r="D86">
            <v>1800</v>
          </cell>
          <cell r="E86" t="str">
            <v>㎡</v>
          </cell>
          <cell r="F86">
            <v>3.24</v>
          </cell>
        </row>
        <row r="87">
          <cell r="B87">
            <v>83</v>
          </cell>
          <cell r="C87" t="str">
            <v>真空給水ﾎﾟﾝﾌﾟ(複式)</v>
          </cell>
          <cell r="D87">
            <v>2400</v>
          </cell>
          <cell r="E87" t="str">
            <v>㎡</v>
          </cell>
          <cell r="F87">
            <v>3.6</v>
          </cell>
        </row>
        <row r="88">
          <cell r="B88">
            <v>84</v>
          </cell>
          <cell r="C88" t="str">
            <v>真空給水ﾎﾟﾝﾌﾟ(複式)</v>
          </cell>
          <cell r="D88">
            <v>3500</v>
          </cell>
          <cell r="E88" t="str">
            <v>㎡</v>
          </cell>
          <cell r="F88">
            <v>4.18</v>
          </cell>
        </row>
        <row r="89">
          <cell r="B89">
            <v>85</v>
          </cell>
          <cell r="C89" t="str">
            <v>真空給水ﾎﾟﾝﾌﾟ(複式)(防振基礎)</v>
          </cell>
          <cell r="D89">
            <v>700</v>
          </cell>
          <cell r="E89" t="str">
            <v>㎡</v>
          </cell>
          <cell r="F89">
            <v>3.024</v>
          </cell>
        </row>
        <row r="90">
          <cell r="B90">
            <v>86</v>
          </cell>
          <cell r="C90" t="str">
            <v>真空給水ﾎﾟﾝﾌﾟ(複式)(防振基礎)</v>
          </cell>
          <cell r="D90">
            <v>1000</v>
          </cell>
          <cell r="E90" t="str">
            <v>㎡</v>
          </cell>
          <cell r="F90">
            <v>3.456</v>
          </cell>
        </row>
        <row r="91">
          <cell r="B91">
            <v>87</v>
          </cell>
          <cell r="C91" t="str">
            <v>真空給水ﾎﾟﾝﾌﾟ(複式)(防振基礎)</v>
          </cell>
          <cell r="D91">
            <v>1800</v>
          </cell>
          <cell r="E91" t="str">
            <v>㎡</v>
          </cell>
          <cell r="F91">
            <v>3.8879999999999999</v>
          </cell>
        </row>
        <row r="92">
          <cell r="B92">
            <v>88</v>
          </cell>
          <cell r="C92" t="str">
            <v>真空給水ﾎﾟﾝﾌﾟ(複式)(防振基礎)</v>
          </cell>
          <cell r="D92">
            <v>2400</v>
          </cell>
          <cell r="E92" t="str">
            <v>㎡</v>
          </cell>
          <cell r="F92">
            <v>4.32</v>
          </cell>
        </row>
        <row r="93">
          <cell r="B93">
            <v>89</v>
          </cell>
          <cell r="C93" t="str">
            <v>真空給水ﾎﾟﾝﾌﾟ(複式)(防振基礎)</v>
          </cell>
          <cell r="D93">
            <v>3500</v>
          </cell>
          <cell r="E93" t="str">
            <v>㎡</v>
          </cell>
          <cell r="F93">
            <v>5.0159999999999991</v>
          </cell>
        </row>
        <row r="94">
          <cell r="B94">
            <v>90</v>
          </cell>
          <cell r="C94" t="str">
            <v>凝縮水ﾎﾟﾝﾌﾟ(単式)</v>
          </cell>
          <cell r="D94">
            <v>700</v>
          </cell>
          <cell r="E94" t="str">
            <v>㎡</v>
          </cell>
          <cell r="F94">
            <v>2.2000000000000002</v>
          </cell>
        </row>
        <row r="95">
          <cell r="B95">
            <v>91</v>
          </cell>
          <cell r="C95" t="str">
            <v>凝縮水ﾎﾟﾝﾌﾟ(単式)</v>
          </cell>
          <cell r="D95">
            <v>900</v>
          </cell>
          <cell r="E95" t="str">
            <v>㎡</v>
          </cell>
          <cell r="F95">
            <v>2.38</v>
          </cell>
        </row>
        <row r="96">
          <cell r="B96">
            <v>92</v>
          </cell>
          <cell r="C96" t="str">
            <v>凝縮水ﾎﾟﾝﾌﾟ(単式)(防振基礎)</v>
          </cell>
          <cell r="D96">
            <v>700</v>
          </cell>
          <cell r="E96" t="str">
            <v>㎡</v>
          </cell>
          <cell r="F96">
            <v>2.64</v>
          </cell>
        </row>
        <row r="97">
          <cell r="B97">
            <v>93</v>
          </cell>
          <cell r="C97" t="str">
            <v>凝縮水ﾎﾟﾝﾌﾟ(単式)(防振基礎)</v>
          </cell>
          <cell r="D97">
            <v>900</v>
          </cell>
          <cell r="E97" t="str">
            <v>㎡</v>
          </cell>
          <cell r="F97">
            <v>2.8559999999999999</v>
          </cell>
        </row>
        <row r="98">
          <cell r="B98">
            <v>94</v>
          </cell>
          <cell r="C98" t="str">
            <v>凝縮水ﾎﾟﾝﾌﾟ(複式)</v>
          </cell>
          <cell r="D98">
            <v>700</v>
          </cell>
          <cell r="E98" t="str">
            <v>㎡</v>
          </cell>
          <cell r="F98">
            <v>2.38</v>
          </cell>
        </row>
        <row r="99">
          <cell r="B99">
            <v>95</v>
          </cell>
          <cell r="C99" t="str">
            <v>凝縮水ﾎﾟﾝﾌﾟ(複式)</v>
          </cell>
          <cell r="D99">
            <v>1000</v>
          </cell>
          <cell r="E99" t="str">
            <v>㎡</v>
          </cell>
          <cell r="F99">
            <v>2.74</v>
          </cell>
        </row>
        <row r="100">
          <cell r="B100">
            <v>96</v>
          </cell>
          <cell r="C100" t="str">
            <v>凝縮水ﾎﾟﾝﾌﾟ(複式)</v>
          </cell>
          <cell r="D100">
            <v>1800</v>
          </cell>
          <cell r="E100" t="str">
            <v>㎡</v>
          </cell>
          <cell r="F100">
            <v>3.1</v>
          </cell>
        </row>
        <row r="101">
          <cell r="B101">
            <v>97</v>
          </cell>
          <cell r="C101" t="str">
            <v>凝縮水ﾎﾟﾝﾌﾟ(複式)</v>
          </cell>
          <cell r="D101">
            <v>2400</v>
          </cell>
          <cell r="E101" t="str">
            <v>㎡</v>
          </cell>
          <cell r="F101">
            <v>3.39</v>
          </cell>
        </row>
        <row r="102">
          <cell r="B102">
            <v>98</v>
          </cell>
          <cell r="C102" t="str">
            <v>凝縮水ﾎﾟﾝﾌﾟ(複式)(防振基礎)</v>
          </cell>
          <cell r="D102">
            <v>700</v>
          </cell>
          <cell r="E102" t="str">
            <v>㎡</v>
          </cell>
          <cell r="F102">
            <v>2.8559999999999999</v>
          </cell>
        </row>
        <row r="103">
          <cell r="B103">
            <v>99</v>
          </cell>
          <cell r="C103" t="str">
            <v>凝縮水ﾎﾟﾝﾌﾟ(複式)(防振基礎)</v>
          </cell>
          <cell r="D103">
            <v>1000</v>
          </cell>
          <cell r="E103" t="str">
            <v>㎡</v>
          </cell>
          <cell r="F103">
            <v>3.2880000000000003</v>
          </cell>
        </row>
        <row r="104">
          <cell r="B104">
            <v>100</v>
          </cell>
          <cell r="C104" t="str">
            <v>凝縮水ﾎﾟﾝﾌﾟ(複式)(防振基礎)</v>
          </cell>
          <cell r="D104">
            <v>1800</v>
          </cell>
          <cell r="E104" t="str">
            <v>㎡</v>
          </cell>
          <cell r="F104">
            <v>3.7199999999999998</v>
          </cell>
        </row>
        <row r="105">
          <cell r="B105">
            <v>101</v>
          </cell>
          <cell r="C105" t="str">
            <v>凝縮水ﾎﾟﾝﾌﾟ(複式)(防振基礎)</v>
          </cell>
          <cell r="D105">
            <v>2400</v>
          </cell>
          <cell r="E105" t="str">
            <v>㎡</v>
          </cell>
          <cell r="F105">
            <v>4.0679999999999996</v>
          </cell>
        </row>
        <row r="106">
          <cell r="B106">
            <v>102</v>
          </cell>
          <cell r="C106" t="str">
            <v>消火ﾎﾟﾝﾌﾟ(ﾕﾆｯﾄ形)</v>
          </cell>
          <cell r="D106">
            <v>5.5</v>
          </cell>
          <cell r="E106" t="str">
            <v>kw</v>
          </cell>
          <cell r="F106">
            <v>3.77</v>
          </cell>
        </row>
        <row r="107">
          <cell r="B107">
            <v>103</v>
          </cell>
          <cell r="C107" t="str">
            <v>消火ﾎﾟﾝﾌﾟ(ﾕﾆｯﾄ形)</v>
          </cell>
          <cell r="D107">
            <v>11</v>
          </cell>
          <cell r="E107" t="str">
            <v>kw</v>
          </cell>
          <cell r="F107">
            <v>5.13</v>
          </cell>
        </row>
        <row r="108">
          <cell r="B108">
            <v>104</v>
          </cell>
          <cell r="C108" t="str">
            <v>消火ﾎﾟﾝﾌﾟ(ﾕﾆｯﾄ形)</v>
          </cell>
          <cell r="D108">
            <v>15</v>
          </cell>
          <cell r="E108" t="str">
            <v>kw</v>
          </cell>
          <cell r="F108">
            <v>5.93</v>
          </cell>
        </row>
        <row r="109">
          <cell r="B109">
            <v>105</v>
          </cell>
          <cell r="C109" t="str">
            <v>消火ﾎﾟﾝﾌﾟ(ﾕﾆｯﾄ形)</v>
          </cell>
          <cell r="D109">
            <v>19</v>
          </cell>
          <cell r="E109" t="str">
            <v>kw</v>
          </cell>
          <cell r="F109">
            <v>7</v>
          </cell>
        </row>
        <row r="110">
          <cell r="B110">
            <v>106</v>
          </cell>
          <cell r="C110" t="str">
            <v>消火ﾎﾟﾝﾌﾟ(ﾕﾆｯﾄ形)</v>
          </cell>
          <cell r="D110">
            <v>22</v>
          </cell>
          <cell r="E110" t="str">
            <v>kw</v>
          </cell>
          <cell r="F110">
            <v>8.2799999999999994</v>
          </cell>
        </row>
        <row r="111">
          <cell r="B111">
            <v>107</v>
          </cell>
          <cell r="C111" t="str">
            <v>消火ﾎﾟﾝﾌﾟ(ﾕﾆｯﾄ形)</v>
          </cell>
          <cell r="D111">
            <v>30</v>
          </cell>
          <cell r="E111" t="str">
            <v>kw</v>
          </cell>
          <cell r="F111">
            <v>9.9600000000000009</v>
          </cell>
        </row>
        <row r="112">
          <cell r="B112">
            <v>108</v>
          </cell>
          <cell r="C112" t="str">
            <v>消火ﾎﾟﾝﾌﾟ(ﾕﾆｯﾄ形)</v>
          </cell>
          <cell r="D112">
            <v>37</v>
          </cell>
          <cell r="E112" t="str">
            <v>kw</v>
          </cell>
          <cell r="F112">
            <v>14.67</v>
          </cell>
        </row>
        <row r="113">
          <cell r="B113">
            <v>109</v>
          </cell>
          <cell r="C113" t="str">
            <v>ｵｲﾙﾎﾟﾝﾌﾟ</v>
          </cell>
          <cell r="D113">
            <v>0.4</v>
          </cell>
          <cell r="E113" t="str">
            <v>kw</v>
          </cell>
          <cell r="F113">
            <v>0.57999999999999996</v>
          </cell>
        </row>
        <row r="114">
          <cell r="B114">
            <v>110</v>
          </cell>
          <cell r="C114" t="str">
            <v>ｵｲﾙﾎﾟﾝﾌﾟ</v>
          </cell>
          <cell r="D114">
            <v>0.75</v>
          </cell>
          <cell r="E114" t="str">
            <v>kw</v>
          </cell>
          <cell r="F114">
            <v>0.68</v>
          </cell>
        </row>
        <row r="115">
          <cell r="B115">
            <v>111</v>
          </cell>
          <cell r="C115" t="str">
            <v>ｵｲﾙﾎﾟﾝﾌﾟ</v>
          </cell>
          <cell r="D115">
            <v>1.5</v>
          </cell>
          <cell r="E115" t="str">
            <v>kw</v>
          </cell>
          <cell r="F115">
            <v>0.94</v>
          </cell>
        </row>
        <row r="116">
          <cell r="B116">
            <v>112</v>
          </cell>
          <cell r="C116" t="str">
            <v>ﾗｲﾝﾎﾟﾝﾌﾟ</v>
          </cell>
          <cell r="D116">
            <v>0.4</v>
          </cell>
          <cell r="E116" t="str">
            <v>kw</v>
          </cell>
          <cell r="F116">
            <v>0.71</v>
          </cell>
        </row>
        <row r="117">
          <cell r="B117">
            <v>113</v>
          </cell>
          <cell r="C117" t="str">
            <v>ﾗｲﾝﾎﾟﾝﾌﾟ</v>
          </cell>
          <cell r="D117">
            <v>0.75</v>
          </cell>
          <cell r="E117" t="str">
            <v>kw</v>
          </cell>
          <cell r="F117">
            <v>0.75</v>
          </cell>
        </row>
        <row r="118">
          <cell r="B118">
            <v>114</v>
          </cell>
          <cell r="C118" t="str">
            <v>ｳｲﾝｸﾞﾎﾟﾝﾌﾟ</v>
          </cell>
          <cell r="D118">
            <v>0.32</v>
          </cell>
          <cell r="E118" t="str">
            <v>kw</v>
          </cell>
          <cell r="F118">
            <v>0.32</v>
          </cell>
        </row>
        <row r="119">
          <cell r="B119">
            <v>115</v>
          </cell>
          <cell r="C119" t="str">
            <v>鋳鉄製ﾎﾞｲﾗｰ(工場組立品)</v>
          </cell>
          <cell r="D119">
            <v>90</v>
          </cell>
          <cell r="E119" t="str">
            <v>Mcal/h</v>
          </cell>
          <cell r="F119">
            <v>1.56</v>
          </cell>
        </row>
        <row r="120">
          <cell r="B120">
            <v>116</v>
          </cell>
          <cell r="C120" t="str">
            <v>鋳鉄製ﾎﾞｲﾗｰ(工場組立品)</v>
          </cell>
          <cell r="D120">
            <v>130</v>
          </cell>
          <cell r="E120" t="str">
            <v>Mcal/h</v>
          </cell>
          <cell r="F120">
            <v>1.88</v>
          </cell>
        </row>
        <row r="121">
          <cell r="B121">
            <v>117</v>
          </cell>
          <cell r="C121" t="str">
            <v>鋳鉄製ﾎﾞｲﾗｰ(工場組立品)</v>
          </cell>
          <cell r="D121">
            <v>165</v>
          </cell>
          <cell r="E121" t="str">
            <v>Mcal/h</v>
          </cell>
          <cell r="F121">
            <v>2.19</v>
          </cell>
        </row>
        <row r="122">
          <cell r="B122">
            <v>118</v>
          </cell>
          <cell r="C122" t="str">
            <v>鋳鉄製ﾎﾞｲﾗｰ(工場組立品)</v>
          </cell>
          <cell r="D122">
            <v>200</v>
          </cell>
          <cell r="E122" t="str">
            <v>Mcal/h</v>
          </cell>
          <cell r="F122">
            <v>2.52</v>
          </cell>
        </row>
        <row r="123">
          <cell r="B123">
            <v>119</v>
          </cell>
          <cell r="C123" t="str">
            <v>鋳鉄製ﾎﾞｲﾗｰ(工場組立品)</v>
          </cell>
          <cell r="D123">
            <v>235</v>
          </cell>
          <cell r="E123" t="str">
            <v>Mcal/h</v>
          </cell>
          <cell r="F123">
            <v>2.88</v>
          </cell>
        </row>
        <row r="124">
          <cell r="B124">
            <v>120</v>
          </cell>
          <cell r="C124" t="str">
            <v>鋳鉄製ﾎﾞｲﾗｰ(工場組立品)</v>
          </cell>
          <cell r="D124">
            <v>270</v>
          </cell>
          <cell r="E124" t="str">
            <v>Mcal/h</v>
          </cell>
          <cell r="F124">
            <v>3.18</v>
          </cell>
        </row>
        <row r="125">
          <cell r="B125">
            <v>121</v>
          </cell>
          <cell r="C125" t="str">
            <v>鋳鉄製ﾎﾞｲﾗｰ(工場組立品)</v>
          </cell>
          <cell r="D125">
            <v>305</v>
          </cell>
          <cell r="E125" t="str">
            <v>Mcal/h</v>
          </cell>
          <cell r="F125">
            <v>3.5</v>
          </cell>
        </row>
        <row r="126">
          <cell r="B126">
            <v>122</v>
          </cell>
          <cell r="C126" t="str">
            <v>鋼板製無圧(真空)ﾎﾞｲﾗｰ</v>
          </cell>
          <cell r="D126">
            <v>40</v>
          </cell>
          <cell r="E126" t="str">
            <v>Mcal/h</v>
          </cell>
          <cell r="F126">
            <v>0.33</v>
          </cell>
        </row>
        <row r="127">
          <cell r="B127">
            <v>123</v>
          </cell>
          <cell r="C127" t="str">
            <v>鋼板製無圧(真空)ﾎﾞｲﾗｰ</v>
          </cell>
          <cell r="D127">
            <v>63</v>
          </cell>
          <cell r="E127" t="str">
            <v>Mcal/h</v>
          </cell>
          <cell r="F127">
            <v>0.6</v>
          </cell>
        </row>
        <row r="128">
          <cell r="B128">
            <v>124</v>
          </cell>
          <cell r="C128" t="str">
            <v>鋼板製無圧(真空)ﾎﾞｲﾗｰ</v>
          </cell>
          <cell r="D128">
            <v>80</v>
          </cell>
          <cell r="E128" t="str">
            <v>Mcal/h</v>
          </cell>
          <cell r="F128">
            <v>1.35</v>
          </cell>
        </row>
        <row r="129">
          <cell r="B129">
            <v>125</v>
          </cell>
          <cell r="C129" t="str">
            <v>鋼板製無圧(真空)ﾎﾞｲﾗｰ</v>
          </cell>
          <cell r="D129">
            <v>100</v>
          </cell>
          <cell r="E129" t="str">
            <v>Mcal/h</v>
          </cell>
          <cell r="F129">
            <v>1.47</v>
          </cell>
        </row>
        <row r="130">
          <cell r="B130">
            <v>126</v>
          </cell>
          <cell r="C130" t="str">
            <v>鋼板製無圧(真空)ﾎﾞｲﾗｰ</v>
          </cell>
          <cell r="D130">
            <v>130</v>
          </cell>
          <cell r="E130" t="str">
            <v>Mcal/h</v>
          </cell>
          <cell r="F130">
            <v>1.98</v>
          </cell>
        </row>
        <row r="131">
          <cell r="B131">
            <v>127</v>
          </cell>
          <cell r="C131" t="str">
            <v>鋼板製無圧(真空)ﾎﾞｲﾗｰ</v>
          </cell>
          <cell r="D131">
            <v>160</v>
          </cell>
          <cell r="E131" t="str">
            <v>Mcal/h</v>
          </cell>
          <cell r="F131">
            <v>2.1800000000000002</v>
          </cell>
        </row>
        <row r="132">
          <cell r="B132">
            <v>128</v>
          </cell>
          <cell r="C132" t="str">
            <v>鋼板製無圧(真空)ﾎﾞｲﾗｰ</v>
          </cell>
          <cell r="D132">
            <v>200</v>
          </cell>
          <cell r="E132" t="str">
            <v>Mcal/h</v>
          </cell>
          <cell r="F132">
            <v>2.5499999999999998</v>
          </cell>
        </row>
        <row r="133">
          <cell r="B133">
            <v>129</v>
          </cell>
          <cell r="C133" t="str">
            <v>鋼板製無圧(真空)ﾎﾞｲﾗｰ</v>
          </cell>
          <cell r="D133">
            <v>250</v>
          </cell>
          <cell r="E133" t="str">
            <v>Mcal/h</v>
          </cell>
          <cell r="F133">
            <v>3.37</v>
          </cell>
        </row>
        <row r="134">
          <cell r="B134">
            <v>130</v>
          </cell>
          <cell r="C134" t="str">
            <v>鋼板製無圧(真空)ﾎﾞｲﾗｰ</v>
          </cell>
          <cell r="D134">
            <v>300</v>
          </cell>
          <cell r="E134" t="str">
            <v>Mcal/h</v>
          </cell>
          <cell r="F134">
            <v>3.5</v>
          </cell>
        </row>
        <row r="135">
          <cell r="B135">
            <v>131</v>
          </cell>
          <cell r="C135" t="str">
            <v>鋼板製無圧(真空)ﾎﾞｲﾗｰ</v>
          </cell>
          <cell r="D135">
            <v>400</v>
          </cell>
          <cell r="E135" t="str">
            <v>Mcal/h</v>
          </cell>
          <cell r="F135">
            <v>5.27</v>
          </cell>
        </row>
        <row r="136">
          <cell r="B136">
            <v>132</v>
          </cell>
          <cell r="C136" t="str">
            <v>鋼板製無圧(真空)ﾎﾞｲﾗｰ</v>
          </cell>
          <cell r="D136">
            <v>500</v>
          </cell>
          <cell r="E136" t="str">
            <v>Mcal/h</v>
          </cell>
          <cell r="F136">
            <v>5.66</v>
          </cell>
        </row>
        <row r="137">
          <cell r="B137">
            <v>133</v>
          </cell>
          <cell r="C137" t="str">
            <v>鋼板製無圧(真空)ﾎﾞｲﾗｰ</v>
          </cell>
          <cell r="D137">
            <v>630</v>
          </cell>
          <cell r="E137" t="str">
            <v>Mcal/h</v>
          </cell>
          <cell r="F137">
            <v>7.49</v>
          </cell>
        </row>
        <row r="138">
          <cell r="B138">
            <v>134</v>
          </cell>
          <cell r="C138" t="str">
            <v>鋼板製無圧(真空)ﾎﾞｲﾗｰ</v>
          </cell>
          <cell r="D138">
            <v>800</v>
          </cell>
          <cell r="E138" t="str">
            <v>Mcal/h</v>
          </cell>
          <cell r="F138">
            <v>8.3699999999999992</v>
          </cell>
        </row>
        <row r="139">
          <cell r="B139">
            <v>135</v>
          </cell>
          <cell r="C139" t="str">
            <v>鋼板製無圧(真空)ﾎﾞｲﾗｰ</v>
          </cell>
          <cell r="D139">
            <v>1000</v>
          </cell>
          <cell r="E139" t="str">
            <v>Mcal/h</v>
          </cell>
          <cell r="F139">
            <v>12.27</v>
          </cell>
        </row>
        <row r="140">
          <cell r="B140">
            <v>136</v>
          </cell>
          <cell r="C140" t="str">
            <v>鋼板製無圧(真空)ﾎﾞｲﾗｰ</v>
          </cell>
          <cell r="D140">
            <v>1600</v>
          </cell>
          <cell r="E140" t="str">
            <v>Mcal/h</v>
          </cell>
          <cell r="F140">
            <v>18.309999999999999</v>
          </cell>
        </row>
        <row r="141">
          <cell r="B141">
            <v>137</v>
          </cell>
          <cell r="C141" t="str">
            <v>鋼板製温水ﾎﾞｲﾗｰ</v>
          </cell>
          <cell r="D141">
            <v>70</v>
          </cell>
          <cell r="E141" t="str">
            <v>Mcal/h</v>
          </cell>
          <cell r="F141">
            <v>1.83</v>
          </cell>
        </row>
        <row r="142">
          <cell r="B142">
            <v>138</v>
          </cell>
          <cell r="C142" t="str">
            <v>鋼板製温水ﾎﾞｲﾗｰ</v>
          </cell>
          <cell r="D142">
            <v>120</v>
          </cell>
          <cell r="E142" t="str">
            <v>Mcal/h</v>
          </cell>
          <cell r="F142">
            <v>2.59</v>
          </cell>
        </row>
        <row r="143">
          <cell r="B143">
            <v>139</v>
          </cell>
          <cell r="C143" t="str">
            <v>鋼板製温水ﾎﾞｲﾗｰ</v>
          </cell>
          <cell r="D143">
            <v>150</v>
          </cell>
          <cell r="E143" t="str">
            <v>Mcal/h</v>
          </cell>
          <cell r="F143">
            <v>3.1</v>
          </cell>
        </row>
        <row r="144">
          <cell r="B144">
            <v>140</v>
          </cell>
          <cell r="C144" t="str">
            <v>鋼板製温水ﾎﾞｲﾗｰ</v>
          </cell>
          <cell r="D144">
            <v>240</v>
          </cell>
          <cell r="E144" t="str">
            <v>Mcal/h</v>
          </cell>
          <cell r="F144">
            <v>3.85</v>
          </cell>
        </row>
        <row r="145">
          <cell r="B145">
            <v>141</v>
          </cell>
          <cell r="C145" t="str">
            <v>鋼板製温水ﾎﾞｲﾗｰ</v>
          </cell>
          <cell r="D145">
            <v>360</v>
          </cell>
          <cell r="E145" t="str">
            <v>Mcal/h</v>
          </cell>
          <cell r="F145">
            <v>4.87</v>
          </cell>
        </row>
        <row r="146">
          <cell r="B146">
            <v>142</v>
          </cell>
          <cell r="C146" t="str">
            <v>温風暖房機(送風機別置形)</v>
          </cell>
          <cell r="D146">
            <v>50</v>
          </cell>
          <cell r="E146" t="str">
            <v>Mcal/h</v>
          </cell>
          <cell r="F146">
            <v>1.22</v>
          </cell>
        </row>
        <row r="147">
          <cell r="B147">
            <v>143</v>
          </cell>
          <cell r="C147" t="str">
            <v>温風暖房機(送風機別置形)</v>
          </cell>
          <cell r="D147">
            <v>100</v>
          </cell>
          <cell r="E147" t="str">
            <v>Mcal/h</v>
          </cell>
          <cell r="F147">
            <v>1.62</v>
          </cell>
        </row>
        <row r="148">
          <cell r="B148">
            <v>144</v>
          </cell>
          <cell r="C148" t="str">
            <v>温風暖房機(送風機別置形)</v>
          </cell>
          <cell r="D148">
            <v>150</v>
          </cell>
          <cell r="E148" t="str">
            <v>Mcal/h</v>
          </cell>
          <cell r="F148">
            <v>2.2999999999999998</v>
          </cell>
        </row>
        <row r="149">
          <cell r="B149">
            <v>145</v>
          </cell>
          <cell r="C149" t="str">
            <v>温風暖房機(送風機別置形)</v>
          </cell>
          <cell r="D149">
            <v>200</v>
          </cell>
          <cell r="E149" t="str">
            <v>Mcal/h</v>
          </cell>
          <cell r="F149">
            <v>3.24</v>
          </cell>
        </row>
        <row r="150">
          <cell r="B150">
            <v>146</v>
          </cell>
          <cell r="C150" t="str">
            <v>温風暖房機(送風機別置形)</v>
          </cell>
          <cell r="D150">
            <v>300</v>
          </cell>
          <cell r="E150" t="str">
            <v>Mcal/h</v>
          </cell>
          <cell r="F150">
            <v>4.46</v>
          </cell>
        </row>
        <row r="151">
          <cell r="B151">
            <v>147</v>
          </cell>
          <cell r="C151" t="str">
            <v>温風暖房機(送風機内蔵立形)</v>
          </cell>
          <cell r="D151">
            <v>50</v>
          </cell>
          <cell r="E151" t="str">
            <v>Mcal/h</v>
          </cell>
          <cell r="F151">
            <v>1.83</v>
          </cell>
        </row>
        <row r="152">
          <cell r="B152">
            <v>148</v>
          </cell>
          <cell r="C152" t="str">
            <v>温風暖房機(送風機内蔵立形)</v>
          </cell>
          <cell r="D152">
            <v>100</v>
          </cell>
          <cell r="E152" t="str">
            <v>Mcal/h</v>
          </cell>
          <cell r="F152">
            <v>2.59</v>
          </cell>
        </row>
        <row r="153">
          <cell r="B153">
            <v>149</v>
          </cell>
          <cell r="C153" t="str">
            <v>温風暖房機(送風機内蔵立形)</v>
          </cell>
          <cell r="D153">
            <v>150</v>
          </cell>
          <cell r="E153" t="str">
            <v>Mcal/h</v>
          </cell>
          <cell r="F153">
            <v>3.1</v>
          </cell>
        </row>
        <row r="154">
          <cell r="B154">
            <v>150</v>
          </cell>
          <cell r="C154" t="str">
            <v>温風暖房機(送風機内蔵立形)</v>
          </cell>
          <cell r="D154">
            <v>200</v>
          </cell>
          <cell r="E154" t="str">
            <v>Mcal/h</v>
          </cell>
          <cell r="F154">
            <v>3.85</v>
          </cell>
        </row>
        <row r="155">
          <cell r="B155">
            <v>151</v>
          </cell>
          <cell r="C155" t="str">
            <v>温風暖房機(送風機内蔵立形)</v>
          </cell>
          <cell r="D155">
            <v>300</v>
          </cell>
          <cell r="E155" t="str">
            <v>Mcal/h</v>
          </cell>
          <cell r="F155">
            <v>4.87</v>
          </cell>
        </row>
        <row r="156">
          <cell r="B156">
            <v>152</v>
          </cell>
          <cell r="C156" t="str">
            <v>温風暖房機(送風機内蔵横形)</v>
          </cell>
          <cell r="D156">
            <v>100</v>
          </cell>
          <cell r="E156" t="str">
            <v>Mcal/h</v>
          </cell>
          <cell r="F156">
            <v>2.5099999999999998</v>
          </cell>
        </row>
        <row r="157">
          <cell r="B157">
            <v>153</v>
          </cell>
          <cell r="C157" t="str">
            <v>温風暖房機(送風機内蔵横形)</v>
          </cell>
          <cell r="D157">
            <v>150</v>
          </cell>
          <cell r="E157" t="str">
            <v>Mcal/h</v>
          </cell>
          <cell r="F157">
            <v>4.87</v>
          </cell>
        </row>
        <row r="158">
          <cell r="B158">
            <v>154</v>
          </cell>
          <cell r="C158" t="str">
            <v>温風暖房機(送風機内蔵横形)</v>
          </cell>
          <cell r="D158">
            <v>200</v>
          </cell>
          <cell r="E158" t="str">
            <v>Mcal/h</v>
          </cell>
          <cell r="F158">
            <v>6.68</v>
          </cell>
        </row>
        <row r="159">
          <cell r="B159">
            <v>155</v>
          </cell>
          <cell r="C159" t="str">
            <v>温風暖房機(送風機内蔵横形)</v>
          </cell>
          <cell r="D159">
            <v>300</v>
          </cell>
          <cell r="E159" t="str">
            <v>Mcal/h</v>
          </cell>
          <cell r="F159">
            <v>8.83</v>
          </cell>
        </row>
        <row r="160">
          <cell r="B160">
            <v>156</v>
          </cell>
          <cell r="C160" t="str">
            <v>地下ｵｲﾙﾀﾝｸ</v>
          </cell>
          <cell r="D160" t="str">
            <v>TO-</v>
          </cell>
          <cell r="E160">
            <v>0.95</v>
          </cell>
          <cell r="F160">
            <v>2.11</v>
          </cell>
        </row>
        <row r="161">
          <cell r="B161">
            <v>157</v>
          </cell>
          <cell r="C161" t="str">
            <v>地下ｵｲﾙﾀﾝｸ</v>
          </cell>
          <cell r="D161" t="str">
            <v>TO-</v>
          </cell>
          <cell r="E161">
            <v>1.5</v>
          </cell>
          <cell r="F161">
            <v>2.23</v>
          </cell>
        </row>
        <row r="162">
          <cell r="B162">
            <v>158</v>
          </cell>
          <cell r="C162" t="str">
            <v>地下ｵｲﾙﾀﾝｸ</v>
          </cell>
          <cell r="D162" t="str">
            <v>TO-</v>
          </cell>
          <cell r="E162">
            <v>1.9</v>
          </cell>
          <cell r="F162">
            <v>2.84</v>
          </cell>
        </row>
        <row r="163">
          <cell r="B163">
            <v>159</v>
          </cell>
          <cell r="C163" t="str">
            <v>地下ｵｲﾙﾀﾝｸ</v>
          </cell>
          <cell r="D163" t="str">
            <v>TO-</v>
          </cell>
          <cell r="E163">
            <v>3</v>
          </cell>
          <cell r="F163">
            <v>3.45</v>
          </cell>
        </row>
        <row r="164">
          <cell r="B164">
            <v>160</v>
          </cell>
          <cell r="C164" t="str">
            <v>地下ｵｲﾙﾀﾝｸ</v>
          </cell>
          <cell r="D164" t="str">
            <v>TO-</v>
          </cell>
          <cell r="E164">
            <v>4</v>
          </cell>
          <cell r="F164">
            <v>4.05</v>
          </cell>
        </row>
        <row r="165">
          <cell r="B165">
            <v>161</v>
          </cell>
          <cell r="C165" t="str">
            <v>地下ｵｲﾙﾀﾝｸ</v>
          </cell>
          <cell r="D165" t="str">
            <v>TO-</v>
          </cell>
          <cell r="E165">
            <v>5</v>
          </cell>
          <cell r="F165">
            <v>4.8600000000000003</v>
          </cell>
        </row>
        <row r="166">
          <cell r="B166">
            <v>162</v>
          </cell>
          <cell r="C166" t="str">
            <v>地下ｵｲﾙﾀﾝｸ</v>
          </cell>
          <cell r="D166" t="str">
            <v>TO-</v>
          </cell>
          <cell r="E166">
            <v>6</v>
          </cell>
          <cell r="F166">
            <v>5.27</v>
          </cell>
        </row>
        <row r="167">
          <cell r="B167">
            <v>163</v>
          </cell>
          <cell r="C167" t="str">
            <v>地下ｵｲﾙﾀﾝｸ</v>
          </cell>
          <cell r="D167" t="str">
            <v>TO-</v>
          </cell>
          <cell r="E167">
            <v>7</v>
          </cell>
          <cell r="F167">
            <v>5.68</v>
          </cell>
        </row>
        <row r="168">
          <cell r="B168">
            <v>164</v>
          </cell>
          <cell r="C168" t="str">
            <v>地下ｵｲﾙﾀﾝｸ</v>
          </cell>
          <cell r="D168" t="str">
            <v>TO-</v>
          </cell>
          <cell r="E168">
            <v>8</v>
          </cell>
          <cell r="F168">
            <v>8.11</v>
          </cell>
        </row>
        <row r="169">
          <cell r="B169">
            <v>165</v>
          </cell>
          <cell r="C169" t="str">
            <v>地下ｵｲﾙﾀﾝｸ</v>
          </cell>
          <cell r="D169" t="str">
            <v>TO-</v>
          </cell>
          <cell r="E169">
            <v>10</v>
          </cell>
          <cell r="F169">
            <v>9.73</v>
          </cell>
        </row>
        <row r="170">
          <cell r="B170">
            <v>166</v>
          </cell>
          <cell r="C170" t="str">
            <v>地下ｵｲﾙﾀﾝｸ</v>
          </cell>
          <cell r="D170" t="str">
            <v>TO-</v>
          </cell>
          <cell r="E170">
            <v>12</v>
          </cell>
          <cell r="F170">
            <v>11.76</v>
          </cell>
        </row>
        <row r="171">
          <cell r="B171">
            <v>167</v>
          </cell>
          <cell r="C171" t="str">
            <v>地下ｵｲﾙﾀﾝｸ</v>
          </cell>
          <cell r="D171" t="str">
            <v>TO-</v>
          </cell>
          <cell r="E171">
            <v>13</v>
          </cell>
          <cell r="F171">
            <v>12.16</v>
          </cell>
        </row>
        <row r="172">
          <cell r="B172">
            <v>168</v>
          </cell>
          <cell r="C172" t="str">
            <v>地下ｵｲﾙﾀﾝｸ</v>
          </cell>
          <cell r="D172" t="str">
            <v>TO-</v>
          </cell>
          <cell r="E172">
            <v>15</v>
          </cell>
          <cell r="F172">
            <v>13.78</v>
          </cell>
        </row>
        <row r="173">
          <cell r="B173">
            <v>169</v>
          </cell>
          <cell r="C173" t="str">
            <v>地下ｵｲﾙﾀﾝｸ</v>
          </cell>
          <cell r="D173" t="str">
            <v>TO-</v>
          </cell>
          <cell r="E173">
            <v>18</v>
          </cell>
          <cell r="F173">
            <v>14.59</v>
          </cell>
        </row>
        <row r="174">
          <cell r="B174">
            <v>170</v>
          </cell>
          <cell r="C174" t="str">
            <v>地下ｵｲﾙﾀﾝｸ</v>
          </cell>
          <cell r="D174" t="str">
            <v>TO-</v>
          </cell>
          <cell r="E174">
            <v>20</v>
          </cell>
          <cell r="F174">
            <v>16.22</v>
          </cell>
        </row>
        <row r="175">
          <cell r="B175">
            <v>171</v>
          </cell>
          <cell r="C175" t="str">
            <v>地下ｵｲﾙﾀﾝｸ</v>
          </cell>
          <cell r="D175" t="str">
            <v>TO-</v>
          </cell>
          <cell r="E175">
            <v>25</v>
          </cell>
          <cell r="F175">
            <v>19.260000000000002</v>
          </cell>
        </row>
        <row r="176">
          <cell r="B176">
            <v>172</v>
          </cell>
          <cell r="C176" t="str">
            <v>地下ｵｲﾙﾀﾝｸ</v>
          </cell>
          <cell r="D176" t="str">
            <v>TO-</v>
          </cell>
          <cell r="E176">
            <v>30</v>
          </cell>
          <cell r="F176">
            <v>21.16</v>
          </cell>
        </row>
        <row r="177">
          <cell r="B177">
            <v>173</v>
          </cell>
          <cell r="C177" t="str">
            <v>ｵｲﾙｻｰﾋﾞｽﾀﾝｸ</v>
          </cell>
          <cell r="D177" t="str">
            <v>TOS-</v>
          </cell>
          <cell r="E177">
            <v>100</v>
          </cell>
          <cell r="F177">
            <v>0.4</v>
          </cell>
        </row>
        <row r="178">
          <cell r="B178">
            <v>174</v>
          </cell>
          <cell r="C178" t="str">
            <v>ｵｲﾙｻｰﾋﾞｽﾀﾝｸ</v>
          </cell>
          <cell r="D178" t="str">
            <v>TOS-</v>
          </cell>
          <cell r="E178">
            <v>150</v>
          </cell>
          <cell r="F178">
            <v>0.44</v>
          </cell>
        </row>
        <row r="179">
          <cell r="B179">
            <v>175</v>
          </cell>
          <cell r="C179" t="str">
            <v>ｵｲﾙｻｰﾋﾞｽﾀﾝｸ</v>
          </cell>
          <cell r="D179" t="str">
            <v>TOS-</v>
          </cell>
          <cell r="E179">
            <v>190</v>
          </cell>
          <cell r="F179">
            <v>0.57999999999999996</v>
          </cell>
        </row>
        <row r="180">
          <cell r="B180">
            <v>176</v>
          </cell>
          <cell r="C180" t="str">
            <v>ｵｲﾙｻｰﾋﾞｽﾀﾝｸ</v>
          </cell>
          <cell r="D180" t="str">
            <v>TOS-</v>
          </cell>
          <cell r="E180">
            <v>300</v>
          </cell>
          <cell r="F180">
            <v>0.72</v>
          </cell>
        </row>
        <row r="181">
          <cell r="B181">
            <v>177</v>
          </cell>
          <cell r="C181" t="str">
            <v>ｵｲﾙｻｰﾋﾞｽﾀﾝｸ</v>
          </cell>
          <cell r="D181" t="str">
            <v>TOS-</v>
          </cell>
          <cell r="E181">
            <v>500</v>
          </cell>
          <cell r="F181">
            <v>0.9</v>
          </cell>
        </row>
        <row r="182">
          <cell r="B182">
            <v>178</v>
          </cell>
          <cell r="C182" t="str">
            <v>ｵｲﾙｻｰﾋﾞｽﾀﾝｸ</v>
          </cell>
          <cell r="D182" t="str">
            <v>TOS-</v>
          </cell>
          <cell r="E182">
            <v>950</v>
          </cell>
          <cell r="F182">
            <v>1.37</v>
          </cell>
        </row>
        <row r="183">
          <cell r="B183">
            <v>179</v>
          </cell>
          <cell r="C183" t="str">
            <v>ﾍｯﾀﾞｰ</v>
          </cell>
          <cell r="D183" t="str">
            <v>200φ×1200L</v>
          </cell>
          <cell r="E183">
            <v>0.54</v>
          </cell>
          <cell r="F183">
            <v>0.54</v>
          </cell>
        </row>
        <row r="184">
          <cell r="B184">
            <v>180</v>
          </cell>
          <cell r="C184" t="str">
            <v>ﾍｯﾀﾞｰ</v>
          </cell>
          <cell r="D184" t="str">
            <v>250φ×2500L</v>
          </cell>
          <cell r="E184">
            <v>0.92</v>
          </cell>
          <cell r="F184">
            <v>0.92</v>
          </cell>
        </row>
        <row r="185">
          <cell r="B185">
            <v>181</v>
          </cell>
          <cell r="C185" t="str">
            <v>ﾍｯﾀﾞｰ</v>
          </cell>
          <cell r="D185" t="str">
            <v>300φ×3000L</v>
          </cell>
          <cell r="E185">
            <v>1.19</v>
          </cell>
          <cell r="F185">
            <v>1.19</v>
          </cell>
        </row>
        <row r="186">
          <cell r="B186">
            <v>182</v>
          </cell>
          <cell r="C186" t="str">
            <v>ﾍｯﾀﾞｰ</v>
          </cell>
          <cell r="D186" t="str">
            <v>350φ×4000L</v>
          </cell>
          <cell r="E186">
            <v>1.48</v>
          </cell>
          <cell r="F186">
            <v>1.48</v>
          </cell>
        </row>
        <row r="187">
          <cell r="B187">
            <v>183</v>
          </cell>
          <cell r="C187" t="str">
            <v>膨張ﾀﾝｸ</v>
          </cell>
          <cell r="D187" t="str">
            <v>TE-</v>
          </cell>
          <cell r="E187">
            <v>100</v>
          </cell>
          <cell r="F187">
            <v>0.43</v>
          </cell>
        </row>
        <row r="188">
          <cell r="B188">
            <v>184</v>
          </cell>
          <cell r="C188" t="str">
            <v>膨張ﾀﾝｸ</v>
          </cell>
          <cell r="D188" t="str">
            <v>TE-</v>
          </cell>
          <cell r="E188">
            <v>200</v>
          </cell>
          <cell r="F188">
            <v>0.51</v>
          </cell>
        </row>
        <row r="189">
          <cell r="B189">
            <v>185</v>
          </cell>
          <cell r="C189" t="str">
            <v>膨張ﾀﾝｸ</v>
          </cell>
          <cell r="D189" t="str">
            <v>TE-</v>
          </cell>
          <cell r="E189">
            <v>300</v>
          </cell>
          <cell r="F189">
            <v>0.76</v>
          </cell>
        </row>
        <row r="190">
          <cell r="B190">
            <v>186</v>
          </cell>
          <cell r="C190" t="str">
            <v>膨張ﾀﾝｸ</v>
          </cell>
          <cell r="D190" t="str">
            <v>TE-</v>
          </cell>
          <cell r="E190">
            <v>500</v>
          </cell>
          <cell r="F190">
            <v>0.94</v>
          </cell>
        </row>
        <row r="191">
          <cell r="B191">
            <v>187</v>
          </cell>
          <cell r="C191" t="str">
            <v>膨張ﾀﾝｸ</v>
          </cell>
          <cell r="D191" t="str">
            <v>TE-</v>
          </cell>
          <cell r="E191">
            <v>750</v>
          </cell>
          <cell r="F191">
            <v>1.1000000000000001</v>
          </cell>
        </row>
        <row r="192">
          <cell r="B192">
            <v>188</v>
          </cell>
          <cell r="C192" t="str">
            <v>膨張ﾀﾝｸ</v>
          </cell>
          <cell r="D192" t="str">
            <v>TE-</v>
          </cell>
          <cell r="E192">
            <v>1000</v>
          </cell>
          <cell r="F192">
            <v>1.33</v>
          </cell>
        </row>
        <row r="193">
          <cell r="B193">
            <v>189</v>
          </cell>
          <cell r="C193" t="str">
            <v>貯湯ﾀﾝｸ</v>
          </cell>
          <cell r="D193" t="str">
            <v>THW-</v>
          </cell>
          <cell r="E193">
            <v>5</v>
          </cell>
          <cell r="F193">
            <v>1.59</v>
          </cell>
        </row>
        <row r="194">
          <cell r="B194">
            <v>190</v>
          </cell>
          <cell r="C194" t="str">
            <v>貯湯ﾀﾝｸ</v>
          </cell>
          <cell r="D194" t="str">
            <v>THW-</v>
          </cell>
          <cell r="E194">
            <v>8</v>
          </cell>
          <cell r="F194">
            <v>1.95</v>
          </cell>
        </row>
        <row r="195">
          <cell r="B195">
            <v>191</v>
          </cell>
          <cell r="C195" t="str">
            <v>貯湯ﾀﾝｸ</v>
          </cell>
          <cell r="D195" t="str">
            <v>THW-</v>
          </cell>
          <cell r="E195">
            <v>10</v>
          </cell>
          <cell r="F195">
            <v>2.04</v>
          </cell>
        </row>
        <row r="196">
          <cell r="B196">
            <v>192</v>
          </cell>
          <cell r="C196" t="str">
            <v>貯湯ﾀﾝｸ</v>
          </cell>
          <cell r="D196" t="str">
            <v>THW-</v>
          </cell>
          <cell r="E196">
            <v>15</v>
          </cell>
          <cell r="F196">
            <v>3.36</v>
          </cell>
        </row>
        <row r="197">
          <cell r="B197">
            <v>193</v>
          </cell>
          <cell r="C197" t="str">
            <v>貯湯ﾀﾝｸ</v>
          </cell>
          <cell r="D197" t="str">
            <v>THW-</v>
          </cell>
          <cell r="E197">
            <v>20</v>
          </cell>
          <cell r="F197">
            <v>3.89</v>
          </cell>
        </row>
        <row r="198">
          <cell r="B198">
            <v>194</v>
          </cell>
          <cell r="C198" t="str">
            <v>貯湯ﾀﾝｸ</v>
          </cell>
          <cell r="D198" t="str">
            <v>THW-</v>
          </cell>
          <cell r="E198">
            <v>25</v>
          </cell>
          <cell r="F198">
            <v>4.42</v>
          </cell>
        </row>
        <row r="199">
          <cell r="B199">
            <v>195</v>
          </cell>
          <cell r="C199" t="str">
            <v>貯湯ﾀﾝｸ</v>
          </cell>
          <cell r="D199" t="str">
            <v>THW-</v>
          </cell>
          <cell r="E199">
            <v>30</v>
          </cell>
          <cell r="F199">
            <v>4.96</v>
          </cell>
        </row>
        <row r="200">
          <cell r="B200">
            <v>196</v>
          </cell>
          <cell r="C200" t="str">
            <v>貯湯ﾀﾝｸ</v>
          </cell>
          <cell r="D200" t="str">
            <v>THW-</v>
          </cell>
          <cell r="E200">
            <v>35</v>
          </cell>
          <cell r="F200">
            <v>5.4</v>
          </cell>
        </row>
        <row r="201">
          <cell r="B201">
            <v>197</v>
          </cell>
          <cell r="C201" t="str">
            <v>貯湯ﾀﾝｸ</v>
          </cell>
          <cell r="D201" t="str">
            <v>THW-</v>
          </cell>
          <cell r="E201">
            <v>40</v>
          </cell>
          <cell r="F201">
            <v>5.84</v>
          </cell>
        </row>
        <row r="202">
          <cell r="B202">
            <v>198</v>
          </cell>
          <cell r="C202" t="str">
            <v>貯湯ﾀﾝｸ</v>
          </cell>
          <cell r="D202" t="str">
            <v>THW-</v>
          </cell>
          <cell r="E202">
            <v>45</v>
          </cell>
          <cell r="F202">
            <v>6.19</v>
          </cell>
        </row>
        <row r="203">
          <cell r="B203">
            <v>199</v>
          </cell>
          <cell r="C203" t="str">
            <v>貯湯ﾀﾝｸ</v>
          </cell>
          <cell r="D203" t="str">
            <v>THW-</v>
          </cell>
          <cell r="E203">
            <v>50</v>
          </cell>
          <cell r="F203">
            <v>6.64</v>
          </cell>
        </row>
        <row r="204">
          <cell r="B204">
            <v>200</v>
          </cell>
          <cell r="C204" t="str">
            <v>貯湯ﾀﾝｸ</v>
          </cell>
          <cell r="D204" t="str">
            <v>THW-</v>
          </cell>
          <cell r="E204">
            <v>55</v>
          </cell>
          <cell r="F204">
            <v>7.08</v>
          </cell>
        </row>
        <row r="205">
          <cell r="B205">
            <v>201</v>
          </cell>
          <cell r="C205" t="str">
            <v>貯湯ﾀﾝｸ</v>
          </cell>
          <cell r="D205" t="str">
            <v>THW-</v>
          </cell>
          <cell r="E205">
            <v>60</v>
          </cell>
          <cell r="F205">
            <v>9.2899999999999991</v>
          </cell>
        </row>
        <row r="206">
          <cell r="B206">
            <v>202</v>
          </cell>
          <cell r="C206" t="str">
            <v>貯湯ﾀﾝｸ</v>
          </cell>
          <cell r="D206" t="str">
            <v>TVW-</v>
          </cell>
          <cell r="E206">
            <v>5</v>
          </cell>
          <cell r="F206">
            <v>1.59</v>
          </cell>
        </row>
        <row r="207">
          <cell r="B207">
            <v>203</v>
          </cell>
          <cell r="C207" t="str">
            <v>貯湯ﾀﾝｸ</v>
          </cell>
          <cell r="D207" t="str">
            <v>TVW-</v>
          </cell>
          <cell r="E207">
            <v>8</v>
          </cell>
          <cell r="F207">
            <v>1.95</v>
          </cell>
        </row>
        <row r="208">
          <cell r="B208">
            <v>204</v>
          </cell>
          <cell r="C208" t="str">
            <v>貯湯ﾀﾝｸ</v>
          </cell>
          <cell r="D208" t="str">
            <v>TVW-</v>
          </cell>
          <cell r="E208">
            <v>10</v>
          </cell>
          <cell r="F208">
            <v>2.04</v>
          </cell>
        </row>
        <row r="209">
          <cell r="B209">
            <v>205</v>
          </cell>
          <cell r="C209" t="str">
            <v>貯湯ﾀﾝｸ</v>
          </cell>
          <cell r="D209" t="str">
            <v>TVW-</v>
          </cell>
          <cell r="E209">
            <v>15</v>
          </cell>
          <cell r="F209">
            <v>3.36</v>
          </cell>
        </row>
        <row r="210">
          <cell r="B210">
            <v>206</v>
          </cell>
          <cell r="C210" t="str">
            <v>貯湯ﾀﾝｸ</v>
          </cell>
          <cell r="D210" t="str">
            <v>TVW-</v>
          </cell>
          <cell r="E210">
            <v>20</v>
          </cell>
          <cell r="F210">
            <v>3.89</v>
          </cell>
        </row>
        <row r="211">
          <cell r="B211">
            <v>207</v>
          </cell>
          <cell r="C211" t="str">
            <v>貯湯ﾀﾝｸ</v>
          </cell>
          <cell r="D211" t="str">
            <v>TVW-</v>
          </cell>
          <cell r="E211">
            <v>25</v>
          </cell>
          <cell r="F211">
            <v>4.42</v>
          </cell>
        </row>
        <row r="212">
          <cell r="B212">
            <v>208</v>
          </cell>
          <cell r="C212" t="str">
            <v>貯湯ﾀﾝｸ</v>
          </cell>
          <cell r="D212" t="str">
            <v>TVW-</v>
          </cell>
          <cell r="E212">
            <v>30</v>
          </cell>
          <cell r="F212">
            <v>4.96</v>
          </cell>
        </row>
        <row r="213">
          <cell r="B213">
            <v>209</v>
          </cell>
          <cell r="C213" t="str">
            <v>貯湯ﾀﾝｸ</v>
          </cell>
          <cell r="D213" t="str">
            <v>TVW-</v>
          </cell>
          <cell r="E213">
            <v>35</v>
          </cell>
          <cell r="F213">
            <v>5.4</v>
          </cell>
        </row>
        <row r="214">
          <cell r="B214">
            <v>210</v>
          </cell>
          <cell r="C214" t="str">
            <v>貯湯ﾀﾝｸ</v>
          </cell>
          <cell r="D214" t="str">
            <v>TVW-</v>
          </cell>
          <cell r="E214">
            <v>40</v>
          </cell>
          <cell r="F214">
            <v>5.84</v>
          </cell>
        </row>
        <row r="215">
          <cell r="B215">
            <v>211</v>
          </cell>
          <cell r="C215" t="str">
            <v>貯湯ﾀﾝｸ</v>
          </cell>
          <cell r="D215" t="str">
            <v>TVW-</v>
          </cell>
          <cell r="E215">
            <v>45</v>
          </cell>
          <cell r="F215">
            <v>6.19</v>
          </cell>
        </row>
        <row r="216">
          <cell r="B216">
            <v>212</v>
          </cell>
          <cell r="C216" t="str">
            <v>貯湯ﾀﾝｸ</v>
          </cell>
          <cell r="D216" t="str">
            <v>TVW-</v>
          </cell>
          <cell r="E216">
            <v>50</v>
          </cell>
          <cell r="F216">
            <v>6.64</v>
          </cell>
        </row>
        <row r="217">
          <cell r="B217">
            <v>213</v>
          </cell>
          <cell r="C217" t="str">
            <v>貯湯ﾀﾝｸ</v>
          </cell>
          <cell r="D217" t="str">
            <v>TVW-</v>
          </cell>
          <cell r="E217">
            <v>55</v>
          </cell>
          <cell r="F217">
            <v>7.08</v>
          </cell>
        </row>
        <row r="218">
          <cell r="B218">
            <v>214</v>
          </cell>
          <cell r="C218" t="str">
            <v>貯湯ﾀﾝｸ</v>
          </cell>
          <cell r="D218" t="str">
            <v>TVW-</v>
          </cell>
          <cell r="E218">
            <v>60</v>
          </cell>
          <cell r="F218">
            <v>9.2899999999999991</v>
          </cell>
        </row>
        <row r="219">
          <cell r="B219">
            <v>215</v>
          </cell>
          <cell r="C219" t="str">
            <v>ﾁﾘﾝｸﾞﾕﾆｯﾄ</v>
          </cell>
          <cell r="D219" t="str">
            <v>11,000kcal/h</v>
          </cell>
          <cell r="E219" t="str">
            <v>3.75kw</v>
          </cell>
          <cell r="F219">
            <v>1.58</v>
          </cell>
        </row>
        <row r="220">
          <cell r="B220">
            <v>216</v>
          </cell>
          <cell r="C220" t="str">
            <v>ﾁﾘﾝｸﾞﾕﾆｯﾄ</v>
          </cell>
          <cell r="D220" t="str">
            <v>17,000kcal/h</v>
          </cell>
          <cell r="E220" t="str">
            <v>5.5kw</v>
          </cell>
          <cell r="F220">
            <v>1.89</v>
          </cell>
        </row>
        <row r="221">
          <cell r="B221">
            <v>217</v>
          </cell>
          <cell r="C221" t="str">
            <v>ﾁﾘﾝｸﾞﾕﾆｯﾄ</v>
          </cell>
          <cell r="D221" t="str">
            <v>35,000kcal/h</v>
          </cell>
          <cell r="E221" t="str">
            <v>11kw</v>
          </cell>
          <cell r="F221">
            <v>3.15</v>
          </cell>
        </row>
        <row r="222">
          <cell r="B222">
            <v>218</v>
          </cell>
          <cell r="C222" t="str">
            <v>ﾁﾘﾝｸﾞﾕﾆｯﾄ</v>
          </cell>
          <cell r="D222" t="str">
            <v>71,000kcal/h</v>
          </cell>
          <cell r="E222" t="str">
            <v>22kw</v>
          </cell>
          <cell r="F222">
            <v>5.18</v>
          </cell>
        </row>
        <row r="223">
          <cell r="B223">
            <v>219</v>
          </cell>
          <cell r="C223" t="str">
            <v>ﾁﾘﾝｸﾞﾕﾆｯﾄ</v>
          </cell>
          <cell r="D223" t="str">
            <v>123,000kcal/h</v>
          </cell>
          <cell r="E223" t="str">
            <v>37kw</v>
          </cell>
          <cell r="F223">
            <v>7.21</v>
          </cell>
        </row>
        <row r="224">
          <cell r="B224">
            <v>220</v>
          </cell>
          <cell r="C224" t="str">
            <v>ﾁﾘﾝｸﾞﾕﾆｯﾄ</v>
          </cell>
          <cell r="D224" t="str">
            <v>200,000kcal/h</v>
          </cell>
          <cell r="E224" t="str">
            <v>60kw</v>
          </cell>
          <cell r="F224">
            <v>8.56</v>
          </cell>
        </row>
        <row r="225">
          <cell r="B225">
            <v>221</v>
          </cell>
          <cell r="C225" t="str">
            <v>ﾁﾘﾝｸﾞﾕﾆｯﾄ</v>
          </cell>
          <cell r="D225" t="str">
            <v>247,000kcal/h</v>
          </cell>
          <cell r="E225" t="str">
            <v>75kw</v>
          </cell>
          <cell r="F225">
            <v>12.61</v>
          </cell>
        </row>
        <row r="226">
          <cell r="B226">
            <v>222</v>
          </cell>
          <cell r="C226" t="str">
            <v>ﾁﾘﾝｸﾞﾕﾆｯﾄ</v>
          </cell>
          <cell r="D226" t="str">
            <v>296,000kcal/h</v>
          </cell>
          <cell r="E226" t="str">
            <v>90kw</v>
          </cell>
          <cell r="F226">
            <v>13.06</v>
          </cell>
        </row>
        <row r="227">
          <cell r="B227">
            <v>223</v>
          </cell>
          <cell r="C227" t="str">
            <v>ﾁﾘﾝｸﾞﾕﾆｯﾄ(防振基礎)</v>
          </cell>
          <cell r="D227" t="str">
            <v>11,000kcal/h</v>
          </cell>
          <cell r="E227" t="str">
            <v>3.75kw</v>
          </cell>
          <cell r="F227">
            <v>1.8959999999999999</v>
          </cell>
        </row>
        <row r="228">
          <cell r="B228">
            <v>224</v>
          </cell>
          <cell r="C228" t="str">
            <v>ﾁﾘﾝｸﾞﾕﾆｯﾄ(防振基礎)</v>
          </cell>
          <cell r="D228" t="str">
            <v>17,000kcal/h</v>
          </cell>
          <cell r="E228" t="str">
            <v>5.5kw</v>
          </cell>
          <cell r="F228">
            <v>2.2679999999999998</v>
          </cell>
        </row>
        <row r="229">
          <cell r="B229">
            <v>225</v>
          </cell>
          <cell r="C229" t="str">
            <v>ﾁﾘﾝｸﾞﾕﾆｯﾄ(防振基礎)</v>
          </cell>
          <cell r="D229" t="str">
            <v>35,000kcal/h</v>
          </cell>
          <cell r="E229" t="str">
            <v>11kw</v>
          </cell>
          <cell r="F229">
            <v>3.78</v>
          </cell>
        </row>
        <row r="230">
          <cell r="B230">
            <v>226</v>
          </cell>
          <cell r="C230" t="str">
            <v>ﾁﾘﾝｸﾞﾕﾆｯﾄ(防振基礎)</v>
          </cell>
          <cell r="D230" t="str">
            <v>71,000kcal/h</v>
          </cell>
          <cell r="E230" t="str">
            <v>22kw</v>
          </cell>
          <cell r="F230">
            <v>6.2159999999999993</v>
          </cell>
        </row>
        <row r="231">
          <cell r="B231">
            <v>227</v>
          </cell>
          <cell r="C231" t="str">
            <v>ﾁﾘﾝｸﾞﾕﾆｯﾄ(防振基礎)</v>
          </cell>
          <cell r="D231" t="str">
            <v>123,000kcal/h</v>
          </cell>
          <cell r="E231" t="str">
            <v>37kw</v>
          </cell>
          <cell r="F231">
            <v>8.6519999999999992</v>
          </cell>
        </row>
        <row r="232">
          <cell r="B232">
            <v>228</v>
          </cell>
          <cell r="C232" t="str">
            <v>ﾁﾘﾝｸﾞﾕﾆｯﾄ(防振基礎)</v>
          </cell>
          <cell r="D232" t="str">
            <v>200,000kcal/h</v>
          </cell>
          <cell r="E232" t="str">
            <v>60kw</v>
          </cell>
          <cell r="F232">
            <v>10.272</v>
          </cell>
        </row>
        <row r="233">
          <cell r="B233">
            <v>229</v>
          </cell>
          <cell r="C233" t="str">
            <v>ﾁﾘﾝｸﾞﾕﾆｯﾄ(防振基礎)</v>
          </cell>
          <cell r="D233" t="str">
            <v>247,000kcal/h</v>
          </cell>
          <cell r="E233" t="str">
            <v>75kw</v>
          </cell>
          <cell r="F233">
            <v>15.131999999999998</v>
          </cell>
        </row>
        <row r="234">
          <cell r="B234">
            <v>230</v>
          </cell>
          <cell r="C234" t="str">
            <v>ﾁﾘﾝｸﾞﾕﾆｯﾄ(防振基礎)</v>
          </cell>
          <cell r="D234" t="str">
            <v>296,000kcal/h</v>
          </cell>
          <cell r="E234" t="str">
            <v>90kw</v>
          </cell>
          <cell r="F234">
            <v>15.672000000000001</v>
          </cell>
        </row>
        <row r="235">
          <cell r="B235">
            <v>231</v>
          </cell>
          <cell r="C235" t="str">
            <v>空気熱源ﾋｰﾄﾎﾟﾝﾌﾟﾕﾆｯﾄ</v>
          </cell>
          <cell r="D235" t="str">
            <v>5,400kcal/h</v>
          </cell>
          <cell r="E235" t="str">
            <v>2.2kw</v>
          </cell>
          <cell r="F235">
            <v>1.87</v>
          </cell>
        </row>
        <row r="236">
          <cell r="B236">
            <v>232</v>
          </cell>
          <cell r="C236" t="str">
            <v>空気熱源ﾋｰﾄﾎﾟﾝﾌﾟﾕﾆｯﾄ</v>
          </cell>
          <cell r="D236" t="str">
            <v>9,500kcal/h</v>
          </cell>
          <cell r="E236" t="str">
            <v>3.75kw</v>
          </cell>
          <cell r="F236">
            <v>2.31</v>
          </cell>
        </row>
        <row r="237">
          <cell r="B237">
            <v>233</v>
          </cell>
          <cell r="C237" t="str">
            <v>空気熱源ﾋｰﾄﾎﾟﾝﾌﾟﾕﾆｯﾄ</v>
          </cell>
          <cell r="D237" t="str">
            <v>13,000kcal/h</v>
          </cell>
          <cell r="E237" t="str">
            <v>5.5kw</v>
          </cell>
          <cell r="F237">
            <v>3.1</v>
          </cell>
        </row>
        <row r="238">
          <cell r="B238">
            <v>234</v>
          </cell>
          <cell r="C238" t="str">
            <v>空気熱源ﾋｰﾄﾎﾟﾝﾌﾟﾕﾆｯﾄ</v>
          </cell>
          <cell r="D238" t="str">
            <v>19,000kcal/h</v>
          </cell>
          <cell r="E238" t="str">
            <v>7.5kw</v>
          </cell>
          <cell r="F238">
            <v>3.46</v>
          </cell>
        </row>
        <row r="239">
          <cell r="B239">
            <v>235</v>
          </cell>
          <cell r="C239" t="str">
            <v>空気熱源ﾋｰﾄﾎﾟﾝﾌﾟﾕﾆｯﾄ</v>
          </cell>
          <cell r="D239" t="str">
            <v>27,000kcal/h</v>
          </cell>
          <cell r="E239" t="str">
            <v>11kw</v>
          </cell>
          <cell r="F239">
            <v>5.12</v>
          </cell>
        </row>
        <row r="240">
          <cell r="B240">
            <v>236</v>
          </cell>
          <cell r="C240" t="str">
            <v>空気熱源ﾋｰﾄﾎﾟﾝﾌﾟﾕﾆｯﾄ</v>
          </cell>
          <cell r="D240" t="str">
            <v>37,000kcal/h</v>
          </cell>
          <cell r="E240" t="str">
            <v>15kw</v>
          </cell>
          <cell r="F240">
            <v>5.33</v>
          </cell>
        </row>
        <row r="241">
          <cell r="B241">
            <v>237</v>
          </cell>
          <cell r="C241" t="str">
            <v>空気熱源ﾋｰﾄﾎﾟﾝﾌﾟﾕﾆｯﾄ</v>
          </cell>
          <cell r="D241" t="str">
            <v>57,000kcal/h</v>
          </cell>
          <cell r="E241" t="str">
            <v>22kw</v>
          </cell>
          <cell r="F241">
            <v>6.7</v>
          </cell>
        </row>
        <row r="242">
          <cell r="B242">
            <v>238</v>
          </cell>
          <cell r="C242" t="str">
            <v>空気熱源ﾋｰﾄﾎﾟﾝﾌﾟﾕﾆｯﾄ</v>
          </cell>
          <cell r="D242" t="str">
            <v>90,000kcal/h</v>
          </cell>
          <cell r="E242" t="str">
            <v>33kw</v>
          </cell>
          <cell r="F242">
            <v>10.31</v>
          </cell>
        </row>
        <row r="243">
          <cell r="B243">
            <v>239</v>
          </cell>
          <cell r="C243" t="str">
            <v>空気熱源ﾋｰﾄﾎﾟﾝﾌﾟﾕﾆｯﾄ</v>
          </cell>
          <cell r="D243" t="str">
            <v>110,000kcal/h</v>
          </cell>
          <cell r="E243" t="str">
            <v>37kw</v>
          </cell>
          <cell r="F243">
            <v>10.88</v>
          </cell>
        </row>
        <row r="244">
          <cell r="B244">
            <v>240</v>
          </cell>
          <cell r="C244" t="str">
            <v>小形二重効用直焚吸収冷温水機</v>
          </cell>
          <cell r="D244">
            <v>20</v>
          </cell>
          <cell r="E244" t="str">
            <v>UST</v>
          </cell>
          <cell r="F244">
            <v>6.28</v>
          </cell>
        </row>
        <row r="245">
          <cell r="B245">
            <v>241</v>
          </cell>
          <cell r="C245" t="str">
            <v>小形二重効用直焚吸収冷温水機</v>
          </cell>
          <cell r="D245">
            <v>30</v>
          </cell>
          <cell r="E245" t="str">
            <v>UST</v>
          </cell>
          <cell r="F245">
            <v>8.44</v>
          </cell>
        </row>
        <row r="246">
          <cell r="B246">
            <v>242</v>
          </cell>
          <cell r="C246" t="str">
            <v>小形二重効用直焚吸収冷温水機</v>
          </cell>
          <cell r="D246">
            <v>40</v>
          </cell>
          <cell r="E246" t="str">
            <v>UST</v>
          </cell>
          <cell r="F246">
            <v>10.6</v>
          </cell>
        </row>
        <row r="247">
          <cell r="B247">
            <v>243</v>
          </cell>
          <cell r="C247" t="str">
            <v>小形二重効用直焚吸収冷温水機</v>
          </cell>
          <cell r="D247">
            <v>50</v>
          </cell>
          <cell r="E247" t="str">
            <v>UST</v>
          </cell>
          <cell r="F247">
            <v>12.76</v>
          </cell>
        </row>
        <row r="248">
          <cell r="B248">
            <v>244</v>
          </cell>
          <cell r="C248" t="str">
            <v>直焚吸収冷温水機</v>
          </cell>
          <cell r="D248">
            <v>75</v>
          </cell>
          <cell r="E248" t="str">
            <v>UST</v>
          </cell>
          <cell r="F248">
            <v>18.16</v>
          </cell>
        </row>
        <row r="249">
          <cell r="B249">
            <v>245</v>
          </cell>
          <cell r="C249" t="str">
            <v>直焚吸収冷温水機</v>
          </cell>
          <cell r="D249">
            <v>100</v>
          </cell>
          <cell r="E249" t="str">
            <v>UST</v>
          </cell>
          <cell r="F249">
            <v>23.56</v>
          </cell>
        </row>
        <row r="250">
          <cell r="B250">
            <v>246</v>
          </cell>
          <cell r="C250" t="str">
            <v>直焚吸収冷温水機</v>
          </cell>
          <cell r="D250">
            <v>125</v>
          </cell>
          <cell r="E250" t="str">
            <v>UST</v>
          </cell>
          <cell r="F250">
            <v>25.74</v>
          </cell>
        </row>
        <row r="251">
          <cell r="B251">
            <v>247</v>
          </cell>
          <cell r="C251" t="str">
            <v>直焚吸収冷温水機</v>
          </cell>
          <cell r="D251">
            <v>150</v>
          </cell>
          <cell r="E251" t="str">
            <v>UST</v>
          </cell>
          <cell r="F251">
            <v>30.54</v>
          </cell>
        </row>
        <row r="252">
          <cell r="B252">
            <v>248</v>
          </cell>
          <cell r="C252" t="str">
            <v>直焚吸収冷温水機</v>
          </cell>
          <cell r="D252">
            <v>170</v>
          </cell>
          <cell r="E252" t="str">
            <v>UST</v>
          </cell>
          <cell r="F252">
            <v>34.380000000000003</v>
          </cell>
        </row>
        <row r="253">
          <cell r="B253">
            <v>249</v>
          </cell>
          <cell r="C253" t="str">
            <v>直焚吸収冷温水機</v>
          </cell>
          <cell r="D253">
            <v>205</v>
          </cell>
          <cell r="E253" t="str">
            <v>UST</v>
          </cell>
          <cell r="F253">
            <v>41.1</v>
          </cell>
        </row>
        <row r="254">
          <cell r="B254">
            <v>250</v>
          </cell>
          <cell r="C254" t="str">
            <v>直焚吸収冷温水機</v>
          </cell>
          <cell r="D254">
            <v>255</v>
          </cell>
          <cell r="E254" t="str">
            <v>UST</v>
          </cell>
          <cell r="F254">
            <v>50.7</v>
          </cell>
        </row>
        <row r="255">
          <cell r="B255">
            <v>251</v>
          </cell>
          <cell r="C255" t="str">
            <v>直焚吸収冷温水機</v>
          </cell>
          <cell r="D255">
            <v>300</v>
          </cell>
          <cell r="E255" t="str">
            <v>UST</v>
          </cell>
          <cell r="F255">
            <v>59.34</v>
          </cell>
        </row>
        <row r="256">
          <cell r="B256">
            <v>252</v>
          </cell>
          <cell r="C256" t="str">
            <v>冷却塔(FRP)</v>
          </cell>
          <cell r="D256">
            <v>5</v>
          </cell>
          <cell r="E256" t="str">
            <v>RT</v>
          </cell>
          <cell r="F256">
            <v>1.18</v>
          </cell>
        </row>
        <row r="257">
          <cell r="B257">
            <v>253</v>
          </cell>
          <cell r="C257" t="str">
            <v>冷却塔(FRP)</v>
          </cell>
          <cell r="D257">
            <v>7.5</v>
          </cell>
          <cell r="E257" t="str">
            <v>RT</v>
          </cell>
          <cell r="F257">
            <v>1.27</v>
          </cell>
        </row>
        <row r="258">
          <cell r="B258">
            <v>254</v>
          </cell>
          <cell r="C258" t="str">
            <v>冷却塔(FRP)</v>
          </cell>
          <cell r="D258">
            <v>10</v>
          </cell>
          <cell r="E258" t="str">
            <v>RT</v>
          </cell>
          <cell r="F258">
            <v>1.31</v>
          </cell>
        </row>
        <row r="259">
          <cell r="B259">
            <v>255</v>
          </cell>
          <cell r="C259" t="str">
            <v>冷却塔(FRP)</v>
          </cell>
          <cell r="D259">
            <v>15</v>
          </cell>
          <cell r="E259" t="str">
            <v>RT</v>
          </cell>
          <cell r="F259">
            <v>1.51</v>
          </cell>
        </row>
        <row r="260">
          <cell r="B260">
            <v>256</v>
          </cell>
          <cell r="C260" t="str">
            <v>冷却塔(FRP)</v>
          </cell>
          <cell r="D260">
            <v>20</v>
          </cell>
          <cell r="E260" t="str">
            <v>RT</v>
          </cell>
          <cell r="F260">
            <v>1.59</v>
          </cell>
        </row>
        <row r="261">
          <cell r="B261">
            <v>257</v>
          </cell>
          <cell r="C261" t="str">
            <v>冷却塔(FRP)</v>
          </cell>
          <cell r="D261">
            <v>25</v>
          </cell>
          <cell r="E261" t="str">
            <v>RT</v>
          </cell>
          <cell r="F261">
            <v>1.71</v>
          </cell>
        </row>
        <row r="262">
          <cell r="B262">
            <v>258</v>
          </cell>
          <cell r="C262" t="str">
            <v>冷却塔(FRP)</v>
          </cell>
          <cell r="D262">
            <v>30</v>
          </cell>
          <cell r="E262" t="str">
            <v>RT</v>
          </cell>
          <cell r="F262">
            <v>1.95</v>
          </cell>
        </row>
        <row r="263">
          <cell r="B263">
            <v>259</v>
          </cell>
          <cell r="C263" t="str">
            <v>冷却塔(FRP)</v>
          </cell>
          <cell r="D263">
            <v>40</v>
          </cell>
          <cell r="E263" t="str">
            <v>RT</v>
          </cell>
          <cell r="F263">
            <v>2.52</v>
          </cell>
        </row>
        <row r="264">
          <cell r="B264">
            <v>260</v>
          </cell>
          <cell r="C264" t="str">
            <v>冷却塔(FRP)</v>
          </cell>
          <cell r="D264">
            <v>50</v>
          </cell>
          <cell r="E264" t="str">
            <v>RT</v>
          </cell>
          <cell r="F264">
            <v>2.93</v>
          </cell>
        </row>
        <row r="265">
          <cell r="B265">
            <v>261</v>
          </cell>
          <cell r="C265" t="str">
            <v>冷却塔(FRP)</v>
          </cell>
          <cell r="D265">
            <v>60</v>
          </cell>
          <cell r="E265" t="str">
            <v>RT</v>
          </cell>
          <cell r="F265">
            <v>3.33</v>
          </cell>
        </row>
        <row r="266">
          <cell r="B266">
            <v>262</v>
          </cell>
          <cell r="C266" t="str">
            <v>冷却塔(FRP)</v>
          </cell>
          <cell r="D266">
            <v>80</v>
          </cell>
          <cell r="E266" t="str">
            <v>RT</v>
          </cell>
          <cell r="F266">
            <v>4.47</v>
          </cell>
        </row>
        <row r="267">
          <cell r="B267">
            <v>263</v>
          </cell>
          <cell r="C267" t="str">
            <v>空気熱源ﾊﾟｯｹｰｼﾞ(直吹･ﾀﾞｸﾄ接続)･室内機</v>
          </cell>
          <cell r="D267">
            <v>12.5</v>
          </cell>
          <cell r="E267" t="str">
            <v>kw</v>
          </cell>
          <cell r="F267">
            <v>0.95</v>
          </cell>
        </row>
        <row r="268">
          <cell r="B268">
            <v>264</v>
          </cell>
          <cell r="C268" t="str">
            <v>空気熱源ﾊﾟｯｹｰｼﾞ(直吹･ﾀﾞｸﾄ接続)･室外機</v>
          </cell>
          <cell r="D268">
            <v>12.5</v>
          </cell>
          <cell r="E268" t="str">
            <v>kw</v>
          </cell>
          <cell r="F268">
            <v>0.94</v>
          </cell>
        </row>
        <row r="269">
          <cell r="B269">
            <v>265</v>
          </cell>
          <cell r="C269" t="str">
            <v>空気熱源ﾊﾟｯｹｰｼﾞ(直吹･ﾀﾞｸﾄ接続)･室内機</v>
          </cell>
          <cell r="D269">
            <v>18</v>
          </cell>
          <cell r="E269" t="str">
            <v>kw</v>
          </cell>
          <cell r="F269">
            <v>1.3</v>
          </cell>
        </row>
        <row r="270">
          <cell r="B270">
            <v>266</v>
          </cell>
          <cell r="C270" t="str">
            <v>空気熱源ﾊﾟｯｹｰｼﾞ(直吹･ﾀﾞｸﾄ接続)･室外機</v>
          </cell>
          <cell r="D270">
            <v>18</v>
          </cell>
          <cell r="E270" t="str">
            <v>kw</v>
          </cell>
          <cell r="F270">
            <v>0.52</v>
          </cell>
        </row>
        <row r="271">
          <cell r="B271">
            <v>267</v>
          </cell>
          <cell r="C271" t="str">
            <v>空気熱源ﾊﾟｯｹｰｼﾞ(直吹･ﾀﾞｸﾄ接続)･室内機</v>
          </cell>
          <cell r="D271">
            <v>25</v>
          </cell>
          <cell r="E271" t="str">
            <v>kw</v>
          </cell>
          <cell r="F271">
            <v>1.59</v>
          </cell>
        </row>
        <row r="272">
          <cell r="B272">
            <v>268</v>
          </cell>
          <cell r="C272" t="str">
            <v>空気熱源ﾊﾟｯｹｰｼﾞ(直吹･ﾀﾞｸﾄ接続)･室外機</v>
          </cell>
          <cell r="D272">
            <v>25</v>
          </cell>
          <cell r="E272" t="str">
            <v>kw</v>
          </cell>
          <cell r="F272">
            <v>0.65</v>
          </cell>
        </row>
        <row r="273">
          <cell r="B273">
            <v>269</v>
          </cell>
          <cell r="C273" t="str">
            <v>空気熱源ﾊﾟｯｹｰｼﾞ(直吹･ﾀﾞｸﾄ接続)･室内機</v>
          </cell>
          <cell r="D273">
            <v>35.5</v>
          </cell>
          <cell r="E273" t="str">
            <v>kw</v>
          </cell>
          <cell r="F273">
            <v>2.59</v>
          </cell>
        </row>
        <row r="274">
          <cell r="B274">
            <v>270</v>
          </cell>
          <cell r="C274" t="str">
            <v>空気熱源ﾊﾟｯｹｰｼﾞ(直吹･ﾀﾞｸﾄ接続)･室外機</v>
          </cell>
          <cell r="D274">
            <v>35.5</v>
          </cell>
          <cell r="E274" t="str">
            <v>kw</v>
          </cell>
          <cell r="F274">
            <v>1.1200000000000001</v>
          </cell>
        </row>
        <row r="275">
          <cell r="B275">
            <v>271</v>
          </cell>
          <cell r="C275" t="str">
            <v>空気熱源ﾊﾟｯｹｰｼﾞ(直吹･ﾀﾞｸﾄ接続)･室内機</v>
          </cell>
          <cell r="D275">
            <v>50</v>
          </cell>
          <cell r="E275" t="str">
            <v>kw</v>
          </cell>
          <cell r="F275">
            <v>3.2</v>
          </cell>
        </row>
        <row r="276">
          <cell r="B276">
            <v>272</v>
          </cell>
          <cell r="C276" t="str">
            <v>空気熱源ﾊﾟｯｹｰｼﾞ(直吹･ﾀﾞｸﾄ接続)･室外機</v>
          </cell>
          <cell r="D276">
            <v>50</v>
          </cell>
          <cell r="E276" t="str">
            <v>kw</v>
          </cell>
          <cell r="F276">
            <v>1.1399999999999999</v>
          </cell>
        </row>
        <row r="277">
          <cell r="B277">
            <v>273</v>
          </cell>
          <cell r="C277" t="str">
            <v>空気熱源ﾊﾟｯｹｰｼﾞ(直吹･ﾀﾞｸﾄ接続)･室内機</v>
          </cell>
          <cell r="D277">
            <v>56</v>
          </cell>
          <cell r="E277" t="str">
            <v>kw</v>
          </cell>
          <cell r="F277">
            <v>3.5</v>
          </cell>
        </row>
        <row r="278">
          <cell r="B278">
            <v>274</v>
          </cell>
          <cell r="C278" t="str">
            <v>空気熱源ﾊﾟｯｹｰｼﾞ(直吹･ﾀﾞｸﾄ接続)･室外機</v>
          </cell>
          <cell r="D278">
            <v>56</v>
          </cell>
          <cell r="E278" t="str">
            <v>kw</v>
          </cell>
          <cell r="F278">
            <v>1.29</v>
          </cell>
        </row>
        <row r="279">
          <cell r="B279">
            <v>275</v>
          </cell>
          <cell r="C279" t="str">
            <v>空気熱源ﾊﾟｯｹｰｼﾞ(直吹･ﾀﾞｸﾄ接続)･室内機</v>
          </cell>
          <cell r="D279">
            <v>71</v>
          </cell>
          <cell r="E279" t="str">
            <v>kw</v>
          </cell>
          <cell r="F279">
            <v>4.4400000000000004</v>
          </cell>
        </row>
        <row r="280">
          <cell r="B280">
            <v>276</v>
          </cell>
          <cell r="C280" t="str">
            <v>空気熱源ﾊﾟｯｹｰｼﾞ(直吹･ﾀﾞｸﾄ接続)･室外機</v>
          </cell>
          <cell r="D280">
            <v>71</v>
          </cell>
          <cell r="E280" t="str">
            <v>kw</v>
          </cell>
          <cell r="F280">
            <v>1.82</v>
          </cell>
        </row>
        <row r="281">
          <cell r="B281">
            <v>277</v>
          </cell>
          <cell r="C281" t="str">
            <v>空気熱源ﾊﾟｯｹｰｼﾞ(直吹･ﾀﾞｸﾄ接続)･室外機(天井吊)</v>
          </cell>
          <cell r="D281">
            <v>12.5</v>
          </cell>
          <cell r="E281" t="str">
            <v>kw</v>
          </cell>
          <cell r="F281">
            <v>1.88</v>
          </cell>
        </row>
        <row r="282">
          <cell r="B282">
            <v>278</v>
          </cell>
          <cell r="C282" t="str">
            <v>空気熱源ﾊﾟｯｹｰｼﾞ(直吹･ﾀﾞｸﾄ接続)･室外機(天井吊)</v>
          </cell>
          <cell r="D282">
            <v>18</v>
          </cell>
          <cell r="E282" t="str">
            <v>kw</v>
          </cell>
          <cell r="F282">
            <v>1.04</v>
          </cell>
        </row>
        <row r="283">
          <cell r="B283">
            <v>279</v>
          </cell>
          <cell r="C283" t="str">
            <v>空気熱源ﾊﾟｯｹｰｼﾞ(直吹･ﾀﾞｸﾄ接続)･室外機(天井吊)</v>
          </cell>
          <cell r="D283">
            <v>25</v>
          </cell>
          <cell r="E283" t="str">
            <v>kw</v>
          </cell>
          <cell r="F283">
            <v>1.3</v>
          </cell>
        </row>
        <row r="284">
          <cell r="B284">
            <v>280</v>
          </cell>
          <cell r="C284" t="str">
            <v>空気熱源ﾊﾟｯｹｰｼﾞ(直吹･ﾀﾞｸﾄ接続)･室外機(天井吊)</v>
          </cell>
          <cell r="D284">
            <v>35.5</v>
          </cell>
          <cell r="E284" t="str">
            <v>kw</v>
          </cell>
          <cell r="F284">
            <v>2.2400000000000002</v>
          </cell>
        </row>
        <row r="285">
          <cell r="B285">
            <v>281</v>
          </cell>
          <cell r="C285" t="str">
            <v>空気熱源ﾊﾟｯｹｰｼﾞ(直吹･ﾀﾞｸﾄ接続)･室外機(天井吊)</v>
          </cell>
          <cell r="D285">
            <v>50</v>
          </cell>
          <cell r="E285" t="str">
            <v>kw</v>
          </cell>
          <cell r="F285">
            <v>2.2799999999999998</v>
          </cell>
        </row>
        <row r="286">
          <cell r="B286">
            <v>282</v>
          </cell>
          <cell r="C286" t="str">
            <v>空気熱源ﾊﾟｯｹｰｼﾞ(直吹･ﾀﾞｸﾄ接続)･室外機(天井吊)</v>
          </cell>
          <cell r="D286">
            <v>56</v>
          </cell>
          <cell r="E286" t="str">
            <v>kw</v>
          </cell>
          <cell r="F286">
            <v>2.58</v>
          </cell>
        </row>
        <row r="287">
          <cell r="B287">
            <v>283</v>
          </cell>
          <cell r="C287" t="str">
            <v>空気熱源ﾊﾟｯｹｰｼﾞ(直吹･ﾀﾞｸﾄ接続)･室外機(天井吊)</v>
          </cell>
          <cell r="D287">
            <v>71</v>
          </cell>
          <cell r="E287" t="str">
            <v>kw</v>
          </cell>
          <cell r="F287">
            <v>3.64</v>
          </cell>
        </row>
        <row r="288">
          <cell r="B288">
            <v>284</v>
          </cell>
          <cell r="C288" t="str">
            <v>ｳｲﾝｸﾞﾎﾟﾝﾌﾟ</v>
          </cell>
          <cell r="D288">
            <v>12.5</v>
          </cell>
          <cell r="E288" t="str">
            <v>kw</v>
          </cell>
          <cell r="F288">
            <v>1.1279999999999999</v>
          </cell>
        </row>
        <row r="289">
          <cell r="B289">
            <v>285</v>
          </cell>
          <cell r="C289" t="str">
            <v>空気熱源ﾊﾟｯｹｰｼﾞ(直吹･ﾀﾞｸﾄ接続)･室外機(防振基礎)</v>
          </cell>
          <cell r="D289">
            <v>18</v>
          </cell>
          <cell r="E289" t="str">
            <v>kw</v>
          </cell>
          <cell r="F289">
            <v>0.624</v>
          </cell>
        </row>
        <row r="290">
          <cell r="B290">
            <v>286</v>
          </cell>
          <cell r="C290" t="str">
            <v>空気熱源ﾊﾟｯｹｰｼﾞ(直吹･ﾀﾞｸﾄ接続)･室外機(防振基礎)</v>
          </cell>
          <cell r="D290">
            <v>25</v>
          </cell>
          <cell r="E290" t="str">
            <v>kw</v>
          </cell>
          <cell r="F290">
            <v>0.78</v>
          </cell>
        </row>
        <row r="291">
          <cell r="B291">
            <v>287</v>
          </cell>
          <cell r="C291" t="str">
            <v>空気熱源ﾊﾟｯｹｰｼﾞ(直吹･ﾀﾞｸﾄ接続)･室外機(防振基礎)</v>
          </cell>
          <cell r="D291">
            <v>35.5</v>
          </cell>
          <cell r="E291" t="str">
            <v>kw</v>
          </cell>
          <cell r="F291">
            <v>1.3440000000000001</v>
          </cell>
        </row>
        <row r="292">
          <cell r="B292">
            <v>288</v>
          </cell>
          <cell r="C292" t="str">
            <v>空気熱源ﾊﾟｯｹｰｼﾞ(直吹･ﾀﾞｸﾄ接続)･室外機(防振基礎)</v>
          </cell>
          <cell r="D292">
            <v>50</v>
          </cell>
          <cell r="E292" t="str">
            <v>kw</v>
          </cell>
          <cell r="F292">
            <v>1.3679999999999999</v>
          </cell>
        </row>
        <row r="293">
          <cell r="B293">
            <v>289</v>
          </cell>
          <cell r="C293" t="str">
            <v>空気熱源ﾊﾟｯｹｰｼﾞ(直吹･ﾀﾞｸﾄ接続)･室外機(防振基礎)</v>
          </cell>
          <cell r="D293">
            <v>56</v>
          </cell>
          <cell r="E293" t="str">
            <v>kw</v>
          </cell>
          <cell r="F293">
            <v>1.548</v>
          </cell>
        </row>
        <row r="294">
          <cell r="B294">
            <v>290</v>
          </cell>
          <cell r="C294" t="str">
            <v>空気熱源ﾊﾟｯｹｰｼﾞ(直吹･ﾀﾞｸﾄ接続)･室外機(防振基礎)</v>
          </cell>
          <cell r="D294">
            <v>71</v>
          </cell>
          <cell r="E294" t="str">
            <v>kw</v>
          </cell>
          <cell r="F294">
            <v>2.1840000000000002</v>
          </cell>
        </row>
        <row r="295">
          <cell r="B295">
            <v>291</v>
          </cell>
          <cell r="C295" t="str">
            <v>空気熱源ﾊﾟｯｹｰｼﾞ室外機</v>
          </cell>
          <cell r="D295">
            <v>2.8</v>
          </cell>
          <cell r="E295" t="str">
            <v>kw</v>
          </cell>
          <cell r="F295">
            <v>0.45</v>
          </cell>
        </row>
        <row r="296">
          <cell r="B296">
            <v>292</v>
          </cell>
          <cell r="C296" t="str">
            <v>空気熱源ﾊﾟｯｹｰｼﾞ室外機</v>
          </cell>
          <cell r="D296">
            <v>3.2</v>
          </cell>
          <cell r="E296" t="str">
            <v>kw</v>
          </cell>
          <cell r="F296">
            <v>0.55000000000000004</v>
          </cell>
        </row>
        <row r="297">
          <cell r="B297">
            <v>293</v>
          </cell>
          <cell r="C297" t="str">
            <v>空気熱源ﾊﾟｯｹｰｼﾞ室外機</v>
          </cell>
          <cell r="D297">
            <v>4</v>
          </cell>
          <cell r="E297" t="str">
            <v>kw</v>
          </cell>
          <cell r="F297">
            <v>0.57999999999999996</v>
          </cell>
        </row>
        <row r="298">
          <cell r="B298">
            <v>294</v>
          </cell>
          <cell r="C298" t="str">
            <v>空気熱源ﾊﾟｯｹｰｼﾞ室外機</v>
          </cell>
          <cell r="D298">
            <v>4.5</v>
          </cell>
          <cell r="E298" t="str">
            <v>kw</v>
          </cell>
          <cell r="F298">
            <v>0.62</v>
          </cell>
        </row>
        <row r="299">
          <cell r="B299">
            <v>295</v>
          </cell>
          <cell r="C299" t="str">
            <v>空気熱源ﾊﾟｯｹｰｼﾞ室外機</v>
          </cell>
          <cell r="D299">
            <v>5</v>
          </cell>
          <cell r="E299" t="str">
            <v>kw</v>
          </cell>
          <cell r="F299">
            <v>0.66</v>
          </cell>
        </row>
        <row r="300">
          <cell r="B300">
            <v>296</v>
          </cell>
          <cell r="C300" t="str">
            <v>空気熱源ﾊﾟｯｹｰｼﾞ室外機</v>
          </cell>
          <cell r="D300">
            <v>5.6</v>
          </cell>
          <cell r="E300" t="str">
            <v>kw</v>
          </cell>
          <cell r="F300">
            <v>0.77</v>
          </cell>
        </row>
        <row r="301">
          <cell r="B301">
            <v>297</v>
          </cell>
          <cell r="C301" t="str">
            <v>空気熱源ﾊﾟｯｹｰｼﾞ室外機</v>
          </cell>
          <cell r="D301">
            <v>6.3</v>
          </cell>
          <cell r="E301" t="str">
            <v>kw</v>
          </cell>
          <cell r="F301">
            <v>0.8</v>
          </cell>
        </row>
        <row r="302">
          <cell r="B302">
            <v>298</v>
          </cell>
          <cell r="C302" t="str">
            <v>空気熱源ﾊﾟｯｹｰｼﾞ室外機</v>
          </cell>
          <cell r="D302">
            <v>7.1</v>
          </cell>
          <cell r="E302" t="str">
            <v>kw</v>
          </cell>
          <cell r="F302">
            <v>0.83</v>
          </cell>
        </row>
        <row r="303">
          <cell r="B303">
            <v>299</v>
          </cell>
          <cell r="C303" t="str">
            <v>空気熱源ﾊﾟｯｹｰｼﾞ室外機</v>
          </cell>
          <cell r="D303">
            <v>8</v>
          </cell>
          <cell r="E303" t="str">
            <v>kw</v>
          </cell>
          <cell r="F303">
            <v>0.98</v>
          </cell>
        </row>
        <row r="304">
          <cell r="B304">
            <v>300</v>
          </cell>
          <cell r="C304" t="str">
            <v>空気熱源ﾊﾟｯｹｰｼﾞ室外機</v>
          </cell>
          <cell r="D304">
            <v>10</v>
          </cell>
          <cell r="E304" t="str">
            <v>kw</v>
          </cell>
          <cell r="F304">
            <v>1.0900000000000001</v>
          </cell>
        </row>
        <row r="305">
          <cell r="B305">
            <v>301</v>
          </cell>
          <cell r="C305" t="str">
            <v>空気熱源ﾊﾟｯｹｰｼﾞ室外機</v>
          </cell>
          <cell r="D305">
            <v>12.5</v>
          </cell>
          <cell r="E305" t="str">
            <v>kw</v>
          </cell>
          <cell r="F305">
            <v>1.24</v>
          </cell>
        </row>
        <row r="306">
          <cell r="B306">
            <v>302</v>
          </cell>
          <cell r="C306" t="str">
            <v>空気熱源ﾊﾟｯｹｰｼﾞ室外機</v>
          </cell>
          <cell r="D306">
            <v>14</v>
          </cell>
          <cell r="E306" t="str">
            <v>kw</v>
          </cell>
          <cell r="F306">
            <v>1.28</v>
          </cell>
        </row>
        <row r="307">
          <cell r="B307">
            <v>303</v>
          </cell>
          <cell r="C307" t="str">
            <v>空気熱源ﾊﾟｯｹｰｼﾞ室外機</v>
          </cell>
          <cell r="D307">
            <v>20</v>
          </cell>
          <cell r="E307" t="str">
            <v>kw</v>
          </cell>
          <cell r="F307">
            <v>2.29</v>
          </cell>
        </row>
        <row r="308">
          <cell r="B308">
            <v>304</v>
          </cell>
          <cell r="C308" t="str">
            <v>空気熱源ﾊﾟｯｹｰｼﾞ室外機</v>
          </cell>
          <cell r="D308">
            <v>25</v>
          </cell>
          <cell r="E308" t="str">
            <v>kw</v>
          </cell>
          <cell r="F308">
            <v>2.56</v>
          </cell>
        </row>
        <row r="309">
          <cell r="B309">
            <v>305</v>
          </cell>
          <cell r="C309" t="str">
            <v>空気熱源ﾊﾟｯｹｰｼﾞ室外機(天井吊)</v>
          </cell>
          <cell r="D309">
            <v>2.8</v>
          </cell>
          <cell r="E309" t="str">
            <v>kw</v>
          </cell>
          <cell r="F309">
            <v>0.9</v>
          </cell>
        </row>
        <row r="310">
          <cell r="B310">
            <v>306</v>
          </cell>
          <cell r="C310" t="str">
            <v>空気熱源ﾊﾟｯｹｰｼﾞ室外機(天井吊)</v>
          </cell>
          <cell r="D310">
            <v>3.2</v>
          </cell>
          <cell r="E310" t="str">
            <v>kw</v>
          </cell>
          <cell r="F310">
            <v>1.1000000000000001</v>
          </cell>
        </row>
        <row r="311">
          <cell r="B311">
            <v>307</v>
          </cell>
          <cell r="C311" t="str">
            <v>空気熱源ﾊﾟｯｹｰｼﾞ室外機(天井吊)</v>
          </cell>
          <cell r="D311">
            <v>4</v>
          </cell>
          <cell r="E311" t="str">
            <v>kw</v>
          </cell>
          <cell r="F311">
            <v>1.1599999999999999</v>
          </cell>
        </row>
        <row r="312">
          <cell r="B312">
            <v>308</v>
          </cell>
          <cell r="C312" t="str">
            <v>空気熱源ﾊﾟｯｹｰｼﾞ室外機(天井吊)</v>
          </cell>
          <cell r="D312">
            <v>4.5</v>
          </cell>
          <cell r="E312" t="str">
            <v>kw</v>
          </cell>
          <cell r="F312">
            <v>1.24</v>
          </cell>
        </row>
        <row r="313">
          <cell r="B313">
            <v>309</v>
          </cell>
          <cell r="C313" t="str">
            <v>空気熱源ﾊﾟｯｹｰｼﾞ室外機(天井吊)</v>
          </cell>
          <cell r="D313">
            <v>5</v>
          </cell>
          <cell r="E313" t="str">
            <v>kw</v>
          </cell>
          <cell r="F313">
            <v>1.32</v>
          </cell>
        </row>
        <row r="314">
          <cell r="B314">
            <v>310</v>
          </cell>
          <cell r="C314" t="str">
            <v>空気熱源ﾊﾟｯｹｰｼﾞ室外機(天井吊)</v>
          </cell>
          <cell r="D314">
            <v>5.6</v>
          </cell>
          <cell r="E314" t="str">
            <v>kw</v>
          </cell>
          <cell r="F314">
            <v>1.54</v>
          </cell>
        </row>
        <row r="315">
          <cell r="B315">
            <v>311</v>
          </cell>
          <cell r="C315" t="str">
            <v>空気熱源ﾊﾟｯｹｰｼﾞ室外機(天井吊)</v>
          </cell>
          <cell r="D315">
            <v>6.3</v>
          </cell>
          <cell r="E315" t="str">
            <v>kw</v>
          </cell>
          <cell r="F315">
            <v>1.6</v>
          </cell>
        </row>
        <row r="316">
          <cell r="B316">
            <v>312</v>
          </cell>
          <cell r="C316" t="str">
            <v>空気熱源ﾊﾟｯｹｰｼﾞ室外機(天井吊)</v>
          </cell>
          <cell r="D316">
            <v>7.1</v>
          </cell>
          <cell r="E316" t="str">
            <v>kw</v>
          </cell>
          <cell r="F316">
            <v>1.66</v>
          </cell>
        </row>
        <row r="317">
          <cell r="B317">
            <v>313</v>
          </cell>
          <cell r="C317" t="str">
            <v>空気熱源ﾊﾟｯｹｰｼﾞ室外機(天井吊)</v>
          </cell>
          <cell r="D317">
            <v>8</v>
          </cell>
          <cell r="E317" t="str">
            <v>kw</v>
          </cell>
          <cell r="F317">
            <v>1.96</v>
          </cell>
        </row>
        <row r="318">
          <cell r="B318">
            <v>314</v>
          </cell>
          <cell r="C318" t="str">
            <v>空気熱源ﾊﾟｯｹｰｼﾞ室外機(天井吊)</v>
          </cell>
          <cell r="D318">
            <v>10</v>
          </cell>
          <cell r="E318" t="str">
            <v>kw</v>
          </cell>
          <cell r="F318">
            <v>2.1800000000000002</v>
          </cell>
        </row>
        <row r="319">
          <cell r="B319">
            <v>315</v>
          </cell>
          <cell r="C319" t="str">
            <v>空気熱源ﾊﾟｯｹｰｼﾞ室外機(天井吊)</v>
          </cell>
          <cell r="D319">
            <v>12.5</v>
          </cell>
          <cell r="E319" t="str">
            <v>kw</v>
          </cell>
          <cell r="F319">
            <v>2.48</v>
          </cell>
        </row>
        <row r="320">
          <cell r="B320">
            <v>316</v>
          </cell>
          <cell r="C320" t="str">
            <v>空気熱源ﾊﾟｯｹｰｼﾞ室外機(天井吊)</v>
          </cell>
          <cell r="D320">
            <v>14</v>
          </cell>
          <cell r="E320" t="str">
            <v>kw</v>
          </cell>
          <cell r="F320">
            <v>2.56</v>
          </cell>
        </row>
        <row r="321">
          <cell r="B321">
            <v>317</v>
          </cell>
          <cell r="C321" t="str">
            <v>空気熱源ﾊﾟｯｹｰｼﾞ室外機(天井吊)</v>
          </cell>
          <cell r="D321">
            <v>20</v>
          </cell>
          <cell r="E321" t="str">
            <v>kw</v>
          </cell>
          <cell r="F321">
            <v>4.58</v>
          </cell>
        </row>
        <row r="322">
          <cell r="B322">
            <v>318</v>
          </cell>
          <cell r="C322" t="str">
            <v>空気熱源ﾊﾟｯｹｰｼﾞ室外機(天井吊)</v>
          </cell>
          <cell r="D322">
            <v>25</v>
          </cell>
          <cell r="E322" t="str">
            <v>kw</v>
          </cell>
          <cell r="F322">
            <v>5.12</v>
          </cell>
        </row>
        <row r="323">
          <cell r="B323">
            <v>319</v>
          </cell>
          <cell r="C323" t="str">
            <v>空気熱源ﾊﾟｯｹｰｼﾞ室外機(防振基礎)</v>
          </cell>
          <cell r="D323">
            <v>2.8</v>
          </cell>
          <cell r="E323" t="str">
            <v>kw</v>
          </cell>
          <cell r="F323">
            <v>0.54</v>
          </cell>
        </row>
        <row r="324">
          <cell r="B324">
            <v>320</v>
          </cell>
          <cell r="C324" t="str">
            <v>空気熱源ﾊﾟｯｹｰｼﾞ室外機(防振基礎)</v>
          </cell>
          <cell r="D324">
            <v>3.2</v>
          </cell>
          <cell r="E324" t="str">
            <v>kw</v>
          </cell>
          <cell r="F324">
            <v>0.66</v>
          </cell>
        </row>
        <row r="325">
          <cell r="B325">
            <v>321</v>
          </cell>
          <cell r="C325" t="str">
            <v>空気熱源ﾊﾟｯｹｰｼﾞ室外機(防振基礎)</v>
          </cell>
          <cell r="D325">
            <v>4</v>
          </cell>
          <cell r="E325" t="str">
            <v>kw</v>
          </cell>
          <cell r="F325">
            <v>0.69599999999999995</v>
          </cell>
        </row>
        <row r="326">
          <cell r="B326">
            <v>322</v>
          </cell>
          <cell r="C326" t="str">
            <v>空気熱源ﾊﾟｯｹｰｼﾞ室外機(防振基礎)</v>
          </cell>
          <cell r="D326">
            <v>4.5</v>
          </cell>
          <cell r="E326" t="str">
            <v>kw</v>
          </cell>
          <cell r="F326">
            <v>0.74399999999999999</v>
          </cell>
        </row>
        <row r="327">
          <cell r="B327">
            <v>323</v>
          </cell>
          <cell r="C327" t="str">
            <v>空気熱源ﾊﾟｯｹｰｼﾞ室外機(防振基礎)</v>
          </cell>
          <cell r="D327">
            <v>5</v>
          </cell>
          <cell r="E327" t="str">
            <v>kw</v>
          </cell>
          <cell r="F327">
            <v>0.79200000000000004</v>
          </cell>
        </row>
        <row r="328">
          <cell r="B328">
            <v>324</v>
          </cell>
          <cell r="C328" t="str">
            <v>空気熱源ﾊﾟｯｹｰｼﾞ室外機(防振基礎)</v>
          </cell>
          <cell r="D328">
            <v>5.6</v>
          </cell>
          <cell r="E328" t="str">
            <v>kw</v>
          </cell>
          <cell r="F328">
            <v>0.92399999999999993</v>
          </cell>
        </row>
        <row r="329">
          <cell r="B329">
            <v>325</v>
          </cell>
          <cell r="C329" t="str">
            <v>空気熱源ﾊﾟｯｹｰｼﾞ室外機(防振基礎)</v>
          </cell>
          <cell r="D329">
            <v>6.3</v>
          </cell>
          <cell r="E329" t="str">
            <v>kw</v>
          </cell>
          <cell r="F329">
            <v>0.96</v>
          </cell>
        </row>
        <row r="330">
          <cell r="B330">
            <v>326</v>
          </cell>
          <cell r="C330" t="str">
            <v>空気熱源ﾊﾟｯｹｰｼﾞ室外機(防振基礎)</v>
          </cell>
          <cell r="D330">
            <v>7.1</v>
          </cell>
          <cell r="E330" t="str">
            <v>kw</v>
          </cell>
          <cell r="F330">
            <v>0.99599999999999989</v>
          </cell>
        </row>
        <row r="331">
          <cell r="B331">
            <v>327</v>
          </cell>
          <cell r="C331" t="str">
            <v>空気熱源ﾊﾟｯｹｰｼﾞ室外機(防振基礎)</v>
          </cell>
          <cell r="D331">
            <v>8</v>
          </cell>
          <cell r="E331" t="str">
            <v>kw</v>
          </cell>
          <cell r="F331">
            <v>1.1759999999999999</v>
          </cell>
        </row>
        <row r="332">
          <cell r="B332">
            <v>328</v>
          </cell>
          <cell r="C332" t="str">
            <v>空気熱源ﾊﾟｯｹｰｼﾞ室外機(防振基礎)</v>
          </cell>
          <cell r="D332">
            <v>10</v>
          </cell>
          <cell r="E332" t="str">
            <v>kw</v>
          </cell>
          <cell r="F332">
            <v>1.3080000000000001</v>
          </cell>
        </row>
        <row r="333">
          <cell r="B333">
            <v>329</v>
          </cell>
          <cell r="C333" t="str">
            <v>空気熱源ﾊﾟｯｹｰｼﾞ室外機(防振基礎)</v>
          </cell>
          <cell r="D333">
            <v>12.5</v>
          </cell>
          <cell r="E333" t="str">
            <v>kw</v>
          </cell>
          <cell r="F333">
            <v>1.488</v>
          </cell>
        </row>
        <row r="334">
          <cell r="B334">
            <v>330</v>
          </cell>
          <cell r="C334" t="str">
            <v>空気熱源ﾊﾟｯｹｰｼﾞ室外機(防振基礎)</v>
          </cell>
          <cell r="D334">
            <v>14</v>
          </cell>
          <cell r="E334" t="str">
            <v>kw</v>
          </cell>
          <cell r="F334">
            <v>1.536</v>
          </cell>
        </row>
        <row r="335">
          <cell r="B335">
            <v>331</v>
          </cell>
          <cell r="C335" t="str">
            <v>空気熱源ﾊﾟｯｹｰｼﾞ室外機(防振基礎)</v>
          </cell>
          <cell r="D335">
            <v>20</v>
          </cell>
          <cell r="E335" t="str">
            <v>kw</v>
          </cell>
          <cell r="F335">
            <v>2.7479999999999998</v>
          </cell>
        </row>
        <row r="336">
          <cell r="B336">
            <v>332</v>
          </cell>
          <cell r="C336" t="str">
            <v>空気熱源ﾊﾟｯｹｰｼﾞ室外機(防振基礎)</v>
          </cell>
          <cell r="D336">
            <v>25</v>
          </cell>
          <cell r="E336" t="str">
            <v>kw</v>
          </cell>
          <cell r="F336">
            <v>3.0720000000000001</v>
          </cell>
        </row>
        <row r="337">
          <cell r="B337">
            <v>333</v>
          </cell>
          <cell r="C337" t="str">
            <v>空気熱源ﾊﾟｯｹｰｼﾞ室内機(ｶｾｯﾄ)</v>
          </cell>
          <cell r="D337">
            <v>2.8</v>
          </cell>
          <cell r="E337" t="str">
            <v>kw</v>
          </cell>
          <cell r="F337">
            <v>0.41</v>
          </cell>
        </row>
        <row r="338">
          <cell r="B338">
            <v>334</v>
          </cell>
          <cell r="C338" t="str">
            <v>空気熱源ﾊﾟｯｹｰｼﾞ室内機(ｶｾｯﾄ)</v>
          </cell>
          <cell r="D338">
            <v>3.2</v>
          </cell>
          <cell r="E338" t="str">
            <v>kw</v>
          </cell>
          <cell r="F338">
            <v>0.5</v>
          </cell>
        </row>
        <row r="339">
          <cell r="B339">
            <v>335</v>
          </cell>
          <cell r="C339" t="str">
            <v>空気熱源ﾊﾟｯｹｰｼﾞ室内機(ｶｾｯﾄ)</v>
          </cell>
          <cell r="D339">
            <v>4</v>
          </cell>
          <cell r="E339" t="str">
            <v>kw</v>
          </cell>
          <cell r="F339">
            <v>0.51</v>
          </cell>
        </row>
        <row r="340">
          <cell r="B340">
            <v>336</v>
          </cell>
          <cell r="C340" t="str">
            <v>空気熱源ﾊﾟｯｹｰｼﾞ室内機(ｶｾｯﾄ)</v>
          </cell>
          <cell r="D340">
            <v>4.5</v>
          </cell>
          <cell r="E340" t="str">
            <v>kw</v>
          </cell>
          <cell r="F340">
            <v>0.52</v>
          </cell>
        </row>
        <row r="341">
          <cell r="B341">
            <v>337</v>
          </cell>
          <cell r="C341" t="str">
            <v>空気熱源ﾊﾟｯｹｰｼﾞ室内機(ｶｾｯﾄ)</v>
          </cell>
          <cell r="D341">
            <v>5</v>
          </cell>
          <cell r="E341" t="str">
            <v>kw</v>
          </cell>
          <cell r="F341">
            <v>0.52</v>
          </cell>
        </row>
        <row r="342">
          <cell r="B342">
            <v>338</v>
          </cell>
          <cell r="C342" t="str">
            <v>空気熱源ﾊﾟｯｹｰｼﾞ室内機(ｶｾｯﾄ)</v>
          </cell>
          <cell r="D342">
            <v>5.6</v>
          </cell>
          <cell r="E342" t="str">
            <v>kw</v>
          </cell>
          <cell r="F342">
            <v>0.53</v>
          </cell>
        </row>
        <row r="343">
          <cell r="B343">
            <v>339</v>
          </cell>
          <cell r="C343" t="str">
            <v>空気熱源ﾊﾟｯｹｰｼﾞ室内機(ｶｾｯﾄ)</v>
          </cell>
          <cell r="D343">
            <v>6.3</v>
          </cell>
          <cell r="E343" t="str">
            <v>kw</v>
          </cell>
          <cell r="F343">
            <v>0.53</v>
          </cell>
        </row>
        <row r="344">
          <cell r="B344">
            <v>340</v>
          </cell>
          <cell r="C344" t="str">
            <v>空気熱源ﾊﾟｯｹｰｼﾞ室内機(ｶｾｯﾄ)</v>
          </cell>
          <cell r="D344">
            <v>7.1</v>
          </cell>
          <cell r="E344" t="str">
            <v>kw</v>
          </cell>
          <cell r="F344">
            <v>0.53</v>
          </cell>
        </row>
        <row r="345">
          <cell r="B345">
            <v>341</v>
          </cell>
          <cell r="C345" t="str">
            <v>空気熱源ﾊﾟｯｹｰｼﾞ室内機(ｶｾｯﾄ)</v>
          </cell>
          <cell r="D345">
            <v>8</v>
          </cell>
          <cell r="E345" t="str">
            <v>kw</v>
          </cell>
          <cell r="F345">
            <v>0.63</v>
          </cell>
        </row>
        <row r="346">
          <cell r="B346">
            <v>342</v>
          </cell>
          <cell r="C346" t="str">
            <v>空気熱源ﾊﾟｯｹｰｼﾞ室内機(ｶｾｯﾄ)</v>
          </cell>
          <cell r="D346">
            <v>10</v>
          </cell>
          <cell r="E346" t="str">
            <v>kw</v>
          </cell>
          <cell r="F346">
            <v>0.81</v>
          </cell>
        </row>
        <row r="347">
          <cell r="B347">
            <v>343</v>
          </cell>
          <cell r="C347" t="str">
            <v>空気熱源ﾊﾟｯｹｰｼﾞ室内機(ｶｾｯﾄ)</v>
          </cell>
          <cell r="D347">
            <v>12.5</v>
          </cell>
          <cell r="E347" t="str">
            <v>kw</v>
          </cell>
          <cell r="F347">
            <v>0.81</v>
          </cell>
        </row>
        <row r="348">
          <cell r="B348">
            <v>344</v>
          </cell>
          <cell r="C348" t="str">
            <v>空気熱源ﾊﾟｯｹｰｼﾞ室内機(ｶｾｯﾄ)</v>
          </cell>
          <cell r="D348">
            <v>14</v>
          </cell>
          <cell r="E348" t="str">
            <v>kw</v>
          </cell>
          <cell r="F348">
            <v>0.82</v>
          </cell>
        </row>
        <row r="349">
          <cell r="B349">
            <v>345</v>
          </cell>
          <cell r="C349" t="str">
            <v>空気熱源ﾊﾟｯｹｰｼﾞ室内機(壁掛)</v>
          </cell>
          <cell r="D349">
            <v>3.2</v>
          </cell>
          <cell r="E349" t="str">
            <v>kw</v>
          </cell>
          <cell r="F349">
            <v>0.27</v>
          </cell>
        </row>
        <row r="350">
          <cell r="B350">
            <v>346</v>
          </cell>
          <cell r="C350" t="str">
            <v>空気熱源ﾊﾟｯｹｰｼﾞ室内機(壁掛)</v>
          </cell>
          <cell r="D350">
            <v>4</v>
          </cell>
          <cell r="E350" t="str">
            <v>kw</v>
          </cell>
          <cell r="F350">
            <v>0.27</v>
          </cell>
        </row>
        <row r="351">
          <cell r="B351">
            <v>347</v>
          </cell>
          <cell r="C351" t="str">
            <v>空気熱源ﾊﾟｯｹｰｼﾞ室内機(壁掛)</v>
          </cell>
          <cell r="D351">
            <v>4.5</v>
          </cell>
          <cell r="E351" t="str">
            <v>kw</v>
          </cell>
          <cell r="F351">
            <v>0.27</v>
          </cell>
        </row>
        <row r="352">
          <cell r="B352">
            <v>348</v>
          </cell>
          <cell r="C352" t="str">
            <v>空気熱源ﾊﾟｯｹｰｼﾞ室内機(壁掛)</v>
          </cell>
          <cell r="D352">
            <v>5</v>
          </cell>
          <cell r="E352" t="str">
            <v>kw</v>
          </cell>
          <cell r="F352">
            <v>0.27</v>
          </cell>
        </row>
        <row r="353">
          <cell r="B353">
            <v>349</v>
          </cell>
          <cell r="C353" t="str">
            <v>空気熱源ﾊﾟｯｹｰｼﾞ室内機(壁掛)</v>
          </cell>
          <cell r="D353">
            <v>5.6</v>
          </cell>
          <cell r="E353" t="str">
            <v>kw</v>
          </cell>
          <cell r="F353">
            <v>0.3</v>
          </cell>
        </row>
        <row r="354">
          <cell r="B354">
            <v>350</v>
          </cell>
          <cell r="C354" t="str">
            <v>空気熱源ﾊﾟｯｹｰｼﾞ室内機(壁掛)</v>
          </cell>
          <cell r="D354">
            <v>6.3</v>
          </cell>
          <cell r="E354" t="str">
            <v>kw</v>
          </cell>
          <cell r="F354">
            <v>0.3</v>
          </cell>
        </row>
        <row r="355">
          <cell r="B355">
            <v>351</v>
          </cell>
          <cell r="C355" t="str">
            <v>空気熱源ﾊﾟｯｹｰｼﾞ室内機(壁掛)</v>
          </cell>
          <cell r="D355">
            <v>7.1</v>
          </cell>
          <cell r="E355" t="str">
            <v>kw</v>
          </cell>
          <cell r="F355">
            <v>0.31</v>
          </cell>
        </row>
        <row r="356">
          <cell r="B356">
            <v>352</v>
          </cell>
          <cell r="C356" t="str">
            <v>空気熱源ﾊﾟｯｹｰｼﾞ室内機(壁掛)</v>
          </cell>
          <cell r="D356">
            <v>8</v>
          </cell>
          <cell r="E356" t="str">
            <v>kw</v>
          </cell>
          <cell r="F356">
            <v>0.33</v>
          </cell>
        </row>
        <row r="357">
          <cell r="B357">
            <v>353</v>
          </cell>
          <cell r="C357" t="str">
            <v>空気熱源ﾊﾟｯｹｰｼﾞ室内機(壁掛)</v>
          </cell>
          <cell r="D357">
            <v>10</v>
          </cell>
          <cell r="E357" t="str">
            <v>kw</v>
          </cell>
          <cell r="F357">
            <v>0.42</v>
          </cell>
        </row>
        <row r="358">
          <cell r="B358">
            <v>354</v>
          </cell>
          <cell r="C358" t="str">
            <v>空気熱源ﾊﾟｯｹｰｼﾞ室内機(壁掛)</v>
          </cell>
          <cell r="D358">
            <v>12.5</v>
          </cell>
          <cell r="E358" t="str">
            <v>kw</v>
          </cell>
          <cell r="F358">
            <v>0.55000000000000004</v>
          </cell>
        </row>
        <row r="359">
          <cell r="B359">
            <v>355</v>
          </cell>
          <cell r="C359" t="str">
            <v>空気熱源ﾊﾟｯｹｰｼﾞ室内機(壁掛)</v>
          </cell>
          <cell r="D359">
            <v>14</v>
          </cell>
          <cell r="E359" t="str">
            <v>kw</v>
          </cell>
          <cell r="F359">
            <v>0.6</v>
          </cell>
        </row>
        <row r="360">
          <cell r="B360">
            <v>356</v>
          </cell>
          <cell r="C360" t="str">
            <v>空気熱源ﾊﾟｯｹｰｼﾞ室内機(床置)</v>
          </cell>
          <cell r="D360">
            <v>2.8</v>
          </cell>
          <cell r="E360" t="str">
            <v>kw</v>
          </cell>
          <cell r="F360">
            <v>0.15</v>
          </cell>
        </row>
        <row r="361">
          <cell r="B361">
            <v>357</v>
          </cell>
          <cell r="C361" t="str">
            <v>空気熱源ﾊﾟｯｹｰｼﾞ室内機(床置)</v>
          </cell>
          <cell r="D361">
            <v>3.2</v>
          </cell>
          <cell r="E361" t="str">
            <v>kw</v>
          </cell>
          <cell r="F361">
            <v>0.15</v>
          </cell>
        </row>
        <row r="362">
          <cell r="B362">
            <v>358</v>
          </cell>
          <cell r="C362" t="str">
            <v>空気熱源ﾊﾟｯｹｰｼﾞ室内機(床置)</v>
          </cell>
          <cell r="D362">
            <v>4</v>
          </cell>
          <cell r="E362" t="str">
            <v>kw</v>
          </cell>
          <cell r="F362">
            <v>0.18</v>
          </cell>
        </row>
        <row r="363">
          <cell r="B363">
            <v>359</v>
          </cell>
          <cell r="C363" t="str">
            <v>空気熱源ﾊﾟｯｹｰｼﾞ室内機(床置)</v>
          </cell>
          <cell r="D363">
            <v>4.5</v>
          </cell>
          <cell r="E363" t="str">
            <v>kw</v>
          </cell>
          <cell r="F363">
            <v>0.3</v>
          </cell>
        </row>
        <row r="364">
          <cell r="B364">
            <v>360</v>
          </cell>
          <cell r="C364" t="str">
            <v>空気熱源ﾊﾟｯｹｰｼﾞ室内機(床置)</v>
          </cell>
          <cell r="D364">
            <v>5</v>
          </cell>
          <cell r="E364" t="str">
            <v>kw</v>
          </cell>
          <cell r="F364">
            <v>0.3</v>
          </cell>
        </row>
        <row r="365">
          <cell r="B365">
            <v>361</v>
          </cell>
          <cell r="C365" t="str">
            <v>空気熱源ﾊﾟｯｹｰｼﾞ室内機(床置)</v>
          </cell>
          <cell r="D365">
            <v>5.6</v>
          </cell>
          <cell r="E365" t="str">
            <v>kw</v>
          </cell>
          <cell r="F365">
            <v>0.31</v>
          </cell>
        </row>
        <row r="366">
          <cell r="B366">
            <v>362</v>
          </cell>
          <cell r="C366" t="str">
            <v>空気熱源ﾊﾟｯｹｰｼﾞ室内機(床置)</v>
          </cell>
          <cell r="D366">
            <v>6.3</v>
          </cell>
          <cell r="E366" t="str">
            <v>kw</v>
          </cell>
          <cell r="F366">
            <v>0.36</v>
          </cell>
        </row>
        <row r="367">
          <cell r="B367">
            <v>363</v>
          </cell>
          <cell r="C367" t="str">
            <v>空気熱源ﾊﾟｯｹｰｼﾞ室内機(床置)</v>
          </cell>
          <cell r="D367">
            <v>7.1</v>
          </cell>
          <cell r="E367" t="str">
            <v>kw</v>
          </cell>
          <cell r="F367">
            <v>0.36</v>
          </cell>
        </row>
        <row r="368">
          <cell r="B368">
            <v>364</v>
          </cell>
          <cell r="C368" t="str">
            <v>空気熱源ﾊﾟｯｹｰｼﾞ室内機(床置)</v>
          </cell>
          <cell r="D368">
            <v>8</v>
          </cell>
          <cell r="E368" t="str">
            <v>kw</v>
          </cell>
          <cell r="F368">
            <v>0.42</v>
          </cell>
        </row>
        <row r="369">
          <cell r="B369">
            <v>365</v>
          </cell>
          <cell r="C369" t="str">
            <v>空気熱源ﾊﾟｯｹｰｼﾞ室内機(床置)</v>
          </cell>
          <cell r="D369">
            <v>10</v>
          </cell>
          <cell r="E369" t="str">
            <v>kw</v>
          </cell>
          <cell r="F369">
            <v>0.5</v>
          </cell>
        </row>
        <row r="370">
          <cell r="B370">
            <v>366</v>
          </cell>
          <cell r="C370" t="str">
            <v>空気熱源ﾊﾟｯｹｰｼﾞ室内機(床置)</v>
          </cell>
          <cell r="D370">
            <v>12.5</v>
          </cell>
          <cell r="E370" t="str">
            <v>kw</v>
          </cell>
          <cell r="F370">
            <v>0.51</v>
          </cell>
        </row>
        <row r="371">
          <cell r="B371">
            <v>367</v>
          </cell>
          <cell r="C371" t="str">
            <v>空気熱源ﾊﾟｯｹｰｼﾞ室内機(床置)</v>
          </cell>
          <cell r="D371">
            <v>14</v>
          </cell>
          <cell r="E371" t="str">
            <v>kw</v>
          </cell>
          <cell r="F371">
            <v>0.51</v>
          </cell>
        </row>
        <row r="372">
          <cell r="B372">
            <v>368</v>
          </cell>
          <cell r="C372" t="str">
            <v>ｶﾞｽｴﾝｼﾞﾝ式ﾊﾟｯｹｰｼﾞ形空気調和機(室外機)</v>
          </cell>
          <cell r="D372">
            <v>28</v>
          </cell>
          <cell r="E372" t="str">
            <v>kw</v>
          </cell>
          <cell r="F372">
            <v>2.7</v>
          </cell>
        </row>
        <row r="373">
          <cell r="B373">
            <v>369</v>
          </cell>
          <cell r="C373" t="str">
            <v>ｶﾞｽｴﾝｼﾞﾝ式ﾊﾟｯｹｰｼﾞ形空気調和機(室外機)</v>
          </cell>
          <cell r="D373">
            <v>35.5</v>
          </cell>
          <cell r="E373" t="str">
            <v>kw</v>
          </cell>
          <cell r="F373">
            <v>3.5</v>
          </cell>
        </row>
        <row r="374">
          <cell r="B374">
            <v>370</v>
          </cell>
          <cell r="C374" t="str">
            <v>ｶﾞｽｴﾝｼﾞﾝ式ﾊﾟｯｹｰｼﾞ形空気調和機(室外機)</v>
          </cell>
          <cell r="D374">
            <v>45</v>
          </cell>
          <cell r="E374" t="str">
            <v>kw</v>
          </cell>
          <cell r="F374">
            <v>5.6</v>
          </cell>
        </row>
        <row r="375">
          <cell r="B375">
            <v>371</v>
          </cell>
          <cell r="C375" t="str">
            <v>水冷式ﾊﾟｯｹｰｼﾞ形空気調和機</v>
          </cell>
          <cell r="D375">
            <v>2240</v>
          </cell>
          <cell r="E375" t="str">
            <v>kcal/h</v>
          </cell>
          <cell r="F375">
            <v>1.1499999999999999</v>
          </cell>
        </row>
        <row r="376">
          <cell r="B376">
            <v>372</v>
          </cell>
          <cell r="C376" t="str">
            <v>水冷式ﾊﾟｯｹｰｼﾞ形空気調和機</v>
          </cell>
          <cell r="D376">
            <v>4500</v>
          </cell>
          <cell r="E376" t="str">
            <v>kcal/h</v>
          </cell>
          <cell r="F376">
            <v>1.51</v>
          </cell>
        </row>
        <row r="377">
          <cell r="B377">
            <v>373</v>
          </cell>
          <cell r="C377" t="str">
            <v>水冷式ﾊﾟｯｹｰｼﾞ形空気調和機</v>
          </cell>
          <cell r="D377">
            <v>8000</v>
          </cell>
          <cell r="E377" t="str">
            <v>kcal/h</v>
          </cell>
          <cell r="F377">
            <v>1.55</v>
          </cell>
        </row>
        <row r="378">
          <cell r="B378">
            <v>374</v>
          </cell>
          <cell r="C378" t="str">
            <v>水冷式ﾊﾟｯｹｰｼﾞ形空気調和機</v>
          </cell>
          <cell r="D378">
            <v>12500</v>
          </cell>
          <cell r="E378" t="str">
            <v>kcal/h</v>
          </cell>
          <cell r="F378">
            <v>1.89</v>
          </cell>
        </row>
        <row r="379">
          <cell r="B379">
            <v>375</v>
          </cell>
          <cell r="C379" t="str">
            <v>水冷式ﾊﾟｯｹｰｼﾞ形空気調和機</v>
          </cell>
          <cell r="D379">
            <v>20000</v>
          </cell>
          <cell r="E379" t="str">
            <v>kcal/h</v>
          </cell>
          <cell r="F379">
            <v>2.19</v>
          </cell>
        </row>
        <row r="380">
          <cell r="B380">
            <v>376</v>
          </cell>
          <cell r="C380" t="str">
            <v>水冷式ﾊﾟｯｹｰｼﾞ形空気調和機</v>
          </cell>
          <cell r="D380">
            <v>25000</v>
          </cell>
          <cell r="E380" t="str">
            <v>kcal/h</v>
          </cell>
          <cell r="F380">
            <v>2.44</v>
          </cell>
        </row>
        <row r="381">
          <cell r="B381">
            <v>377</v>
          </cell>
          <cell r="C381" t="str">
            <v>水冷式ﾊﾟｯｹｰｼﾞ形空気調和機</v>
          </cell>
          <cell r="D381">
            <v>40000</v>
          </cell>
          <cell r="E381" t="str">
            <v>kcal/h</v>
          </cell>
          <cell r="F381">
            <v>3.18</v>
          </cell>
        </row>
        <row r="382">
          <cell r="B382">
            <v>378</v>
          </cell>
          <cell r="C382" t="str">
            <v>水冷式ﾊﾟｯｹｰｼﾞ形空気調和機</v>
          </cell>
          <cell r="D382">
            <v>50000</v>
          </cell>
          <cell r="E382" t="str">
            <v>kcal/h</v>
          </cell>
          <cell r="F382">
            <v>3.63</v>
          </cell>
        </row>
        <row r="383">
          <cell r="B383">
            <v>379</v>
          </cell>
          <cell r="C383" t="str">
            <v>水冷式ﾊﾟｯｹｰｼﾞ形空気調和機</v>
          </cell>
          <cell r="D383">
            <v>63000</v>
          </cell>
          <cell r="E383" t="str">
            <v>kcal/h</v>
          </cell>
          <cell r="F383">
            <v>5.36</v>
          </cell>
        </row>
        <row r="384">
          <cell r="B384">
            <v>380</v>
          </cell>
          <cell r="C384" t="str">
            <v>水冷式ﾊﾟｯｹｰｼﾞ形空気調和機</v>
          </cell>
          <cell r="D384">
            <v>80000</v>
          </cell>
          <cell r="E384" t="str">
            <v>kcal/h</v>
          </cell>
          <cell r="F384">
            <v>5.86</v>
          </cell>
        </row>
        <row r="385">
          <cell r="B385">
            <v>381</v>
          </cell>
          <cell r="C385" t="str">
            <v>水冷式ﾊﾟｯｹｰｼﾞ形空気調和機</v>
          </cell>
          <cell r="D385">
            <v>100000</v>
          </cell>
          <cell r="E385" t="str">
            <v>kcal/h</v>
          </cell>
          <cell r="F385">
            <v>8.33</v>
          </cell>
        </row>
        <row r="386">
          <cell r="B386">
            <v>382</v>
          </cell>
          <cell r="C386" t="str">
            <v>水冷式ﾊﾟｯｹｰｼﾞ形空気調和機(天井吊)</v>
          </cell>
          <cell r="D386">
            <v>2240</v>
          </cell>
          <cell r="E386" t="str">
            <v>kcal/h</v>
          </cell>
          <cell r="F386">
            <v>2.2999999999999998</v>
          </cell>
        </row>
        <row r="387">
          <cell r="B387">
            <v>383</v>
          </cell>
          <cell r="C387" t="str">
            <v>水冷式ﾊﾟｯｹｰｼﾞ形空気調和機(天井吊)</v>
          </cell>
          <cell r="D387">
            <v>4500</v>
          </cell>
          <cell r="E387" t="str">
            <v>kcal/h</v>
          </cell>
          <cell r="F387">
            <v>3.02</v>
          </cell>
        </row>
        <row r="388">
          <cell r="B388">
            <v>384</v>
          </cell>
          <cell r="C388" t="str">
            <v>水冷式ﾊﾟｯｹｰｼﾞ形空気調和機(天井吊)</v>
          </cell>
          <cell r="D388">
            <v>8000</v>
          </cell>
          <cell r="E388" t="str">
            <v>kcal/h</v>
          </cell>
          <cell r="F388">
            <v>3.1</v>
          </cell>
        </row>
        <row r="389">
          <cell r="B389">
            <v>385</v>
          </cell>
          <cell r="C389" t="str">
            <v>水冷式ﾊﾟｯｹｰｼﾞ形空気調和機(天井吊)</v>
          </cell>
          <cell r="D389">
            <v>12500</v>
          </cell>
          <cell r="E389" t="str">
            <v>kcal/h</v>
          </cell>
          <cell r="F389">
            <v>3.78</v>
          </cell>
        </row>
        <row r="390">
          <cell r="B390">
            <v>386</v>
          </cell>
          <cell r="C390" t="str">
            <v>水冷式ﾊﾟｯｹｰｼﾞ形空気調和機(天井吊)</v>
          </cell>
          <cell r="D390">
            <v>20000</v>
          </cell>
          <cell r="E390" t="str">
            <v>kcal/h</v>
          </cell>
          <cell r="F390">
            <v>4.38</v>
          </cell>
        </row>
        <row r="391">
          <cell r="B391">
            <v>387</v>
          </cell>
          <cell r="C391" t="str">
            <v>水冷式ﾊﾟｯｹｰｼﾞ形空気調和機(天井吊)</v>
          </cell>
          <cell r="D391">
            <v>25000</v>
          </cell>
          <cell r="E391" t="str">
            <v>kcal/h</v>
          </cell>
          <cell r="F391">
            <v>4.88</v>
          </cell>
        </row>
        <row r="392">
          <cell r="B392">
            <v>388</v>
          </cell>
          <cell r="C392" t="str">
            <v>水冷式ﾊﾟｯｹｰｼﾞ形空気調和機(天井吊)</v>
          </cell>
          <cell r="D392">
            <v>40000</v>
          </cell>
          <cell r="E392" t="str">
            <v>kcal/h</v>
          </cell>
          <cell r="F392">
            <v>6.36</v>
          </cell>
        </row>
        <row r="393">
          <cell r="B393">
            <v>389</v>
          </cell>
          <cell r="C393" t="str">
            <v>水冷式ﾊﾟｯｹｰｼﾞ形空気調和機(天井吊)</v>
          </cell>
          <cell r="D393">
            <v>50000</v>
          </cell>
          <cell r="E393" t="str">
            <v>kcal/h</v>
          </cell>
          <cell r="F393">
            <v>7.26</v>
          </cell>
        </row>
        <row r="394">
          <cell r="B394">
            <v>390</v>
          </cell>
          <cell r="C394" t="str">
            <v>水冷式ﾊﾟｯｹｰｼﾞ形空気調和機(天井吊)</v>
          </cell>
          <cell r="D394">
            <v>63000</v>
          </cell>
          <cell r="E394" t="str">
            <v>kcal/h</v>
          </cell>
          <cell r="F394">
            <v>10.72</v>
          </cell>
        </row>
        <row r="395">
          <cell r="B395">
            <v>391</v>
          </cell>
          <cell r="C395" t="str">
            <v>水冷式ﾊﾟｯｹｰｼﾞ形空気調和機(天井吊)</v>
          </cell>
          <cell r="D395">
            <v>80000</v>
          </cell>
          <cell r="E395" t="str">
            <v>kcal/h</v>
          </cell>
          <cell r="F395">
            <v>11.72</v>
          </cell>
        </row>
        <row r="396">
          <cell r="B396">
            <v>392</v>
          </cell>
          <cell r="C396" t="str">
            <v>水冷式ﾊﾟｯｹｰｼﾞ形空気調和機(天井吊)</v>
          </cell>
          <cell r="D396">
            <v>100000</v>
          </cell>
          <cell r="E396" t="str">
            <v>kcal/h</v>
          </cell>
          <cell r="F396">
            <v>16.66</v>
          </cell>
        </row>
        <row r="397">
          <cell r="B397">
            <v>393</v>
          </cell>
          <cell r="C397" t="str">
            <v>水冷式ﾊﾟｯｹｰｼﾞ形空気調和機(防振基礎)</v>
          </cell>
          <cell r="D397">
            <v>2240</v>
          </cell>
          <cell r="E397" t="str">
            <v>kcal/h</v>
          </cell>
          <cell r="F397">
            <v>1.38</v>
          </cell>
        </row>
        <row r="398">
          <cell r="B398">
            <v>394</v>
          </cell>
          <cell r="C398" t="str">
            <v>水冷式ﾊﾟｯｹｰｼﾞ形空気調和機(防振基礎)</v>
          </cell>
          <cell r="D398">
            <v>4500</v>
          </cell>
          <cell r="E398" t="str">
            <v>kcal/h</v>
          </cell>
          <cell r="F398">
            <v>1.8119999999999998</v>
          </cell>
        </row>
        <row r="399">
          <cell r="B399">
            <v>395</v>
          </cell>
          <cell r="C399" t="str">
            <v>水冷式ﾊﾟｯｹｰｼﾞ形空気調和機(防振基礎)</v>
          </cell>
          <cell r="D399">
            <v>8000</v>
          </cell>
          <cell r="E399" t="str">
            <v>kcal/h</v>
          </cell>
          <cell r="F399">
            <v>1.8599999999999999</v>
          </cell>
        </row>
        <row r="400">
          <cell r="B400">
            <v>396</v>
          </cell>
          <cell r="C400" t="str">
            <v>水冷式ﾊﾟｯｹｰｼﾞ形空気調和機(防振基礎)</v>
          </cell>
          <cell r="D400">
            <v>12500</v>
          </cell>
          <cell r="E400" t="str">
            <v>kcal/h</v>
          </cell>
          <cell r="F400">
            <v>2.2679999999999998</v>
          </cell>
        </row>
        <row r="401">
          <cell r="B401">
            <v>397</v>
          </cell>
          <cell r="C401" t="str">
            <v>水冷式ﾊﾟｯｹｰｼﾞ形空気調和機(防振基礎)</v>
          </cell>
          <cell r="D401">
            <v>20000</v>
          </cell>
          <cell r="E401" t="str">
            <v>kcal/h</v>
          </cell>
          <cell r="F401">
            <v>2.6279999999999997</v>
          </cell>
        </row>
        <row r="402">
          <cell r="B402">
            <v>398</v>
          </cell>
          <cell r="C402" t="str">
            <v>水冷式ﾊﾟｯｹｰｼﾞ形空気調和機(防振基礎)</v>
          </cell>
          <cell r="D402">
            <v>25000</v>
          </cell>
          <cell r="E402" t="str">
            <v>kcal/h</v>
          </cell>
          <cell r="F402">
            <v>2.9279999999999999</v>
          </cell>
        </row>
        <row r="403">
          <cell r="B403">
            <v>399</v>
          </cell>
          <cell r="C403" t="str">
            <v>水冷式ﾊﾟｯｹｰｼﾞ形空気調和機(防振基礎)</v>
          </cell>
          <cell r="D403">
            <v>40000</v>
          </cell>
          <cell r="E403" t="str">
            <v>kcal/h</v>
          </cell>
          <cell r="F403">
            <v>3.8159999999999998</v>
          </cell>
        </row>
        <row r="404">
          <cell r="B404">
            <v>400</v>
          </cell>
          <cell r="C404" t="str">
            <v>水冷式ﾊﾟｯｹｰｼﾞ形空気調和機(防振基礎)</v>
          </cell>
          <cell r="D404">
            <v>50000</v>
          </cell>
          <cell r="E404" t="str">
            <v>kcal/h</v>
          </cell>
          <cell r="F404">
            <v>4.3559999999999999</v>
          </cell>
        </row>
        <row r="405">
          <cell r="B405">
            <v>401</v>
          </cell>
          <cell r="C405" t="str">
            <v>水冷式ﾊﾟｯｹｰｼﾞ形空気調和機(防振基礎)</v>
          </cell>
          <cell r="D405">
            <v>63000</v>
          </cell>
          <cell r="E405" t="str">
            <v>kcal/h</v>
          </cell>
          <cell r="F405">
            <v>6.4320000000000004</v>
          </cell>
        </row>
        <row r="406">
          <cell r="B406">
            <v>402</v>
          </cell>
          <cell r="C406" t="str">
            <v>水冷式ﾊﾟｯｹｰｼﾞ形空気調和機(防振基礎)</v>
          </cell>
          <cell r="D406">
            <v>80000</v>
          </cell>
          <cell r="E406" t="str">
            <v>kcal/h</v>
          </cell>
          <cell r="F406">
            <v>7.032</v>
          </cell>
        </row>
        <row r="407">
          <cell r="B407">
            <v>403</v>
          </cell>
          <cell r="C407" t="str">
            <v>水冷式ﾊﾟｯｹｰｼﾞ形空気調和機(防振基礎)</v>
          </cell>
          <cell r="D407">
            <v>100000</v>
          </cell>
          <cell r="E407" t="str">
            <v>kcal/h</v>
          </cell>
          <cell r="F407">
            <v>9.9960000000000004</v>
          </cell>
        </row>
        <row r="408">
          <cell r="B408">
            <v>404</v>
          </cell>
          <cell r="C408" t="str">
            <v>ﾙｰﾑｸｰﾗｰｳｲﾝﾄﾞｳ形</v>
          </cell>
          <cell r="D408">
            <v>1.8</v>
          </cell>
          <cell r="E408" t="str">
            <v>kw</v>
          </cell>
          <cell r="F408">
            <v>0.34</v>
          </cell>
        </row>
        <row r="409">
          <cell r="B409">
            <v>405</v>
          </cell>
          <cell r="C409" t="str">
            <v>ﾙｰﾑｸｰﾗｰｳｲﾝﾄﾞｳ形</v>
          </cell>
          <cell r="D409">
            <v>2.2000000000000002</v>
          </cell>
          <cell r="E409" t="str">
            <v>kw</v>
          </cell>
          <cell r="F409">
            <v>0.65</v>
          </cell>
        </row>
        <row r="410">
          <cell r="B410">
            <v>406</v>
          </cell>
          <cell r="C410" t="str">
            <v>ﾙｰﾑｸｰﾗｰｳｲﾝﾄﾞｳ形</v>
          </cell>
          <cell r="D410">
            <v>3.6</v>
          </cell>
          <cell r="E410" t="str">
            <v>kw</v>
          </cell>
          <cell r="F410">
            <v>0.86</v>
          </cell>
        </row>
        <row r="411">
          <cell r="B411">
            <v>407</v>
          </cell>
          <cell r="C411" t="str">
            <v>ﾙｰﾑｸｰﾗｰｳｲﾝﾄﾞｳ形</v>
          </cell>
          <cell r="D411">
            <v>4.5</v>
          </cell>
          <cell r="E411" t="str">
            <v>kw</v>
          </cell>
          <cell r="F411">
            <v>0.95</v>
          </cell>
        </row>
        <row r="412">
          <cell r="B412">
            <v>408</v>
          </cell>
          <cell r="C412" t="str">
            <v>ﾙｰﾑｸｰﾗｰｾﾊﾟﾚｰﾄ形(室外機)</v>
          </cell>
          <cell r="D412">
            <v>1.8</v>
          </cell>
          <cell r="E412" t="str">
            <v>kw</v>
          </cell>
          <cell r="F412">
            <v>0.28999999999999998</v>
          </cell>
        </row>
        <row r="413">
          <cell r="B413">
            <v>409</v>
          </cell>
          <cell r="C413" t="str">
            <v>ﾙｰﾑｸｰﾗｰｾﾊﾟﾚｰﾄ形(室外機)</v>
          </cell>
          <cell r="D413">
            <v>2.5</v>
          </cell>
          <cell r="E413" t="str">
            <v>kw</v>
          </cell>
          <cell r="F413">
            <v>0.3</v>
          </cell>
        </row>
        <row r="414">
          <cell r="B414">
            <v>410</v>
          </cell>
          <cell r="C414" t="str">
            <v>ﾙｰﾑｸｰﾗｰｾﾊﾟﾚｰﾄ形(室外機)</v>
          </cell>
          <cell r="D414">
            <v>3.6</v>
          </cell>
          <cell r="E414" t="str">
            <v>kw</v>
          </cell>
          <cell r="F414">
            <v>0.37</v>
          </cell>
        </row>
        <row r="415">
          <cell r="B415">
            <v>411</v>
          </cell>
          <cell r="C415" t="str">
            <v>ﾙｰﾑｸｰﾗｰｾﾊﾟﾚｰﾄ形(室外機)</v>
          </cell>
          <cell r="D415">
            <v>4</v>
          </cell>
          <cell r="E415" t="str">
            <v>kw</v>
          </cell>
          <cell r="F415">
            <v>0.45</v>
          </cell>
        </row>
        <row r="416">
          <cell r="B416">
            <v>412</v>
          </cell>
          <cell r="C416" t="str">
            <v>ﾙｰﾑｸｰﾗｰｾﾊﾟﾚｰﾄ形(室外機)</v>
          </cell>
          <cell r="D416">
            <v>4.5</v>
          </cell>
          <cell r="E416" t="str">
            <v>kw</v>
          </cell>
          <cell r="F416">
            <v>0.63</v>
          </cell>
        </row>
        <row r="417">
          <cell r="B417">
            <v>413</v>
          </cell>
          <cell r="C417" t="str">
            <v>ﾙｰﾑｸｰﾗｰｾﾊﾟﾚｰﾄ形(室外機)</v>
          </cell>
          <cell r="D417">
            <v>6.3</v>
          </cell>
          <cell r="E417" t="str">
            <v>kw</v>
          </cell>
          <cell r="F417">
            <v>0.75</v>
          </cell>
        </row>
        <row r="418">
          <cell r="B418">
            <v>414</v>
          </cell>
          <cell r="C418" t="str">
            <v>ﾙｰﾑｸｰﾗｰｾﾊﾟﾚｰﾄ形(室外機)(天井吊)</v>
          </cell>
          <cell r="D418">
            <v>1.8</v>
          </cell>
          <cell r="E418" t="str">
            <v>kw</v>
          </cell>
          <cell r="F418">
            <v>0.57999999999999996</v>
          </cell>
        </row>
        <row r="419">
          <cell r="B419">
            <v>415</v>
          </cell>
          <cell r="C419" t="str">
            <v>ﾙｰﾑｸｰﾗｰｾﾊﾟﾚｰﾄ形(室外機)(天井吊)</v>
          </cell>
          <cell r="D419">
            <v>2.5</v>
          </cell>
          <cell r="E419" t="str">
            <v>kw</v>
          </cell>
          <cell r="F419">
            <v>0.6</v>
          </cell>
        </row>
        <row r="420">
          <cell r="B420">
            <v>416</v>
          </cell>
          <cell r="C420" t="str">
            <v>ﾙｰﾑｸｰﾗｰｾﾊﾟﾚｰﾄ形(室外機)(天井吊)</v>
          </cell>
          <cell r="D420">
            <v>3.6</v>
          </cell>
          <cell r="E420" t="str">
            <v>kw</v>
          </cell>
          <cell r="F420">
            <v>0.74</v>
          </cell>
        </row>
        <row r="421">
          <cell r="B421">
            <v>417</v>
          </cell>
          <cell r="C421" t="str">
            <v>ﾙｰﾑｸｰﾗｰｾﾊﾟﾚｰﾄ形(室外機)(天井吊)</v>
          </cell>
          <cell r="D421">
            <v>4</v>
          </cell>
          <cell r="E421" t="str">
            <v>kw</v>
          </cell>
          <cell r="F421">
            <v>0.9</v>
          </cell>
        </row>
        <row r="422">
          <cell r="B422">
            <v>418</v>
          </cell>
          <cell r="C422" t="str">
            <v>ﾙｰﾑｸｰﾗｰｾﾊﾟﾚｰﾄ形(室外機)(天井吊)</v>
          </cell>
          <cell r="D422">
            <v>4.5</v>
          </cell>
          <cell r="E422" t="str">
            <v>kw</v>
          </cell>
          <cell r="F422">
            <v>1.26</v>
          </cell>
        </row>
        <row r="423">
          <cell r="B423">
            <v>419</v>
          </cell>
          <cell r="C423" t="str">
            <v>ﾙｰﾑｸｰﾗｰｾﾊﾟﾚｰﾄ形(室外機)(天井吊)</v>
          </cell>
          <cell r="D423">
            <v>6.3</v>
          </cell>
          <cell r="E423" t="str">
            <v>kw</v>
          </cell>
          <cell r="F423">
            <v>1.5</v>
          </cell>
        </row>
        <row r="424">
          <cell r="B424">
            <v>420</v>
          </cell>
          <cell r="C424" t="str">
            <v>ﾙｰﾑｸｰﾗｰｾﾊﾟﾚｰﾄ形(室内機)(壁掛)</v>
          </cell>
          <cell r="D424">
            <v>1.8</v>
          </cell>
          <cell r="E424" t="str">
            <v>kw</v>
          </cell>
          <cell r="F424">
            <v>0.1</v>
          </cell>
        </row>
        <row r="425">
          <cell r="B425">
            <v>421</v>
          </cell>
          <cell r="C425" t="str">
            <v>ﾙｰﾑｸｰﾗｰｾﾊﾟﾚｰﾄ形(室内機)(壁掛)</v>
          </cell>
          <cell r="D425">
            <v>2.5</v>
          </cell>
          <cell r="E425" t="str">
            <v>kw</v>
          </cell>
          <cell r="F425">
            <v>0.1</v>
          </cell>
        </row>
        <row r="426">
          <cell r="B426">
            <v>422</v>
          </cell>
          <cell r="C426" t="str">
            <v>ﾙｰﾑｸｰﾗｰｾﾊﾟﾚｰﾄ形(室内機)(壁掛)</v>
          </cell>
          <cell r="D426">
            <v>3.6</v>
          </cell>
          <cell r="E426" t="str">
            <v>kw</v>
          </cell>
          <cell r="F426">
            <v>0.12</v>
          </cell>
        </row>
        <row r="427">
          <cell r="B427">
            <v>423</v>
          </cell>
          <cell r="C427" t="str">
            <v>ﾙｰﾑｸｰﾗｰｾﾊﾟﾚｰﾄ形(室内機)(壁掛)</v>
          </cell>
          <cell r="D427">
            <v>4</v>
          </cell>
          <cell r="E427" t="str">
            <v>kw</v>
          </cell>
          <cell r="F427">
            <v>0.14000000000000001</v>
          </cell>
        </row>
        <row r="428">
          <cell r="B428">
            <v>424</v>
          </cell>
          <cell r="C428" t="str">
            <v>ﾙｰﾑｸｰﾗｰｾﾊﾟﾚｰﾄ形(室内機)(壁掛)</v>
          </cell>
          <cell r="D428">
            <v>4.5</v>
          </cell>
          <cell r="E428" t="str">
            <v>kw</v>
          </cell>
          <cell r="F428">
            <v>0.22</v>
          </cell>
        </row>
        <row r="429">
          <cell r="B429">
            <v>425</v>
          </cell>
          <cell r="C429" t="str">
            <v>ﾙｰﾑｸｰﾗｰｾﾊﾟﾚｰﾄ形(室内機)(壁掛)</v>
          </cell>
          <cell r="D429">
            <v>6.3</v>
          </cell>
          <cell r="E429" t="str">
            <v>kw</v>
          </cell>
          <cell r="F429">
            <v>0.28000000000000003</v>
          </cell>
        </row>
        <row r="430">
          <cell r="B430">
            <v>426</v>
          </cell>
          <cell r="C430" t="str">
            <v>ﾙｰﾑｸｰﾗｰｾﾊﾟﾚｰﾄ形(室内機)(床置)</v>
          </cell>
          <cell r="D430">
            <v>2.5</v>
          </cell>
          <cell r="E430" t="str">
            <v>kw</v>
          </cell>
          <cell r="F430">
            <v>0.17</v>
          </cell>
        </row>
        <row r="431">
          <cell r="B431">
            <v>427</v>
          </cell>
          <cell r="C431" t="str">
            <v>ﾙｰﾑｸｰﾗｰｾﾊﾟﾚｰﾄ形(室内機)(床置)</v>
          </cell>
          <cell r="D431">
            <v>3.6</v>
          </cell>
          <cell r="E431" t="str">
            <v>kw</v>
          </cell>
          <cell r="F431">
            <v>0.17</v>
          </cell>
        </row>
        <row r="432">
          <cell r="B432">
            <v>428</v>
          </cell>
          <cell r="C432" t="str">
            <v>ﾙｰﾑｸｰﾗｰｾﾊﾟﾚｰﾄ形(室内機)(床置)</v>
          </cell>
          <cell r="D432">
            <v>4</v>
          </cell>
          <cell r="E432" t="str">
            <v>kw</v>
          </cell>
          <cell r="F432">
            <v>0.18</v>
          </cell>
        </row>
        <row r="433">
          <cell r="B433">
            <v>429</v>
          </cell>
          <cell r="C433" t="str">
            <v>ﾙｰﾑｸｰﾗｰｾﾊﾟﾚｰﾄ形(室内機)(床置)</v>
          </cell>
          <cell r="D433">
            <v>4.5</v>
          </cell>
          <cell r="E433" t="str">
            <v>kw</v>
          </cell>
          <cell r="F433">
            <v>0.28000000000000003</v>
          </cell>
        </row>
        <row r="434">
          <cell r="B434">
            <v>430</v>
          </cell>
          <cell r="C434" t="str">
            <v>ﾌｧﾝｺｲﾙﾕﾆｯﾄ(床置形･ﾛｰﾎﾞｰｲ形)</v>
          </cell>
          <cell r="D434" t="str">
            <v>FCU-</v>
          </cell>
          <cell r="E434">
            <v>2</v>
          </cell>
          <cell r="F434">
            <v>0.79</v>
          </cell>
        </row>
        <row r="435">
          <cell r="B435">
            <v>431</v>
          </cell>
          <cell r="C435" t="str">
            <v>ﾌｧﾝｺｲﾙﾕﾆｯﾄ(床置形･ﾛｰﾎﾞｰｲ形)</v>
          </cell>
          <cell r="D435" t="str">
            <v>FCU-</v>
          </cell>
          <cell r="E435">
            <v>3</v>
          </cell>
          <cell r="F435">
            <v>0.79</v>
          </cell>
        </row>
        <row r="436">
          <cell r="B436">
            <v>432</v>
          </cell>
          <cell r="C436" t="str">
            <v>ﾌｧﾝｺｲﾙﾕﾆｯﾄ(床置形･ﾛｰﾎﾞｰｲ形)</v>
          </cell>
          <cell r="D436" t="str">
            <v>FCU-</v>
          </cell>
          <cell r="E436">
            <v>4</v>
          </cell>
          <cell r="F436">
            <v>0.87</v>
          </cell>
        </row>
        <row r="437">
          <cell r="B437">
            <v>433</v>
          </cell>
          <cell r="C437" t="str">
            <v>ﾌｧﾝｺｲﾙﾕﾆｯﾄ(床置形･ﾛｰﾎﾞｰｲ形)</v>
          </cell>
          <cell r="D437" t="str">
            <v>FCU-</v>
          </cell>
          <cell r="E437">
            <v>6</v>
          </cell>
          <cell r="F437">
            <v>0.87</v>
          </cell>
        </row>
        <row r="438">
          <cell r="B438">
            <v>434</v>
          </cell>
          <cell r="C438" t="str">
            <v>ﾌｧﾝｺｲﾙﾕﾆｯﾄ(床置形･ﾛｰﾎﾞｰｲ形)</v>
          </cell>
          <cell r="D438" t="str">
            <v>FCU-</v>
          </cell>
          <cell r="E438">
            <v>8</v>
          </cell>
          <cell r="F438">
            <v>0.95</v>
          </cell>
        </row>
        <row r="439">
          <cell r="B439">
            <v>435</v>
          </cell>
          <cell r="C439" t="str">
            <v>ﾌｧﾝｺｲﾙﾕﾆｯﾄ(床置形･ﾛｰﾎﾞｰｲ形)</v>
          </cell>
          <cell r="D439" t="str">
            <v>FCU-</v>
          </cell>
          <cell r="E439">
            <v>12</v>
          </cell>
          <cell r="F439">
            <v>1.05</v>
          </cell>
        </row>
        <row r="440">
          <cell r="B440">
            <v>436</v>
          </cell>
          <cell r="C440" t="str">
            <v>ﾌｧﾝｺｲﾙﾕﾆｯﾄ(天井吊形）</v>
          </cell>
          <cell r="D440" t="str">
            <v>FCU-</v>
          </cell>
          <cell r="E440">
            <v>2</v>
          </cell>
          <cell r="F440">
            <v>1.19</v>
          </cell>
        </row>
        <row r="441">
          <cell r="B441">
            <v>437</v>
          </cell>
          <cell r="C441" t="str">
            <v>ﾌｧﾝｺｲﾙﾕﾆｯﾄ(天井吊形）</v>
          </cell>
          <cell r="D441" t="str">
            <v>FCU-</v>
          </cell>
          <cell r="E441">
            <v>3</v>
          </cell>
          <cell r="F441">
            <v>1.19</v>
          </cell>
        </row>
        <row r="442">
          <cell r="B442">
            <v>438</v>
          </cell>
          <cell r="C442" t="str">
            <v>ﾌｧﾝｺｲﾙﾕﾆｯﾄ(天井吊形）</v>
          </cell>
          <cell r="D442" t="str">
            <v>FCU-</v>
          </cell>
          <cell r="E442">
            <v>4</v>
          </cell>
          <cell r="F442">
            <v>1.31</v>
          </cell>
        </row>
        <row r="443">
          <cell r="B443">
            <v>439</v>
          </cell>
          <cell r="C443" t="str">
            <v>ﾌｧﾝｺｲﾙﾕﾆｯﾄ(天井吊形）</v>
          </cell>
          <cell r="D443" t="str">
            <v>FCU-</v>
          </cell>
          <cell r="E443">
            <v>6</v>
          </cell>
          <cell r="F443">
            <v>1.31</v>
          </cell>
        </row>
        <row r="444">
          <cell r="B444">
            <v>440</v>
          </cell>
          <cell r="C444" t="str">
            <v>ﾌｧﾝｺｲﾙﾕﾆｯﾄ(天井吊形）</v>
          </cell>
          <cell r="D444" t="str">
            <v>FCU-</v>
          </cell>
          <cell r="E444">
            <v>8</v>
          </cell>
          <cell r="F444">
            <v>1.43</v>
          </cell>
        </row>
        <row r="445">
          <cell r="B445">
            <v>441</v>
          </cell>
          <cell r="C445" t="str">
            <v>ﾌｧﾝｺｲﾙﾕﾆｯﾄ(天井吊形）</v>
          </cell>
          <cell r="D445" t="str">
            <v>FCU-</v>
          </cell>
          <cell r="E445">
            <v>12</v>
          </cell>
          <cell r="F445">
            <v>1.58</v>
          </cell>
        </row>
        <row r="446">
          <cell r="B446">
            <v>442</v>
          </cell>
          <cell r="C446" t="str">
            <v>ﾌｧﾝｺｲﾙﾕﾆｯﾄ(ｶｾｯﾄ形)</v>
          </cell>
          <cell r="D446" t="str">
            <v>FCU-</v>
          </cell>
          <cell r="E446">
            <v>2</v>
          </cell>
          <cell r="F446">
            <v>1.25</v>
          </cell>
        </row>
        <row r="447">
          <cell r="B447">
            <v>443</v>
          </cell>
          <cell r="C447" t="str">
            <v>ﾌｧﾝｺｲﾙﾕﾆｯﾄ(ｶｾｯﾄ形)</v>
          </cell>
          <cell r="D447" t="str">
            <v>FCU-</v>
          </cell>
          <cell r="E447">
            <v>3</v>
          </cell>
          <cell r="F447">
            <v>1.25</v>
          </cell>
        </row>
        <row r="448">
          <cell r="B448">
            <v>444</v>
          </cell>
          <cell r="C448" t="str">
            <v>ﾌｧﾝｺｲﾙﾕﾆｯﾄ(ｶｾｯﾄ形)</v>
          </cell>
          <cell r="D448" t="str">
            <v>FCU-</v>
          </cell>
          <cell r="E448">
            <v>4</v>
          </cell>
          <cell r="F448">
            <v>1.36</v>
          </cell>
        </row>
        <row r="449">
          <cell r="B449">
            <v>445</v>
          </cell>
          <cell r="C449" t="str">
            <v>ﾌｧﾝｺｲﾙﾕﾆｯﾄ(ｶｾｯﾄ形)</v>
          </cell>
          <cell r="D449" t="str">
            <v>FCU-</v>
          </cell>
          <cell r="E449">
            <v>6</v>
          </cell>
          <cell r="F449">
            <v>1.36</v>
          </cell>
        </row>
        <row r="450">
          <cell r="B450">
            <v>446</v>
          </cell>
          <cell r="C450" t="str">
            <v>ﾌｧﾝｺｲﾙﾕﾆｯﾄ(ｶｾｯﾄ形)</v>
          </cell>
          <cell r="D450" t="str">
            <v>FCU-</v>
          </cell>
          <cell r="E450">
            <v>8</v>
          </cell>
          <cell r="F450">
            <v>1.53</v>
          </cell>
        </row>
        <row r="451">
          <cell r="B451">
            <v>447</v>
          </cell>
          <cell r="C451" t="str">
            <v>ﾌｧﾝｺｲﾙﾕﾆｯﾄ(ｶｾｯﾄ形)</v>
          </cell>
          <cell r="D451" t="str">
            <v>FCU-</v>
          </cell>
          <cell r="E451">
            <v>12</v>
          </cell>
          <cell r="F451">
            <v>1.71</v>
          </cell>
        </row>
        <row r="452">
          <cell r="B452">
            <v>448</v>
          </cell>
          <cell r="C452" t="str">
            <v>ﾕﾆｯﾄ形空気調和機</v>
          </cell>
          <cell r="D452">
            <v>9780</v>
          </cell>
          <cell r="E452" t="str">
            <v>m3/h</v>
          </cell>
          <cell r="F452">
            <v>4.66</v>
          </cell>
        </row>
        <row r="453">
          <cell r="B453">
            <v>449</v>
          </cell>
          <cell r="C453" t="str">
            <v>ﾕﾆｯﾄ形空気調和機</v>
          </cell>
          <cell r="D453">
            <v>11300</v>
          </cell>
          <cell r="E453" t="str">
            <v>m3/h</v>
          </cell>
          <cell r="F453">
            <v>5.09</v>
          </cell>
        </row>
        <row r="454">
          <cell r="B454">
            <v>450</v>
          </cell>
          <cell r="C454" t="str">
            <v>ﾕﾆｯﾄ形空気調和機</v>
          </cell>
          <cell r="D454">
            <v>17100</v>
          </cell>
          <cell r="E454" t="str">
            <v>m3/h</v>
          </cell>
          <cell r="F454">
            <v>7.66</v>
          </cell>
        </row>
        <row r="455">
          <cell r="B455">
            <v>451</v>
          </cell>
          <cell r="C455" t="str">
            <v>ﾕﾆｯﾄ形空気調和機</v>
          </cell>
          <cell r="D455">
            <v>25900</v>
          </cell>
          <cell r="E455" t="str">
            <v>m3/h</v>
          </cell>
          <cell r="F455">
            <v>9.39</v>
          </cell>
        </row>
        <row r="456">
          <cell r="B456">
            <v>452</v>
          </cell>
          <cell r="C456" t="str">
            <v>ﾕﾆｯﾄ形空気調和機</v>
          </cell>
          <cell r="D456">
            <v>30700</v>
          </cell>
          <cell r="E456" t="str">
            <v>m3/h</v>
          </cell>
          <cell r="F456">
            <v>10.039999999999999</v>
          </cell>
        </row>
        <row r="457">
          <cell r="B457">
            <v>453</v>
          </cell>
          <cell r="C457" t="str">
            <v>ﾕﾆｯﾄ形空気調和機</v>
          </cell>
          <cell r="D457">
            <v>35700</v>
          </cell>
          <cell r="E457" t="str">
            <v>m3/h</v>
          </cell>
          <cell r="F457">
            <v>12.14</v>
          </cell>
        </row>
        <row r="458">
          <cell r="B458">
            <v>454</v>
          </cell>
          <cell r="C458" t="str">
            <v>ﾕﾆｯﾄ形空気調和機</v>
          </cell>
          <cell r="D458">
            <v>39400</v>
          </cell>
          <cell r="E458" t="str">
            <v>m3/h</v>
          </cell>
          <cell r="F458">
            <v>15.39</v>
          </cell>
        </row>
        <row r="459">
          <cell r="B459">
            <v>455</v>
          </cell>
          <cell r="C459" t="str">
            <v>ﾕﾆｯﾄ形空気調和機</v>
          </cell>
          <cell r="D459">
            <v>43800</v>
          </cell>
          <cell r="E459" t="str">
            <v>m3/h</v>
          </cell>
          <cell r="F459">
            <v>20.85</v>
          </cell>
        </row>
        <row r="460">
          <cell r="B460">
            <v>456</v>
          </cell>
          <cell r="C460" t="str">
            <v>ﾕﾆｯﾄ形空気調和機(防振基礎)</v>
          </cell>
          <cell r="D460">
            <v>9780</v>
          </cell>
          <cell r="E460" t="str">
            <v>m3/h</v>
          </cell>
          <cell r="F460">
            <v>5.5919999999999996</v>
          </cell>
        </row>
        <row r="461">
          <cell r="B461">
            <v>457</v>
          </cell>
          <cell r="C461" t="str">
            <v>ﾕﾆｯﾄ形空気調和機(防振基礎)</v>
          </cell>
          <cell r="D461">
            <v>11300</v>
          </cell>
          <cell r="E461" t="str">
            <v>m3/h</v>
          </cell>
          <cell r="F461">
            <v>6.1079999999999997</v>
          </cell>
        </row>
        <row r="462">
          <cell r="B462">
            <v>458</v>
          </cell>
          <cell r="C462" t="str">
            <v>ﾕﾆｯﾄ形空気調和機(防振基礎)</v>
          </cell>
          <cell r="D462">
            <v>17100</v>
          </cell>
          <cell r="E462" t="str">
            <v>m3/h</v>
          </cell>
          <cell r="F462">
            <v>9.1920000000000002</v>
          </cell>
        </row>
        <row r="463">
          <cell r="B463">
            <v>459</v>
          </cell>
          <cell r="C463" t="str">
            <v>ﾕﾆｯﾄ形空気調和機(防振基礎)</v>
          </cell>
          <cell r="D463">
            <v>25900</v>
          </cell>
          <cell r="E463" t="str">
            <v>m3/h</v>
          </cell>
          <cell r="F463">
            <v>11.268000000000001</v>
          </cell>
        </row>
        <row r="464">
          <cell r="B464">
            <v>460</v>
          </cell>
          <cell r="C464" t="str">
            <v>ﾕﾆｯﾄ形空気調和機(防振基礎)</v>
          </cell>
          <cell r="D464">
            <v>30700</v>
          </cell>
          <cell r="E464" t="str">
            <v>m3/h</v>
          </cell>
          <cell r="F464">
            <v>12.047999999999998</v>
          </cell>
        </row>
        <row r="465">
          <cell r="B465">
            <v>461</v>
          </cell>
          <cell r="C465" t="str">
            <v>ﾕﾆｯﾄ形空気調和機(防振基礎)</v>
          </cell>
          <cell r="D465">
            <v>35700</v>
          </cell>
          <cell r="E465" t="str">
            <v>m3/h</v>
          </cell>
          <cell r="F465">
            <v>14.568</v>
          </cell>
        </row>
        <row r="466">
          <cell r="B466">
            <v>462</v>
          </cell>
          <cell r="C466" t="str">
            <v>ﾕﾆｯﾄ形空気調和機(防振基礎)</v>
          </cell>
          <cell r="D466">
            <v>39400</v>
          </cell>
          <cell r="E466" t="str">
            <v>m3/h</v>
          </cell>
          <cell r="F466">
            <v>18.468</v>
          </cell>
        </row>
        <row r="467">
          <cell r="B467">
            <v>463</v>
          </cell>
          <cell r="C467" t="str">
            <v>ﾕﾆｯﾄ形空気調和機(防振基礎)</v>
          </cell>
          <cell r="D467">
            <v>43800</v>
          </cell>
          <cell r="E467" t="str">
            <v>m3/h</v>
          </cell>
          <cell r="F467">
            <v>25.02</v>
          </cell>
        </row>
        <row r="468">
          <cell r="B468">
            <v>464</v>
          </cell>
          <cell r="C468" t="str">
            <v>ｺﾝﾊﾟｸﾄ形空気調和機</v>
          </cell>
          <cell r="D468">
            <v>2000</v>
          </cell>
          <cell r="E468" t="str">
            <v>m3/h</v>
          </cell>
          <cell r="F468">
            <v>1.7</v>
          </cell>
        </row>
        <row r="469">
          <cell r="B469">
            <v>465</v>
          </cell>
          <cell r="C469" t="str">
            <v>ｺﾝﾊﾟｸﾄ形空気調和機</v>
          </cell>
          <cell r="D469">
            <v>4000</v>
          </cell>
          <cell r="E469" t="str">
            <v>m3/h</v>
          </cell>
          <cell r="F469">
            <v>2.0499999999999998</v>
          </cell>
        </row>
        <row r="470">
          <cell r="B470">
            <v>466</v>
          </cell>
          <cell r="C470" t="str">
            <v>ｺﾝﾊﾟｸﾄ形空気調和機</v>
          </cell>
          <cell r="D470">
            <v>6000</v>
          </cell>
          <cell r="E470" t="str">
            <v>m3/h</v>
          </cell>
          <cell r="F470">
            <v>2.41</v>
          </cell>
        </row>
        <row r="471">
          <cell r="B471">
            <v>467</v>
          </cell>
          <cell r="C471" t="str">
            <v>ｺﾝﾊﾟｸﾄ形空気調和機(防振基礎)</v>
          </cell>
          <cell r="D471">
            <v>2000</v>
          </cell>
          <cell r="E471" t="str">
            <v>m3/h</v>
          </cell>
          <cell r="F471">
            <v>2.04</v>
          </cell>
        </row>
        <row r="472">
          <cell r="B472">
            <v>468</v>
          </cell>
          <cell r="C472" t="str">
            <v>ｺﾝﾊﾟｸﾄ形空気調和機(防振基礎)</v>
          </cell>
          <cell r="D472">
            <v>4000</v>
          </cell>
          <cell r="E472" t="str">
            <v>m3/h</v>
          </cell>
          <cell r="F472">
            <v>2.4599999999999995</v>
          </cell>
        </row>
        <row r="473">
          <cell r="B473">
            <v>469</v>
          </cell>
          <cell r="C473" t="str">
            <v>ｺﾝﾊﾟｸﾄ形空気調和機(防振基礎)</v>
          </cell>
          <cell r="D473">
            <v>6000</v>
          </cell>
          <cell r="E473" t="str">
            <v>m3/h</v>
          </cell>
          <cell r="F473">
            <v>2.8919999999999999</v>
          </cell>
        </row>
        <row r="474">
          <cell r="B474">
            <v>470</v>
          </cell>
          <cell r="C474" t="str">
            <v>回転形全熱交換器</v>
          </cell>
          <cell r="D474">
            <v>600</v>
          </cell>
          <cell r="E474" t="str">
            <v>m3/h</v>
          </cell>
          <cell r="F474">
            <v>0.68</v>
          </cell>
        </row>
        <row r="475">
          <cell r="B475">
            <v>471</v>
          </cell>
          <cell r="C475" t="str">
            <v>回転形全熱交換器</v>
          </cell>
          <cell r="D475">
            <v>1500</v>
          </cell>
          <cell r="E475" t="str">
            <v>m3/h</v>
          </cell>
          <cell r="F475">
            <v>0.99</v>
          </cell>
        </row>
        <row r="476">
          <cell r="B476">
            <v>472</v>
          </cell>
          <cell r="C476" t="str">
            <v>回転形全熱交換器</v>
          </cell>
          <cell r="D476">
            <v>2400</v>
          </cell>
          <cell r="E476" t="str">
            <v>m3/h</v>
          </cell>
          <cell r="F476">
            <v>1.22</v>
          </cell>
        </row>
        <row r="477">
          <cell r="B477">
            <v>473</v>
          </cell>
          <cell r="C477" t="str">
            <v>回転形全熱交換器</v>
          </cell>
          <cell r="D477">
            <v>3900</v>
          </cell>
          <cell r="E477" t="str">
            <v>m3/h</v>
          </cell>
          <cell r="F477">
            <v>1.67</v>
          </cell>
        </row>
        <row r="478">
          <cell r="B478">
            <v>474</v>
          </cell>
          <cell r="C478" t="str">
            <v>回転形全熱交換器</v>
          </cell>
          <cell r="D478">
            <v>5400</v>
          </cell>
          <cell r="E478" t="str">
            <v>m3/h</v>
          </cell>
          <cell r="F478">
            <v>2.12</v>
          </cell>
        </row>
        <row r="479">
          <cell r="B479">
            <v>475</v>
          </cell>
          <cell r="C479" t="str">
            <v>回転形全熱交換器</v>
          </cell>
          <cell r="D479">
            <v>7500</v>
          </cell>
          <cell r="E479" t="str">
            <v>m3/h</v>
          </cell>
          <cell r="F479">
            <v>2.7</v>
          </cell>
        </row>
        <row r="480">
          <cell r="B480">
            <v>476</v>
          </cell>
          <cell r="C480" t="str">
            <v>回転形全熱交換器</v>
          </cell>
          <cell r="D480">
            <v>11400</v>
          </cell>
          <cell r="E480" t="str">
            <v>m3/h</v>
          </cell>
          <cell r="F480">
            <v>3.83</v>
          </cell>
        </row>
        <row r="481">
          <cell r="B481">
            <v>477</v>
          </cell>
          <cell r="C481" t="str">
            <v>回転形全熱交換器</v>
          </cell>
          <cell r="D481">
            <v>16200</v>
          </cell>
          <cell r="E481" t="str">
            <v>m3/h</v>
          </cell>
          <cell r="F481">
            <v>5.86</v>
          </cell>
        </row>
        <row r="482">
          <cell r="B482">
            <v>478</v>
          </cell>
          <cell r="C482" t="str">
            <v>回転形全熱交換器(天井吊)</v>
          </cell>
          <cell r="D482">
            <v>600</v>
          </cell>
          <cell r="E482" t="str">
            <v>m3/h</v>
          </cell>
          <cell r="F482">
            <v>1.36</v>
          </cell>
        </row>
        <row r="483">
          <cell r="B483">
            <v>479</v>
          </cell>
          <cell r="C483" t="str">
            <v>回転形全熱交換器(天井吊)</v>
          </cell>
          <cell r="D483">
            <v>1500</v>
          </cell>
          <cell r="E483" t="str">
            <v>m3/h</v>
          </cell>
          <cell r="F483">
            <v>1.98</v>
          </cell>
        </row>
        <row r="484">
          <cell r="B484">
            <v>480</v>
          </cell>
          <cell r="C484" t="str">
            <v>回転形全熱交換器(天井吊)</v>
          </cell>
          <cell r="D484">
            <v>2400</v>
          </cell>
          <cell r="E484" t="str">
            <v>m3/h</v>
          </cell>
          <cell r="F484">
            <v>2.44</v>
          </cell>
        </row>
        <row r="485">
          <cell r="B485">
            <v>481</v>
          </cell>
          <cell r="C485" t="str">
            <v>回転形全熱交換器(天井吊)</v>
          </cell>
          <cell r="D485">
            <v>3900</v>
          </cell>
          <cell r="E485" t="str">
            <v>m3/h</v>
          </cell>
          <cell r="F485">
            <v>3.34</v>
          </cell>
        </row>
        <row r="486">
          <cell r="B486">
            <v>482</v>
          </cell>
          <cell r="C486" t="str">
            <v>回転形全熱交換器(天井吊)</v>
          </cell>
          <cell r="D486">
            <v>5400</v>
          </cell>
          <cell r="E486" t="str">
            <v>m3/h</v>
          </cell>
          <cell r="F486">
            <v>4.24</v>
          </cell>
        </row>
        <row r="487">
          <cell r="B487">
            <v>483</v>
          </cell>
          <cell r="C487" t="str">
            <v>回転形全熱交換器(天井吊)</v>
          </cell>
          <cell r="D487">
            <v>7500</v>
          </cell>
          <cell r="E487" t="str">
            <v>m3/h</v>
          </cell>
          <cell r="F487">
            <v>5.4</v>
          </cell>
        </row>
        <row r="488">
          <cell r="B488">
            <v>484</v>
          </cell>
          <cell r="C488" t="str">
            <v>回転形全熱交換器(天井吊)</v>
          </cell>
          <cell r="D488">
            <v>11400</v>
          </cell>
          <cell r="E488" t="str">
            <v>m3/h</v>
          </cell>
          <cell r="F488">
            <v>7.66</v>
          </cell>
        </row>
        <row r="489">
          <cell r="B489">
            <v>485</v>
          </cell>
          <cell r="C489" t="str">
            <v>回転形全熱交換器(天井吊)</v>
          </cell>
          <cell r="D489">
            <v>16200</v>
          </cell>
          <cell r="E489" t="str">
            <v>m3/h</v>
          </cell>
          <cell r="F489">
            <v>11.72</v>
          </cell>
        </row>
        <row r="490">
          <cell r="B490">
            <v>486</v>
          </cell>
          <cell r="C490" t="str">
            <v>静止形全熱交換器(単体)</v>
          </cell>
          <cell r="D490">
            <v>1000</v>
          </cell>
          <cell r="E490" t="str">
            <v>m3/h</v>
          </cell>
          <cell r="F490">
            <v>1.23</v>
          </cell>
        </row>
        <row r="491">
          <cell r="B491">
            <v>487</v>
          </cell>
          <cell r="C491" t="str">
            <v>静止形全熱交換器(単体)</v>
          </cell>
          <cell r="D491">
            <v>2000</v>
          </cell>
          <cell r="E491" t="str">
            <v>m3/h</v>
          </cell>
          <cell r="F491">
            <v>1.5</v>
          </cell>
        </row>
        <row r="492">
          <cell r="B492">
            <v>488</v>
          </cell>
          <cell r="C492" t="str">
            <v>静止形全熱交換器(単体)</v>
          </cell>
          <cell r="D492">
            <v>3000</v>
          </cell>
          <cell r="E492" t="str">
            <v>m3/h</v>
          </cell>
          <cell r="F492">
            <v>1.79</v>
          </cell>
        </row>
        <row r="493">
          <cell r="B493">
            <v>489</v>
          </cell>
          <cell r="C493" t="str">
            <v>静止形全熱交換器(単体)</v>
          </cell>
          <cell r="D493">
            <v>4000</v>
          </cell>
          <cell r="E493" t="str">
            <v>m3/h</v>
          </cell>
          <cell r="F493">
            <v>2.04</v>
          </cell>
        </row>
        <row r="494">
          <cell r="B494">
            <v>490</v>
          </cell>
          <cell r="C494" t="str">
            <v>静止形全熱交換器(単体)</v>
          </cell>
          <cell r="D494">
            <v>5000</v>
          </cell>
          <cell r="E494" t="str">
            <v>m3/h</v>
          </cell>
          <cell r="F494">
            <v>2.39</v>
          </cell>
        </row>
        <row r="495">
          <cell r="B495">
            <v>491</v>
          </cell>
          <cell r="C495" t="str">
            <v>静止形全熱交換器(単体)</v>
          </cell>
          <cell r="D495">
            <v>7500</v>
          </cell>
          <cell r="E495" t="str">
            <v>m3/h</v>
          </cell>
          <cell r="F495">
            <v>3.06</v>
          </cell>
        </row>
        <row r="496">
          <cell r="B496">
            <v>492</v>
          </cell>
          <cell r="C496" t="str">
            <v>静止形全熱交換器(単体)</v>
          </cell>
          <cell r="D496">
            <v>10000</v>
          </cell>
          <cell r="E496" t="str">
            <v>m3/h</v>
          </cell>
          <cell r="F496">
            <v>3.6</v>
          </cell>
        </row>
        <row r="497">
          <cell r="B497">
            <v>493</v>
          </cell>
          <cell r="C497" t="str">
            <v>静止形全熱交換器(単体)</v>
          </cell>
          <cell r="D497">
            <v>15000</v>
          </cell>
          <cell r="E497" t="str">
            <v>m3/h</v>
          </cell>
          <cell r="F497">
            <v>5.23</v>
          </cell>
        </row>
        <row r="498">
          <cell r="B498">
            <v>494</v>
          </cell>
          <cell r="C498" t="str">
            <v>静止形全熱交換器(単体)</v>
          </cell>
          <cell r="D498">
            <v>20000</v>
          </cell>
          <cell r="E498" t="str">
            <v>m3/h</v>
          </cell>
          <cell r="F498">
            <v>6.31</v>
          </cell>
        </row>
        <row r="499">
          <cell r="B499">
            <v>495</v>
          </cell>
          <cell r="C499" t="str">
            <v>静止形全熱交換器(単体)</v>
          </cell>
          <cell r="D499">
            <v>25000</v>
          </cell>
          <cell r="E499" t="str">
            <v>m3/h</v>
          </cell>
          <cell r="F499">
            <v>7.93</v>
          </cell>
        </row>
        <row r="500">
          <cell r="B500">
            <v>496</v>
          </cell>
          <cell r="C500" t="str">
            <v>静止形全熱交換器(単体)(天井吊)</v>
          </cell>
          <cell r="D500">
            <v>1000</v>
          </cell>
          <cell r="E500" t="str">
            <v>m3/h</v>
          </cell>
          <cell r="F500">
            <v>2.46</v>
          </cell>
        </row>
        <row r="501">
          <cell r="B501">
            <v>497</v>
          </cell>
          <cell r="C501" t="str">
            <v>静止形全熱交換器(単体)(天井吊)</v>
          </cell>
          <cell r="D501">
            <v>2000</v>
          </cell>
          <cell r="E501" t="str">
            <v>m3/h</v>
          </cell>
          <cell r="F501">
            <v>3</v>
          </cell>
        </row>
        <row r="502">
          <cell r="B502">
            <v>498</v>
          </cell>
          <cell r="C502" t="str">
            <v>静止形全熱交換器(単体)(天井吊)</v>
          </cell>
          <cell r="D502">
            <v>3000</v>
          </cell>
          <cell r="E502" t="str">
            <v>m3/h</v>
          </cell>
          <cell r="F502">
            <v>3.58</v>
          </cell>
        </row>
        <row r="503">
          <cell r="B503">
            <v>499</v>
          </cell>
          <cell r="C503" t="str">
            <v>静止形全熱交換器(単体)(天井吊)</v>
          </cell>
          <cell r="D503">
            <v>4000</v>
          </cell>
          <cell r="E503" t="str">
            <v>m3/h</v>
          </cell>
          <cell r="F503">
            <v>4.08</v>
          </cell>
        </row>
        <row r="504">
          <cell r="B504">
            <v>500</v>
          </cell>
          <cell r="C504" t="str">
            <v>静止形全熱交換器(単体)(天井吊)</v>
          </cell>
          <cell r="D504">
            <v>5000</v>
          </cell>
          <cell r="E504" t="str">
            <v>m3/h</v>
          </cell>
          <cell r="F504">
            <v>4.78</v>
          </cell>
        </row>
        <row r="505">
          <cell r="B505">
            <v>501</v>
          </cell>
          <cell r="C505" t="str">
            <v>静止形全熱交換器(単体)(天井吊)</v>
          </cell>
          <cell r="D505">
            <v>7500</v>
          </cell>
          <cell r="E505" t="str">
            <v>m3/h</v>
          </cell>
          <cell r="F505">
            <v>6.12</v>
          </cell>
        </row>
        <row r="506">
          <cell r="B506">
            <v>502</v>
          </cell>
          <cell r="C506" t="str">
            <v>静止形全熱交換器(単体)(天井吊)</v>
          </cell>
          <cell r="D506">
            <v>10000</v>
          </cell>
          <cell r="E506" t="str">
            <v>m3/h</v>
          </cell>
          <cell r="F506">
            <v>7.2</v>
          </cell>
        </row>
        <row r="507">
          <cell r="B507">
            <v>503</v>
          </cell>
          <cell r="C507" t="str">
            <v>静止形全熱交換器(単体)(天井吊)</v>
          </cell>
          <cell r="D507">
            <v>15000</v>
          </cell>
          <cell r="E507" t="str">
            <v>m3/h</v>
          </cell>
          <cell r="F507">
            <v>10.46</v>
          </cell>
        </row>
        <row r="508">
          <cell r="B508">
            <v>504</v>
          </cell>
          <cell r="C508" t="str">
            <v>静止形全熱交換器(単体)(天井吊)</v>
          </cell>
          <cell r="D508">
            <v>20000</v>
          </cell>
          <cell r="E508" t="str">
            <v>m3/h</v>
          </cell>
          <cell r="F508">
            <v>12.62</v>
          </cell>
        </row>
        <row r="509">
          <cell r="B509">
            <v>505</v>
          </cell>
          <cell r="C509" t="str">
            <v>静止形全熱交換器(単体)(天井吊)</v>
          </cell>
          <cell r="D509">
            <v>25000</v>
          </cell>
          <cell r="E509" t="str">
            <v>m3/h</v>
          </cell>
          <cell r="F509">
            <v>15.86</v>
          </cell>
        </row>
        <row r="510">
          <cell r="B510">
            <v>506</v>
          </cell>
          <cell r="C510" t="str">
            <v>静止形全熱交換器(ﾕﾆｯﾄ形)</v>
          </cell>
          <cell r="D510">
            <v>100</v>
          </cell>
          <cell r="E510" t="str">
            <v>m3/h</v>
          </cell>
          <cell r="F510">
            <v>1.01</v>
          </cell>
        </row>
        <row r="511">
          <cell r="B511">
            <v>507</v>
          </cell>
          <cell r="C511" t="str">
            <v>静止形全熱交換器(ﾕﾆｯﾄ形)</v>
          </cell>
          <cell r="D511">
            <v>300</v>
          </cell>
          <cell r="E511" t="str">
            <v>m3/h</v>
          </cell>
          <cell r="F511">
            <v>1.25</v>
          </cell>
        </row>
        <row r="512">
          <cell r="B512">
            <v>508</v>
          </cell>
          <cell r="C512" t="str">
            <v>静止形全熱交換器(ﾕﾆｯﾄ形)</v>
          </cell>
          <cell r="D512">
            <v>500</v>
          </cell>
          <cell r="E512" t="str">
            <v>m3/h</v>
          </cell>
          <cell r="F512">
            <v>1.44</v>
          </cell>
        </row>
        <row r="513">
          <cell r="B513">
            <v>509</v>
          </cell>
          <cell r="C513" t="str">
            <v>静止形全熱交換器(ﾕﾆｯﾄ形)</v>
          </cell>
          <cell r="D513">
            <v>1000</v>
          </cell>
          <cell r="E513" t="str">
            <v>m3/h</v>
          </cell>
          <cell r="F513">
            <v>1.98</v>
          </cell>
        </row>
        <row r="514">
          <cell r="B514">
            <v>510</v>
          </cell>
          <cell r="C514" t="str">
            <v>静止形全熱交換器(ﾕﾆｯﾄ形)</v>
          </cell>
          <cell r="D514">
            <v>2000</v>
          </cell>
          <cell r="E514" t="str">
            <v>m3/h</v>
          </cell>
          <cell r="F514">
            <v>3.06</v>
          </cell>
        </row>
        <row r="515">
          <cell r="B515">
            <v>511</v>
          </cell>
          <cell r="C515" t="str">
            <v>静止形全熱交換器(ﾕﾆｯﾄ形)</v>
          </cell>
          <cell r="D515">
            <v>4000</v>
          </cell>
          <cell r="E515" t="str">
            <v>m3/h</v>
          </cell>
          <cell r="F515">
            <v>4.95</v>
          </cell>
        </row>
        <row r="516">
          <cell r="B516">
            <v>512</v>
          </cell>
          <cell r="C516" t="str">
            <v>静止形全熱交換器(ﾕﾆｯﾄ形)</v>
          </cell>
          <cell r="D516">
            <v>6000</v>
          </cell>
          <cell r="E516" t="str">
            <v>m3/h</v>
          </cell>
          <cell r="F516">
            <v>6.85</v>
          </cell>
        </row>
        <row r="517">
          <cell r="B517">
            <v>513</v>
          </cell>
          <cell r="C517" t="str">
            <v>静止形全熱交換器(ﾕﾆｯﾄ形)</v>
          </cell>
          <cell r="D517">
            <v>10000</v>
          </cell>
          <cell r="E517" t="str">
            <v>m3/h</v>
          </cell>
          <cell r="F517">
            <v>11.17</v>
          </cell>
        </row>
        <row r="518">
          <cell r="B518">
            <v>514</v>
          </cell>
          <cell r="C518" t="str">
            <v>静止形全熱交換器(ﾕﾆｯﾄ形)</v>
          </cell>
          <cell r="D518">
            <v>15000</v>
          </cell>
          <cell r="E518" t="str">
            <v>m3/h</v>
          </cell>
          <cell r="F518">
            <v>15.5</v>
          </cell>
        </row>
        <row r="519">
          <cell r="B519">
            <v>515</v>
          </cell>
          <cell r="C519" t="str">
            <v>静止形全熱交換器(ﾕﾆｯﾄ形)(天井吊)</v>
          </cell>
          <cell r="D519">
            <v>100</v>
          </cell>
          <cell r="E519" t="str">
            <v>m3/h</v>
          </cell>
          <cell r="F519">
            <v>2.02</v>
          </cell>
        </row>
        <row r="520">
          <cell r="B520">
            <v>516</v>
          </cell>
          <cell r="C520" t="str">
            <v>静止形全熱交換器(ﾕﾆｯﾄ形)(天井吊)</v>
          </cell>
          <cell r="D520">
            <v>300</v>
          </cell>
          <cell r="E520" t="str">
            <v>m3/h</v>
          </cell>
          <cell r="F520">
            <v>2.5</v>
          </cell>
        </row>
        <row r="521">
          <cell r="B521">
            <v>517</v>
          </cell>
          <cell r="C521" t="str">
            <v>静止形全熱交換器(ﾕﾆｯﾄ形)(天井吊)</v>
          </cell>
          <cell r="D521">
            <v>500</v>
          </cell>
          <cell r="E521" t="str">
            <v>m3/h</v>
          </cell>
          <cell r="F521">
            <v>2.88</v>
          </cell>
        </row>
        <row r="522">
          <cell r="B522">
            <v>518</v>
          </cell>
          <cell r="C522" t="str">
            <v>静止形全熱交換器(ﾕﾆｯﾄ形)(天井吊)</v>
          </cell>
          <cell r="D522">
            <v>1000</v>
          </cell>
          <cell r="E522" t="str">
            <v>m3/h</v>
          </cell>
          <cell r="F522">
            <v>3.96</v>
          </cell>
        </row>
        <row r="523">
          <cell r="B523">
            <v>519</v>
          </cell>
          <cell r="C523" t="str">
            <v>静止形全熱交換器(ﾕﾆｯﾄ形)(天井吊)</v>
          </cell>
          <cell r="D523">
            <v>2000</v>
          </cell>
          <cell r="E523" t="str">
            <v>m3/h</v>
          </cell>
          <cell r="F523">
            <v>6.12</v>
          </cell>
        </row>
        <row r="524">
          <cell r="B524">
            <v>520</v>
          </cell>
          <cell r="C524" t="str">
            <v>静止形全熱交換器(ﾕﾆｯﾄ形)(天井吊)</v>
          </cell>
          <cell r="D524">
            <v>4000</v>
          </cell>
          <cell r="E524" t="str">
            <v>m3/h</v>
          </cell>
          <cell r="F524">
            <v>9.9</v>
          </cell>
        </row>
        <row r="525">
          <cell r="B525">
            <v>521</v>
          </cell>
          <cell r="C525" t="str">
            <v>静止形全熱交換器(ﾕﾆｯﾄ形)(天井吊)</v>
          </cell>
          <cell r="D525">
            <v>6000</v>
          </cell>
          <cell r="E525" t="str">
            <v>m3/h</v>
          </cell>
          <cell r="F525">
            <v>13.7</v>
          </cell>
        </row>
        <row r="526">
          <cell r="B526">
            <v>522</v>
          </cell>
          <cell r="C526" t="str">
            <v>静止形全熱交換器(ﾕﾆｯﾄ形)(天井吊)</v>
          </cell>
          <cell r="D526">
            <v>10000</v>
          </cell>
          <cell r="E526" t="str">
            <v>m3/h</v>
          </cell>
          <cell r="F526">
            <v>22.34</v>
          </cell>
        </row>
        <row r="527">
          <cell r="B527">
            <v>523</v>
          </cell>
          <cell r="C527" t="str">
            <v>静止形全熱交換器(ﾕﾆｯﾄ形)(天井吊)</v>
          </cell>
          <cell r="D527">
            <v>15000</v>
          </cell>
          <cell r="E527" t="str">
            <v>m3/h</v>
          </cell>
          <cell r="F527">
            <v>31</v>
          </cell>
        </row>
        <row r="528">
          <cell r="B528">
            <v>524</v>
          </cell>
          <cell r="C528" t="str">
            <v>電気集塵器(ろ材誘電形･ｴｱﾌｨﾙﾀｰを含む)</v>
          </cell>
          <cell r="D528">
            <v>167</v>
          </cell>
          <cell r="E528" t="str">
            <v>m3/min</v>
          </cell>
          <cell r="F528">
            <v>1.73</v>
          </cell>
        </row>
        <row r="529">
          <cell r="B529">
            <v>525</v>
          </cell>
          <cell r="C529" t="str">
            <v>電気集塵器(ろ材誘電形･ｴｱﾌｨﾙﾀｰを含む)</v>
          </cell>
          <cell r="D529">
            <v>250</v>
          </cell>
          <cell r="E529" t="str">
            <v>m3/min</v>
          </cell>
          <cell r="F529">
            <v>2.21</v>
          </cell>
        </row>
        <row r="530">
          <cell r="B530">
            <v>526</v>
          </cell>
          <cell r="C530" t="str">
            <v>電気集塵器(ろ材誘電形･ｴｱﾌｨﾙﾀｰを含む)</v>
          </cell>
          <cell r="D530">
            <v>333</v>
          </cell>
          <cell r="E530" t="str">
            <v>m3/min</v>
          </cell>
          <cell r="F530">
            <v>2.46</v>
          </cell>
        </row>
        <row r="531">
          <cell r="B531">
            <v>527</v>
          </cell>
          <cell r="C531" t="str">
            <v>電気集塵器(ろ材誘電形･ｴｱﾌｨﾙﾀｰを含む)</v>
          </cell>
          <cell r="D531">
            <v>500</v>
          </cell>
          <cell r="E531" t="str">
            <v>m3/min</v>
          </cell>
          <cell r="F531">
            <v>3.06</v>
          </cell>
        </row>
        <row r="532">
          <cell r="B532">
            <v>528</v>
          </cell>
          <cell r="C532" t="str">
            <v>電気集塵器(ろ材誘電形･ｴｱﾌｨﾙﾀｰを含む)</v>
          </cell>
          <cell r="D532">
            <v>667</v>
          </cell>
          <cell r="E532" t="str">
            <v>m3/min</v>
          </cell>
          <cell r="F532">
            <v>3.56</v>
          </cell>
        </row>
        <row r="533">
          <cell r="B533">
            <v>529</v>
          </cell>
          <cell r="C533" t="str">
            <v>電気集塵器(ろ材誘電形･ｴｱﾌｨﾙﾀｰを含む)</v>
          </cell>
          <cell r="D533">
            <v>1000</v>
          </cell>
          <cell r="E533" t="str">
            <v>m3/min</v>
          </cell>
          <cell r="F533">
            <v>5.08</v>
          </cell>
        </row>
        <row r="534">
          <cell r="B534">
            <v>530</v>
          </cell>
          <cell r="C534" t="str">
            <v>電気集塵器(ろ材誘電形･ｴｱﾌｨﾙﾀｰを含む)</v>
          </cell>
          <cell r="D534">
            <v>1667</v>
          </cell>
          <cell r="E534" t="str">
            <v>m3/min</v>
          </cell>
          <cell r="F534">
            <v>7.61</v>
          </cell>
        </row>
        <row r="535">
          <cell r="B535">
            <v>531</v>
          </cell>
          <cell r="C535" t="str">
            <v>ﾊﾟﾈﾙ形ｴｱﾌｨﾙﾀｰ</v>
          </cell>
          <cell r="D535" t="str">
            <v>500×500×25t</v>
          </cell>
          <cell r="E535">
            <v>0.05</v>
          </cell>
          <cell r="F535">
            <v>0.05</v>
          </cell>
        </row>
        <row r="536">
          <cell r="B536">
            <v>532</v>
          </cell>
          <cell r="C536" t="str">
            <v>ﾊﾟﾈﾙ形ｴｱﾌｨﾙﾀｰ</v>
          </cell>
          <cell r="D536" t="str">
            <v>500×500×50t</v>
          </cell>
          <cell r="E536">
            <v>0.06</v>
          </cell>
          <cell r="F536">
            <v>0.06</v>
          </cell>
        </row>
        <row r="537">
          <cell r="B537">
            <v>533</v>
          </cell>
          <cell r="C537" t="str">
            <v>折込形ｴｱﾌｨﾙﾀｰ</v>
          </cell>
          <cell r="D537" t="str">
            <v>610×610</v>
          </cell>
          <cell r="E537">
            <v>0.1</v>
          </cell>
          <cell r="F537">
            <v>0.1</v>
          </cell>
        </row>
        <row r="538">
          <cell r="B538">
            <v>534</v>
          </cell>
          <cell r="C538" t="str">
            <v>自動巻取形ｴｱﾌｨﾙﾀｰ</v>
          </cell>
          <cell r="D538">
            <v>150</v>
          </cell>
          <cell r="E538" t="str">
            <v>m3/min</v>
          </cell>
          <cell r="F538">
            <v>1.35</v>
          </cell>
        </row>
        <row r="539">
          <cell r="B539">
            <v>535</v>
          </cell>
          <cell r="C539" t="str">
            <v>自動巻取形ｴｱﾌｨﾙﾀｰ</v>
          </cell>
          <cell r="D539">
            <v>175</v>
          </cell>
          <cell r="E539" t="str">
            <v>m3/min</v>
          </cell>
          <cell r="F539">
            <v>1.38</v>
          </cell>
        </row>
        <row r="540">
          <cell r="B540">
            <v>536</v>
          </cell>
          <cell r="C540" t="str">
            <v>自動巻取形ｴｱﾌｨﾙﾀｰ</v>
          </cell>
          <cell r="D540">
            <v>200</v>
          </cell>
          <cell r="E540" t="str">
            <v>m3/min</v>
          </cell>
          <cell r="F540">
            <v>1.41</v>
          </cell>
        </row>
        <row r="541">
          <cell r="B541">
            <v>537</v>
          </cell>
          <cell r="C541" t="str">
            <v>自動巻取形ｴｱﾌｨﾙﾀｰ</v>
          </cell>
          <cell r="D541">
            <v>225</v>
          </cell>
          <cell r="E541" t="str">
            <v>m3/min</v>
          </cell>
          <cell r="F541">
            <v>1.43</v>
          </cell>
        </row>
        <row r="542">
          <cell r="B542">
            <v>538</v>
          </cell>
          <cell r="C542" t="str">
            <v>自動巻取形ｴｱﾌｨﾙﾀｰ</v>
          </cell>
          <cell r="D542">
            <v>250</v>
          </cell>
          <cell r="E542" t="str">
            <v>m3/min</v>
          </cell>
          <cell r="F542">
            <v>1.45</v>
          </cell>
        </row>
        <row r="543">
          <cell r="B543">
            <v>539</v>
          </cell>
          <cell r="C543" t="str">
            <v>自動巻取形ｴｱﾌｨﾙﾀｰ</v>
          </cell>
          <cell r="D543">
            <v>275</v>
          </cell>
          <cell r="E543" t="str">
            <v>m3/min</v>
          </cell>
          <cell r="F543">
            <v>1.48</v>
          </cell>
        </row>
        <row r="544">
          <cell r="B544">
            <v>540</v>
          </cell>
          <cell r="C544" t="str">
            <v>自動巻取形ｴｱﾌｨﾙﾀｰ</v>
          </cell>
          <cell r="D544">
            <v>300</v>
          </cell>
          <cell r="E544" t="str">
            <v>m3/min</v>
          </cell>
          <cell r="F544">
            <v>1.51</v>
          </cell>
        </row>
        <row r="545">
          <cell r="B545">
            <v>541</v>
          </cell>
          <cell r="C545" t="str">
            <v>自動巻取形ｴｱﾌｨﾙﾀｰ</v>
          </cell>
          <cell r="D545">
            <v>325</v>
          </cell>
          <cell r="E545" t="str">
            <v>m3/min</v>
          </cell>
          <cell r="F545">
            <v>1.54</v>
          </cell>
        </row>
        <row r="546">
          <cell r="B546">
            <v>542</v>
          </cell>
          <cell r="C546" t="str">
            <v>自動巻取形ｴｱﾌｨﾙﾀｰ</v>
          </cell>
          <cell r="D546">
            <v>350</v>
          </cell>
          <cell r="E546" t="str">
            <v>m3/min</v>
          </cell>
          <cell r="F546">
            <v>1.57</v>
          </cell>
        </row>
        <row r="547">
          <cell r="B547">
            <v>543</v>
          </cell>
          <cell r="C547" t="str">
            <v>自動巻取形ｴｱﾌｨﾙﾀｰ</v>
          </cell>
          <cell r="D547">
            <v>375</v>
          </cell>
          <cell r="E547" t="str">
            <v>m3/min</v>
          </cell>
          <cell r="F547">
            <v>1.59</v>
          </cell>
        </row>
        <row r="548">
          <cell r="B548">
            <v>544</v>
          </cell>
          <cell r="C548" t="str">
            <v>自動巻取形ｴｱﾌｨﾙﾀｰ</v>
          </cell>
          <cell r="D548">
            <v>400</v>
          </cell>
          <cell r="E548" t="str">
            <v>m3/min</v>
          </cell>
          <cell r="F548">
            <v>1.61</v>
          </cell>
        </row>
        <row r="549">
          <cell r="B549">
            <v>545</v>
          </cell>
          <cell r="C549" t="str">
            <v>自動巻取形ｴｱﾌｨﾙﾀｰ</v>
          </cell>
          <cell r="D549">
            <v>450</v>
          </cell>
          <cell r="E549" t="str">
            <v>m3/min</v>
          </cell>
          <cell r="F549">
            <v>1.65</v>
          </cell>
        </row>
        <row r="550">
          <cell r="B550">
            <v>546</v>
          </cell>
          <cell r="C550" t="str">
            <v>自動巻取形ｴｱﾌｨﾙﾀｰ</v>
          </cell>
          <cell r="D550">
            <v>500</v>
          </cell>
          <cell r="E550" t="str">
            <v>m3/min</v>
          </cell>
          <cell r="F550">
            <v>2.15</v>
          </cell>
        </row>
        <row r="551">
          <cell r="B551">
            <v>547</v>
          </cell>
          <cell r="C551" t="str">
            <v>自動巻取形ｴｱﾌｨﾙﾀｰ</v>
          </cell>
          <cell r="D551">
            <v>550</v>
          </cell>
          <cell r="E551" t="str">
            <v>m3/min</v>
          </cell>
          <cell r="F551">
            <v>2.21</v>
          </cell>
        </row>
        <row r="552">
          <cell r="B552">
            <v>548</v>
          </cell>
          <cell r="C552" t="str">
            <v>自動巻取形ｴｱﾌｨﾙﾀｰ</v>
          </cell>
          <cell r="D552">
            <v>600</v>
          </cell>
          <cell r="E552" t="str">
            <v>m3/min</v>
          </cell>
          <cell r="F552">
            <v>2.2599999999999998</v>
          </cell>
        </row>
        <row r="553">
          <cell r="B553">
            <v>549</v>
          </cell>
          <cell r="C553" t="str">
            <v>自動巻取形ｴｱﾌｨﾙﾀｰ</v>
          </cell>
          <cell r="D553">
            <v>650</v>
          </cell>
          <cell r="E553" t="str">
            <v>m3/min</v>
          </cell>
          <cell r="F553">
            <v>2.29</v>
          </cell>
        </row>
        <row r="554">
          <cell r="B554">
            <v>550</v>
          </cell>
          <cell r="C554" t="str">
            <v>自動巻取形ｴｱﾌｨﾙﾀｰ</v>
          </cell>
          <cell r="D554">
            <v>700</v>
          </cell>
          <cell r="E554" t="str">
            <v>m3/min</v>
          </cell>
          <cell r="F554">
            <v>2.31</v>
          </cell>
        </row>
        <row r="555">
          <cell r="B555">
            <v>551</v>
          </cell>
          <cell r="C555" t="str">
            <v>自動巻取形ｴｱﾌｨﾙﾀｰ</v>
          </cell>
          <cell r="D555">
            <v>750</v>
          </cell>
          <cell r="E555" t="str">
            <v>m3/min</v>
          </cell>
          <cell r="F555">
            <v>2.36</v>
          </cell>
        </row>
        <row r="556">
          <cell r="B556">
            <v>552</v>
          </cell>
          <cell r="C556" t="str">
            <v>自動巻取形ｴｱﾌｨﾙﾀｰ</v>
          </cell>
          <cell r="D556">
            <v>800</v>
          </cell>
          <cell r="E556" t="str">
            <v>m3/min</v>
          </cell>
          <cell r="F556">
            <v>2.42</v>
          </cell>
        </row>
        <row r="557">
          <cell r="B557">
            <v>553</v>
          </cell>
          <cell r="C557" t="str">
            <v>送風機(片吸込)</v>
          </cell>
          <cell r="D557" t="str">
            <v>#</v>
          </cell>
          <cell r="E557">
            <v>1.25</v>
          </cell>
          <cell r="F557">
            <v>0.85</v>
          </cell>
        </row>
        <row r="558">
          <cell r="B558">
            <v>554</v>
          </cell>
          <cell r="C558" t="str">
            <v>送風機(片吸込)</v>
          </cell>
          <cell r="D558" t="str">
            <v>#</v>
          </cell>
          <cell r="E558">
            <v>1.5</v>
          </cell>
          <cell r="F558">
            <v>1</v>
          </cell>
        </row>
        <row r="559">
          <cell r="B559">
            <v>555</v>
          </cell>
          <cell r="C559" t="str">
            <v>送風機(片吸込)</v>
          </cell>
          <cell r="D559" t="str">
            <v>#</v>
          </cell>
          <cell r="E559">
            <v>2</v>
          </cell>
          <cell r="F559">
            <v>1.23</v>
          </cell>
        </row>
        <row r="560">
          <cell r="B560">
            <v>556</v>
          </cell>
          <cell r="C560" t="str">
            <v>送風機(片吸込)</v>
          </cell>
          <cell r="D560" t="str">
            <v>#</v>
          </cell>
          <cell r="E560">
            <v>2.5</v>
          </cell>
          <cell r="F560">
            <v>1.4</v>
          </cell>
        </row>
        <row r="561">
          <cell r="B561">
            <v>557</v>
          </cell>
          <cell r="C561" t="str">
            <v>送風機(片吸込)</v>
          </cell>
          <cell r="D561" t="str">
            <v>#</v>
          </cell>
          <cell r="E561">
            <v>3</v>
          </cell>
          <cell r="F561">
            <v>1.62</v>
          </cell>
        </row>
        <row r="562">
          <cell r="B562">
            <v>558</v>
          </cell>
          <cell r="C562" t="str">
            <v>送風機(片吸込)</v>
          </cell>
          <cell r="D562" t="str">
            <v>#</v>
          </cell>
          <cell r="E562">
            <v>3.5</v>
          </cell>
          <cell r="F562">
            <v>2.02</v>
          </cell>
        </row>
        <row r="563">
          <cell r="B563">
            <v>559</v>
          </cell>
          <cell r="C563" t="str">
            <v>送風機(片吸込)</v>
          </cell>
          <cell r="D563" t="str">
            <v>#</v>
          </cell>
          <cell r="E563">
            <v>4</v>
          </cell>
          <cell r="F563">
            <v>2.31</v>
          </cell>
        </row>
        <row r="564">
          <cell r="B564">
            <v>560</v>
          </cell>
          <cell r="C564" t="str">
            <v>送風機(片吸込)</v>
          </cell>
          <cell r="D564" t="str">
            <v>#</v>
          </cell>
          <cell r="E564">
            <v>4.5</v>
          </cell>
          <cell r="F564">
            <v>2.5299999999999998</v>
          </cell>
        </row>
        <row r="565">
          <cell r="B565">
            <v>561</v>
          </cell>
          <cell r="C565" t="str">
            <v>送風機(片吸込)</v>
          </cell>
          <cell r="D565" t="str">
            <v>#</v>
          </cell>
          <cell r="E565">
            <v>5</v>
          </cell>
          <cell r="F565">
            <v>3.07</v>
          </cell>
        </row>
        <row r="566">
          <cell r="B566">
            <v>562</v>
          </cell>
          <cell r="C566" t="str">
            <v>送風機(片吸込)</v>
          </cell>
          <cell r="D566" t="str">
            <v>#</v>
          </cell>
          <cell r="E566">
            <v>5.5</v>
          </cell>
          <cell r="F566">
            <v>3.37</v>
          </cell>
        </row>
        <row r="567">
          <cell r="B567">
            <v>563</v>
          </cell>
          <cell r="C567" t="str">
            <v>送風機(片吸込)</v>
          </cell>
          <cell r="D567" t="str">
            <v>#</v>
          </cell>
          <cell r="E567">
            <v>6</v>
          </cell>
          <cell r="F567">
            <v>3.88</v>
          </cell>
        </row>
        <row r="568">
          <cell r="B568">
            <v>564</v>
          </cell>
          <cell r="C568" t="str">
            <v>送風機(片吸込)</v>
          </cell>
          <cell r="D568" t="str">
            <v>#</v>
          </cell>
          <cell r="E568">
            <v>7</v>
          </cell>
          <cell r="F568">
            <v>6.26</v>
          </cell>
        </row>
        <row r="569">
          <cell r="B569">
            <v>565</v>
          </cell>
          <cell r="C569" t="str">
            <v>送風機(片吸込)</v>
          </cell>
          <cell r="D569" t="str">
            <v>#</v>
          </cell>
          <cell r="E569">
            <v>8</v>
          </cell>
          <cell r="F569">
            <v>7.31</v>
          </cell>
        </row>
        <row r="570">
          <cell r="B570">
            <v>566</v>
          </cell>
          <cell r="C570" t="str">
            <v>送風機(片吸込)</v>
          </cell>
          <cell r="D570" t="str">
            <v>#</v>
          </cell>
          <cell r="E570">
            <v>9</v>
          </cell>
          <cell r="F570">
            <v>9.2799999999999994</v>
          </cell>
        </row>
        <row r="571">
          <cell r="B571">
            <v>567</v>
          </cell>
          <cell r="C571" t="str">
            <v>送風機(片吸込)</v>
          </cell>
          <cell r="D571" t="str">
            <v>#</v>
          </cell>
          <cell r="E571">
            <v>10</v>
          </cell>
          <cell r="F571">
            <v>11.31</v>
          </cell>
        </row>
        <row r="572">
          <cell r="B572">
            <v>568</v>
          </cell>
          <cell r="C572" t="str">
            <v>送風機(片吸込)(天井吊)</v>
          </cell>
          <cell r="D572" t="str">
            <v>#</v>
          </cell>
          <cell r="E572">
            <v>1.25</v>
          </cell>
          <cell r="F572">
            <v>1.7</v>
          </cell>
        </row>
        <row r="573">
          <cell r="B573">
            <v>569</v>
          </cell>
          <cell r="C573" t="str">
            <v>送風機(片吸込)(天井吊)</v>
          </cell>
          <cell r="D573" t="str">
            <v>#</v>
          </cell>
          <cell r="E573">
            <v>1.5</v>
          </cell>
          <cell r="F573">
            <v>2</v>
          </cell>
        </row>
        <row r="574">
          <cell r="B574">
            <v>570</v>
          </cell>
          <cell r="C574" t="str">
            <v>送風機(片吸込)(天井吊)</v>
          </cell>
          <cell r="D574" t="str">
            <v>#</v>
          </cell>
          <cell r="E574">
            <v>2</v>
          </cell>
          <cell r="F574">
            <v>2.46</v>
          </cell>
        </row>
        <row r="575">
          <cell r="B575">
            <v>571</v>
          </cell>
          <cell r="C575" t="str">
            <v>送風機(片吸込)(天井吊)</v>
          </cell>
          <cell r="D575" t="str">
            <v>#</v>
          </cell>
          <cell r="E575">
            <v>2.5</v>
          </cell>
          <cell r="F575">
            <v>2.8</v>
          </cell>
        </row>
        <row r="576">
          <cell r="B576">
            <v>572</v>
          </cell>
          <cell r="C576" t="str">
            <v>送風機(片吸込)(天井吊)</v>
          </cell>
          <cell r="D576" t="str">
            <v>#</v>
          </cell>
          <cell r="E576">
            <v>3</v>
          </cell>
          <cell r="F576">
            <v>3.24</v>
          </cell>
        </row>
        <row r="577">
          <cell r="B577">
            <v>573</v>
          </cell>
          <cell r="C577" t="str">
            <v>送風機(片吸込)(天井吊)</v>
          </cell>
          <cell r="D577" t="str">
            <v>#</v>
          </cell>
          <cell r="E577">
            <v>3.5</v>
          </cell>
          <cell r="F577">
            <v>4.04</v>
          </cell>
        </row>
        <row r="578">
          <cell r="B578">
            <v>574</v>
          </cell>
          <cell r="C578" t="str">
            <v>送風機(片吸込)(天井吊)</v>
          </cell>
          <cell r="D578" t="str">
            <v>#</v>
          </cell>
          <cell r="E578">
            <v>4</v>
          </cell>
          <cell r="F578">
            <v>4.62</v>
          </cell>
        </row>
        <row r="579">
          <cell r="B579">
            <v>575</v>
          </cell>
          <cell r="C579" t="str">
            <v>送風機(片吸込)(天井吊)</v>
          </cell>
          <cell r="D579" t="str">
            <v>#</v>
          </cell>
          <cell r="E579">
            <v>4.5</v>
          </cell>
          <cell r="F579">
            <v>5.0599999999999996</v>
          </cell>
        </row>
        <row r="580">
          <cell r="B580">
            <v>576</v>
          </cell>
          <cell r="C580" t="str">
            <v>送風機(片吸込)(天井吊)</v>
          </cell>
          <cell r="D580" t="str">
            <v>#</v>
          </cell>
          <cell r="E580">
            <v>5</v>
          </cell>
          <cell r="F580">
            <v>6.14</v>
          </cell>
        </row>
        <row r="581">
          <cell r="B581">
            <v>577</v>
          </cell>
          <cell r="C581" t="str">
            <v>送風機(片吸込)(天井吊)</v>
          </cell>
          <cell r="D581" t="str">
            <v>#</v>
          </cell>
          <cell r="E581">
            <v>5.5</v>
          </cell>
          <cell r="F581">
            <v>6.74</v>
          </cell>
        </row>
        <row r="582">
          <cell r="B582">
            <v>578</v>
          </cell>
          <cell r="C582" t="str">
            <v>送風機(片吸込)(天井吊)</v>
          </cell>
          <cell r="D582" t="str">
            <v>#</v>
          </cell>
          <cell r="E582">
            <v>6</v>
          </cell>
          <cell r="F582">
            <v>7.76</v>
          </cell>
        </row>
        <row r="583">
          <cell r="B583">
            <v>579</v>
          </cell>
          <cell r="C583" t="str">
            <v>送風機(片吸込)(天井吊)</v>
          </cell>
          <cell r="D583" t="str">
            <v>#</v>
          </cell>
          <cell r="E583">
            <v>7</v>
          </cell>
          <cell r="F583">
            <v>12.52</v>
          </cell>
        </row>
        <row r="584">
          <cell r="B584">
            <v>580</v>
          </cell>
          <cell r="C584" t="str">
            <v>送風機(片吸込)(天井吊)</v>
          </cell>
          <cell r="D584" t="str">
            <v>#</v>
          </cell>
          <cell r="E584">
            <v>8</v>
          </cell>
          <cell r="F584">
            <v>14.62</v>
          </cell>
        </row>
        <row r="585">
          <cell r="B585">
            <v>581</v>
          </cell>
          <cell r="C585" t="str">
            <v>送風機(片吸込)(天井吊)</v>
          </cell>
          <cell r="D585" t="str">
            <v>#</v>
          </cell>
          <cell r="E585">
            <v>9</v>
          </cell>
          <cell r="F585">
            <v>18.559999999999999</v>
          </cell>
        </row>
        <row r="586">
          <cell r="B586">
            <v>582</v>
          </cell>
          <cell r="C586" t="str">
            <v>送風機(片吸込)(天井吊)</v>
          </cell>
          <cell r="D586" t="str">
            <v>#</v>
          </cell>
          <cell r="E586">
            <v>10</v>
          </cell>
          <cell r="F586">
            <v>22.62</v>
          </cell>
        </row>
        <row r="587">
          <cell r="B587">
            <v>583</v>
          </cell>
          <cell r="C587" t="str">
            <v>送風機(片吸込)(防振基礎)</v>
          </cell>
          <cell r="D587" t="str">
            <v>#</v>
          </cell>
          <cell r="E587">
            <v>1.25</v>
          </cell>
          <cell r="F587">
            <v>1.02</v>
          </cell>
        </row>
        <row r="588">
          <cell r="B588">
            <v>584</v>
          </cell>
          <cell r="C588" t="str">
            <v>送風機(片吸込)(防振基礎)</v>
          </cell>
          <cell r="D588" t="str">
            <v>#</v>
          </cell>
          <cell r="E588">
            <v>1.5</v>
          </cell>
          <cell r="F588">
            <v>1.2</v>
          </cell>
        </row>
        <row r="589">
          <cell r="B589">
            <v>585</v>
          </cell>
          <cell r="C589" t="str">
            <v>送風機(片吸込)(防振基礎)</v>
          </cell>
          <cell r="D589" t="str">
            <v>#</v>
          </cell>
          <cell r="E589">
            <v>2</v>
          </cell>
          <cell r="F589">
            <v>1.476</v>
          </cell>
        </row>
        <row r="590">
          <cell r="B590">
            <v>586</v>
          </cell>
          <cell r="C590" t="str">
            <v>送風機(片吸込)(防振基礎)</v>
          </cell>
          <cell r="D590" t="str">
            <v>#</v>
          </cell>
          <cell r="E590">
            <v>2.5</v>
          </cell>
          <cell r="F590">
            <v>1.68</v>
          </cell>
        </row>
        <row r="591">
          <cell r="B591">
            <v>587</v>
          </cell>
          <cell r="C591" t="str">
            <v>送風機(片吸込)(防振基礎)</v>
          </cell>
          <cell r="D591" t="str">
            <v>#</v>
          </cell>
          <cell r="E591">
            <v>3</v>
          </cell>
          <cell r="F591">
            <v>1.944</v>
          </cell>
        </row>
        <row r="592">
          <cell r="B592">
            <v>588</v>
          </cell>
          <cell r="C592" t="str">
            <v>送風機(片吸込)(防振基礎)</v>
          </cell>
          <cell r="D592" t="str">
            <v>#</v>
          </cell>
          <cell r="E592">
            <v>3.5</v>
          </cell>
          <cell r="F592">
            <v>2.4239999999999999</v>
          </cell>
        </row>
        <row r="593">
          <cell r="B593">
            <v>589</v>
          </cell>
          <cell r="C593" t="str">
            <v>送風機(片吸込)(防振基礎)</v>
          </cell>
          <cell r="D593" t="str">
            <v>#</v>
          </cell>
          <cell r="E593">
            <v>4</v>
          </cell>
          <cell r="F593">
            <v>2.7719999999999998</v>
          </cell>
        </row>
        <row r="594">
          <cell r="B594">
            <v>590</v>
          </cell>
          <cell r="C594" t="str">
            <v>送風機(片吸込)(防振基礎)</v>
          </cell>
          <cell r="D594" t="str">
            <v>#</v>
          </cell>
          <cell r="E594">
            <v>4.5</v>
          </cell>
          <cell r="F594">
            <v>3.0359999999999996</v>
          </cell>
        </row>
        <row r="595">
          <cell r="B595">
            <v>591</v>
          </cell>
          <cell r="C595" t="str">
            <v>送風機(片吸込)(防振基礎)</v>
          </cell>
          <cell r="D595" t="str">
            <v>#</v>
          </cell>
          <cell r="E595">
            <v>5</v>
          </cell>
          <cell r="F595">
            <v>3.6839999999999997</v>
          </cell>
        </row>
        <row r="596">
          <cell r="B596">
            <v>592</v>
          </cell>
          <cell r="C596" t="str">
            <v>送風機(片吸込)(防振基礎)</v>
          </cell>
          <cell r="D596" t="str">
            <v>#</v>
          </cell>
          <cell r="E596">
            <v>5.5</v>
          </cell>
          <cell r="F596">
            <v>4.0439999999999996</v>
          </cell>
        </row>
        <row r="597">
          <cell r="B597">
            <v>593</v>
          </cell>
          <cell r="C597" t="str">
            <v>送風機(片吸込)(防振基礎)</v>
          </cell>
          <cell r="D597" t="str">
            <v>#</v>
          </cell>
          <cell r="E597">
            <v>6</v>
          </cell>
          <cell r="F597">
            <v>4.6559999999999997</v>
          </cell>
        </row>
        <row r="598">
          <cell r="B598">
            <v>594</v>
          </cell>
          <cell r="C598" t="str">
            <v>送風機(片吸込)(防振基礎)</v>
          </cell>
          <cell r="D598" t="str">
            <v>#</v>
          </cell>
          <cell r="E598">
            <v>7</v>
          </cell>
          <cell r="F598">
            <v>7.5119999999999996</v>
          </cell>
        </row>
        <row r="599">
          <cell r="B599">
            <v>595</v>
          </cell>
          <cell r="C599" t="str">
            <v>送風機(片吸込)(防振基礎)</v>
          </cell>
          <cell r="D599" t="str">
            <v>#</v>
          </cell>
          <cell r="E599">
            <v>8</v>
          </cell>
          <cell r="F599">
            <v>8.7719999999999985</v>
          </cell>
        </row>
        <row r="600">
          <cell r="B600">
            <v>596</v>
          </cell>
          <cell r="C600" t="str">
            <v>送風機(片吸込)(防振基礎)</v>
          </cell>
          <cell r="D600" t="str">
            <v>#</v>
          </cell>
          <cell r="E600">
            <v>9</v>
          </cell>
          <cell r="F600">
            <v>11.135999999999999</v>
          </cell>
        </row>
        <row r="601">
          <cell r="B601">
            <v>597</v>
          </cell>
          <cell r="C601" t="str">
            <v>送風機(片吸込)(防振基礎)</v>
          </cell>
          <cell r="D601" t="str">
            <v>#</v>
          </cell>
          <cell r="E601">
            <v>10</v>
          </cell>
          <cell r="F601">
            <v>13.572000000000001</v>
          </cell>
        </row>
        <row r="602">
          <cell r="B602">
            <v>598</v>
          </cell>
          <cell r="C602" t="str">
            <v>送風機(両吸込)</v>
          </cell>
          <cell r="D602" t="str">
            <v>#</v>
          </cell>
          <cell r="E602">
            <v>2</v>
          </cell>
          <cell r="F602">
            <v>1.59</v>
          </cell>
        </row>
        <row r="603">
          <cell r="B603">
            <v>599</v>
          </cell>
          <cell r="C603" t="str">
            <v>送風機(両吸込)</v>
          </cell>
          <cell r="D603" t="str">
            <v>#</v>
          </cell>
          <cell r="E603">
            <v>2.5</v>
          </cell>
          <cell r="F603">
            <v>1.83</v>
          </cell>
        </row>
        <row r="604">
          <cell r="B604">
            <v>600</v>
          </cell>
          <cell r="C604" t="str">
            <v>送風機(両吸込)</v>
          </cell>
          <cell r="D604" t="str">
            <v>#</v>
          </cell>
          <cell r="E604">
            <v>3</v>
          </cell>
          <cell r="F604">
            <v>2.1800000000000002</v>
          </cell>
        </row>
        <row r="605">
          <cell r="B605">
            <v>601</v>
          </cell>
          <cell r="C605" t="str">
            <v>送風機(両吸込)</v>
          </cell>
          <cell r="D605" t="str">
            <v>#</v>
          </cell>
          <cell r="E605">
            <v>3.5</v>
          </cell>
          <cell r="F605">
            <v>2.5499999999999998</v>
          </cell>
        </row>
        <row r="606">
          <cell r="B606">
            <v>602</v>
          </cell>
          <cell r="C606" t="str">
            <v>送風機(両吸込)</v>
          </cell>
          <cell r="D606" t="str">
            <v>#</v>
          </cell>
          <cell r="E606">
            <v>4</v>
          </cell>
          <cell r="F606">
            <v>3.2</v>
          </cell>
        </row>
        <row r="607">
          <cell r="B607">
            <v>603</v>
          </cell>
          <cell r="C607" t="str">
            <v>送風機(両吸込)</v>
          </cell>
          <cell r="D607" t="str">
            <v>#</v>
          </cell>
          <cell r="E607">
            <v>4.5</v>
          </cell>
          <cell r="F607">
            <v>3.58</v>
          </cell>
        </row>
        <row r="608">
          <cell r="B608">
            <v>604</v>
          </cell>
          <cell r="C608" t="str">
            <v>送風機(両吸込)</v>
          </cell>
          <cell r="D608" t="str">
            <v>#</v>
          </cell>
          <cell r="E608">
            <v>5</v>
          </cell>
          <cell r="F608">
            <v>4.29</v>
          </cell>
        </row>
        <row r="609">
          <cell r="B609">
            <v>605</v>
          </cell>
          <cell r="C609" t="str">
            <v>送風機(両吸込)</v>
          </cell>
          <cell r="D609" t="str">
            <v>#</v>
          </cell>
          <cell r="E609">
            <v>5.5</v>
          </cell>
          <cell r="F609">
            <v>4.83</v>
          </cell>
        </row>
        <row r="610">
          <cell r="B610">
            <v>606</v>
          </cell>
          <cell r="C610" t="str">
            <v>送風機(両吸込)</v>
          </cell>
          <cell r="D610" t="str">
            <v>#</v>
          </cell>
          <cell r="E610">
            <v>6</v>
          </cell>
          <cell r="F610">
            <v>5.55</v>
          </cell>
        </row>
        <row r="611">
          <cell r="B611">
            <v>607</v>
          </cell>
          <cell r="C611" t="str">
            <v>送風機(両吸込)</v>
          </cell>
          <cell r="D611" t="str">
            <v>#</v>
          </cell>
          <cell r="E611">
            <v>7</v>
          </cell>
          <cell r="F611">
            <v>10.039999999999999</v>
          </cell>
        </row>
        <row r="612">
          <cell r="B612">
            <v>608</v>
          </cell>
          <cell r="C612" t="str">
            <v>送風機(両吸込)</v>
          </cell>
          <cell r="D612" t="str">
            <v>#</v>
          </cell>
          <cell r="E612">
            <v>8</v>
          </cell>
          <cell r="F612">
            <v>11.44</v>
          </cell>
        </row>
        <row r="613">
          <cell r="B613">
            <v>609</v>
          </cell>
          <cell r="C613" t="str">
            <v>送風機(両吸込)</v>
          </cell>
          <cell r="D613" t="str">
            <v>#</v>
          </cell>
          <cell r="E613">
            <v>9</v>
          </cell>
          <cell r="F613">
            <v>15.33</v>
          </cell>
        </row>
        <row r="614">
          <cell r="B614">
            <v>610</v>
          </cell>
          <cell r="C614" t="str">
            <v>送風機(両吸込)</v>
          </cell>
          <cell r="D614" t="str">
            <v>#</v>
          </cell>
          <cell r="E614">
            <v>10</v>
          </cell>
          <cell r="F614">
            <v>18.47</v>
          </cell>
        </row>
        <row r="615">
          <cell r="B615">
            <v>611</v>
          </cell>
          <cell r="C615" t="str">
            <v>送風機(両吸込)(天井吊)</v>
          </cell>
          <cell r="D615" t="str">
            <v>#</v>
          </cell>
          <cell r="E615">
            <v>2</v>
          </cell>
          <cell r="F615">
            <v>3.18</v>
          </cell>
        </row>
        <row r="616">
          <cell r="B616">
            <v>612</v>
          </cell>
          <cell r="C616" t="str">
            <v>送風機(両吸込)(天井吊)</v>
          </cell>
          <cell r="D616" t="str">
            <v>#</v>
          </cell>
          <cell r="E616">
            <v>2.5</v>
          </cell>
          <cell r="F616">
            <v>3.66</v>
          </cell>
        </row>
        <row r="617">
          <cell r="B617">
            <v>613</v>
          </cell>
          <cell r="C617" t="str">
            <v>送風機(両吸込)(天井吊)</v>
          </cell>
          <cell r="D617" t="str">
            <v>#</v>
          </cell>
          <cell r="E617">
            <v>3</v>
          </cell>
          <cell r="F617">
            <v>4.3600000000000003</v>
          </cell>
        </row>
        <row r="618">
          <cell r="B618">
            <v>614</v>
          </cell>
          <cell r="C618" t="str">
            <v>送風機(両吸込)(天井吊)</v>
          </cell>
          <cell r="D618" t="str">
            <v>#</v>
          </cell>
          <cell r="E618">
            <v>3.5</v>
          </cell>
          <cell r="F618">
            <v>5.0999999999999996</v>
          </cell>
        </row>
        <row r="619">
          <cell r="B619">
            <v>615</v>
          </cell>
          <cell r="C619" t="str">
            <v>送風機(両吸込)(天井吊)</v>
          </cell>
          <cell r="D619" t="str">
            <v>#</v>
          </cell>
          <cell r="E619">
            <v>4</v>
          </cell>
          <cell r="F619">
            <v>6.4</v>
          </cell>
        </row>
        <row r="620">
          <cell r="B620">
            <v>616</v>
          </cell>
          <cell r="C620" t="str">
            <v>送風機(両吸込)(天井吊)</v>
          </cell>
          <cell r="D620" t="str">
            <v>#</v>
          </cell>
          <cell r="E620">
            <v>4.5</v>
          </cell>
          <cell r="F620">
            <v>7.16</v>
          </cell>
        </row>
        <row r="621">
          <cell r="B621">
            <v>617</v>
          </cell>
          <cell r="C621" t="str">
            <v>送風機(両吸込)(天井吊)</v>
          </cell>
          <cell r="D621" t="str">
            <v>#</v>
          </cell>
          <cell r="E621">
            <v>5</v>
          </cell>
          <cell r="F621">
            <v>8.58</v>
          </cell>
        </row>
        <row r="622">
          <cell r="B622">
            <v>618</v>
          </cell>
          <cell r="C622" t="str">
            <v>送風機(両吸込)(天井吊)</v>
          </cell>
          <cell r="D622" t="str">
            <v>#</v>
          </cell>
          <cell r="E622">
            <v>5.5</v>
          </cell>
          <cell r="F622">
            <v>9.66</v>
          </cell>
        </row>
        <row r="623">
          <cell r="B623">
            <v>619</v>
          </cell>
          <cell r="C623" t="str">
            <v>送風機(両吸込)(天井吊)</v>
          </cell>
          <cell r="D623" t="str">
            <v>#</v>
          </cell>
          <cell r="E623">
            <v>6</v>
          </cell>
          <cell r="F623">
            <v>11.1</v>
          </cell>
        </row>
        <row r="624">
          <cell r="B624">
            <v>620</v>
          </cell>
          <cell r="C624" t="str">
            <v>送風機(両吸込)(天井吊)</v>
          </cell>
          <cell r="D624" t="str">
            <v>#</v>
          </cell>
          <cell r="E624">
            <v>7</v>
          </cell>
          <cell r="F624">
            <v>20.079999999999998</v>
          </cell>
        </row>
        <row r="625">
          <cell r="B625">
            <v>621</v>
          </cell>
          <cell r="C625" t="str">
            <v>送風機(両吸込)(天井吊)</v>
          </cell>
          <cell r="D625" t="str">
            <v>#</v>
          </cell>
          <cell r="E625">
            <v>8</v>
          </cell>
          <cell r="F625">
            <v>22.88</v>
          </cell>
        </row>
        <row r="626">
          <cell r="B626">
            <v>622</v>
          </cell>
          <cell r="C626" t="str">
            <v>送風機(両吸込)(天井吊)</v>
          </cell>
          <cell r="D626" t="str">
            <v>#</v>
          </cell>
          <cell r="E626">
            <v>9</v>
          </cell>
          <cell r="F626">
            <v>30.66</v>
          </cell>
        </row>
        <row r="627">
          <cell r="B627">
            <v>623</v>
          </cell>
          <cell r="C627" t="str">
            <v>送風機(両吸込)(天井吊)</v>
          </cell>
          <cell r="D627" t="str">
            <v>#</v>
          </cell>
          <cell r="E627">
            <v>10</v>
          </cell>
          <cell r="F627">
            <v>36.94</v>
          </cell>
        </row>
        <row r="628">
          <cell r="B628">
            <v>624</v>
          </cell>
          <cell r="C628" t="str">
            <v>送風機(両吸込)(防振基礎)</v>
          </cell>
          <cell r="D628" t="str">
            <v>#</v>
          </cell>
          <cell r="E628">
            <v>2</v>
          </cell>
          <cell r="F628">
            <v>1.9079999999999999</v>
          </cell>
        </row>
        <row r="629">
          <cell r="B629">
            <v>625</v>
          </cell>
          <cell r="C629" t="str">
            <v>送風機(両吸込)(防振基礎)</v>
          </cell>
          <cell r="D629" t="str">
            <v>#</v>
          </cell>
          <cell r="E629">
            <v>2.5</v>
          </cell>
          <cell r="F629">
            <v>2.1960000000000002</v>
          </cell>
        </row>
        <row r="630">
          <cell r="B630">
            <v>626</v>
          </cell>
          <cell r="C630" t="str">
            <v>送風機(両吸込)(防振基礎)</v>
          </cell>
          <cell r="D630" t="str">
            <v>#</v>
          </cell>
          <cell r="E630">
            <v>3</v>
          </cell>
          <cell r="F630">
            <v>2.6160000000000001</v>
          </cell>
        </row>
        <row r="631">
          <cell r="B631">
            <v>627</v>
          </cell>
          <cell r="C631" t="str">
            <v>送風機(両吸込)(防振基礎)</v>
          </cell>
          <cell r="D631" t="str">
            <v>#</v>
          </cell>
          <cell r="E631">
            <v>3.5</v>
          </cell>
          <cell r="F631">
            <v>3.0599999999999996</v>
          </cell>
        </row>
        <row r="632">
          <cell r="B632">
            <v>628</v>
          </cell>
          <cell r="C632" t="str">
            <v>送風機(両吸込)(防振基礎)</v>
          </cell>
          <cell r="D632" t="str">
            <v>#</v>
          </cell>
          <cell r="E632">
            <v>4</v>
          </cell>
          <cell r="F632">
            <v>3.84</v>
          </cell>
        </row>
        <row r="633">
          <cell r="B633">
            <v>629</v>
          </cell>
          <cell r="C633" t="str">
            <v>送風機(両吸込)(防振基礎)</v>
          </cell>
          <cell r="D633" t="str">
            <v>#</v>
          </cell>
          <cell r="E633">
            <v>4.5</v>
          </cell>
          <cell r="F633">
            <v>4.2960000000000003</v>
          </cell>
        </row>
        <row r="634">
          <cell r="B634">
            <v>630</v>
          </cell>
          <cell r="C634" t="str">
            <v>送風機(両吸込)(防振基礎)</v>
          </cell>
          <cell r="D634" t="str">
            <v>#</v>
          </cell>
          <cell r="E634">
            <v>5</v>
          </cell>
          <cell r="F634">
            <v>5.1479999999999997</v>
          </cell>
        </row>
        <row r="635">
          <cell r="B635">
            <v>631</v>
          </cell>
          <cell r="C635" t="str">
            <v>送風機(両吸込)(防振基礎)</v>
          </cell>
          <cell r="D635" t="str">
            <v>#</v>
          </cell>
          <cell r="E635">
            <v>5.5</v>
          </cell>
          <cell r="F635">
            <v>5.7960000000000003</v>
          </cell>
        </row>
        <row r="636">
          <cell r="B636">
            <v>632</v>
          </cell>
          <cell r="C636" t="str">
            <v>送風機(両吸込)(防振基礎)</v>
          </cell>
          <cell r="D636" t="str">
            <v>#</v>
          </cell>
          <cell r="E636">
            <v>6</v>
          </cell>
          <cell r="F636">
            <v>6.6599999999999993</v>
          </cell>
        </row>
        <row r="637">
          <cell r="B637">
            <v>633</v>
          </cell>
          <cell r="C637" t="str">
            <v>送風機(両吸込)(防振基礎)</v>
          </cell>
          <cell r="D637" t="str">
            <v>#</v>
          </cell>
          <cell r="E637">
            <v>7</v>
          </cell>
          <cell r="F637">
            <v>12.047999999999998</v>
          </cell>
        </row>
        <row r="638">
          <cell r="B638">
            <v>634</v>
          </cell>
          <cell r="C638" t="str">
            <v>送風機(両吸込)(防振基礎)</v>
          </cell>
          <cell r="D638" t="str">
            <v>#</v>
          </cell>
          <cell r="E638">
            <v>8</v>
          </cell>
          <cell r="F638">
            <v>13.728</v>
          </cell>
        </row>
        <row r="639">
          <cell r="B639">
            <v>635</v>
          </cell>
          <cell r="C639" t="str">
            <v>送風機(両吸込)(防振基礎)</v>
          </cell>
          <cell r="D639" t="str">
            <v>#</v>
          </cell>
          <cell r="E639">
            <v>9</v>
          </cell>
          <cell r="F639">
            <v>18.396000000000001</v>
          </cell>
        </row>
        <row r="640">
          <cell r="B640">
            <v>636</v>
          </cell>
          <cell r="C640" t="str">
            <v>送風機(両吸込)(防振基礎)</v>
          </cell>
          <cell r="D640" t="str">
            <v>#</v>
          </cell>
          <cell r="E640">
            <v>10</v>
          </cell>
          <cell r="F640">
            <v>22.163999999999998</v>
          </cell>
        </row>
        <row r="641">
          <cell r="B641">
            <v>637</v>
          </cell>
          <cell r="C641" t="str">
            <v>小型送風機</v>
          </cell>
          <cell r="D641" t="str">
            <v>ﾌｧﾝｺｲﾙﾕﾆｯﾄ</v>
          </cell>
          <cell r="E641">
            <v>0.85</v>
          </cell>
          <cell r="F641">
            <v>0.85</v>
          </cell>
        </row>
        <row r="642">
          <cell r="B642">
            <v>638</v>
          </cell>
          <cell r="C642" t="str">
            <v>小型送風機</v>
          </cell>
          <cell r="D642" t="str">
            <v>ﾌｧﾝﾕﾆｯﾄ(天井吊)</v>
          </cell>
          <cell r="E642">
            <v>1.7</v>
          </cell>
          <cell r="F642">
            <v>1.7</v>
          </cell>
        </row>
        <row r="643">
          <cell r="B643">
            <v>639</v>
          </cell>
          <cell r="C643" t="str">
            <v>小型送風機</v>
          </cell>
          <cell r="D643" t="str">
            <v>ﾐﾆｼﾛｯｺﾌｧﾝ</v>
          </cell>
          <cell r="E643">
            <v>0.85</v>
          </cell>
          <cell r="F643">
            <v>0.85</v>
          </cell>
        </row>
        <row r="644">
          <cell r="B644">
            <v>640</v>
          </cell>
          <cell r="C644" t="str">
            <v>小型送風機</v>
          </cell>
          <cell r="D644" t="str">
            <v>天井埋込型換気扇</v>
          </cell>
          <cell r="E644">
            <v>0.5</v>
          </cell>
          <cell r="F644">
            <v>0.5</v>
          </cell>
        </row>
        <row r="645">
          <cell r="B645">
            <v>641</v>
          </cell>
          <cell r="C645" t="str">
            <v>小型送風機</v>
          </cell>
          <cell r="D645" t="str">
            <v>ﾊﾟｲﾌﾟ用ﾌｧﾝ</v>
          </cell>
          <cell r="E645">
            <v>0.25</v>
          </cell>
          <cell r="F645">
            <v>0.25</v>
          </cell>
        </row>
        <row r="646">
          <cell r="B646">
            <v>642</v>
          </cell>
          <cell r="C646" t="str">
            <v>換気扇</v>
          </cell>
          <cell r="D646">
            <v>200</v>
          </cell>
          <cell r="E646" t="str">
            <v>φ</v>
          </cell>
          <cell r="F646">
            <v>0.39</v>
          </cell>
        </row>
        <row r="647">
          <cell r="B647">
            <v>643</v>
          </cell>
          <cell r="C647" t="str">
            <v>換気扇</v>
          </cell>
          <cell r="D647">
            <v>250</v>
          </cell>
          <cell r="E647" t="str">
            <v>φ</v>
          </cell>
          <cell r="F647">
            <v>0.45</v>
          </cell>
        </row>
        <row r="648">
          <cell r="B648">
            <v>644</v>
          </cell>
          <cell r="C648" t="str">
            <v>換気扇</v>
          </cell>
          <cell r="D648">
            <v>300</v>
          </cell>
          <cell r="E648" t="str">
            <v>φ</v>
          </cell>
          <cell r="F648">
            <v>0.54</v>
          </cell>
        </row>
        <row r="649">
          <cell r="B649">
            <v>645</v>
          </cell>
          <cell r="C649" t="str">
            <v>換気扇</v>
          </cell>
          <cell r="D649">
            <v>400</v>
          </cell>
          <cell r="E649" t="str">
            <v>φ</v>
          </cell>
          <cell r="F649">
            <v>0.57999999999999996</v>
          </cell>
        </row>
        <row r="650">
          <cell r="B650">
            <v>646</v>
          </cell>
          <cell r="C650" t="str">
            <v>換気扇</v>
          </cell>
          <cell r="D650">
            <v>500</v>
          </cell>
          <cell r="E650" t="str">
            <v>φ</v>
          </cell>
          <cell r="F650">
            <v>0.62</v>
          </cell>
        </row>
        <row r="651">
          <cell r="B651">
            <v>647</v>
          </cell>
          <cell r="C651" t="str">
            <v>鋳鉄製柱形放熱器(床置形)</v>
          </cell>
          <cell r="D651">
            <v>20</v>
          </cell>
          <cell r="E651" t="str">
            <v>節以下</v>
          </cell>
          <cell r="F651">
            <v>0.97</v>
          </cell>
        </row>
        <row r="652">
          <cell r="B652">
            <v>648</v>
          </cell>
          <cell r="C652" t="str">
            <v>鋳鉄製柱形放熱器(床置形)</v>
          </cell>
          <cell r="D652">
            <v>21</v>
          </cell>
          <cell r="E652" t="str">
            <v>節以上</v>
          </cell>
          <cell r="F652">
            <v>1.25</v>
          </cell>
        </row>
        <row r="653">
          <cell r="B653">
            <v>649</v>
          </cell>
          <cell r="C653" t="str">
            <v>鋳鉄製柱形放熱器(壁掛形)</v>
          </cell>
          <cell r="D653">
            <v>20</v>
          </cell>
          <cell r="E653" t="str">
            <v>節以下</v>
          </cell>
          <cell r="F653">
            <v>1.55</v>
          </cell>
        </row>
        <row r="654">
          <cell r="B654">
            <v>650</v>
          </cell>
          <cell r="C654" t="str">
            <v>鋳鉄製柱形放熱器(壁掛形)</v>
          </cell>
          <cell r="D654">
            <v>21</v>
          </cell>
          <cell r="E654" t="str">
            <v>節以上</v>
          </cell>
          <cell r="F654">
            <v>2.14</v>
          </cell>
        </row>
        <row r="655">
          <cell r="B655">
            <v>651</v>
          </cell>
          <cell r="C655" t="str">
            <v>鋳鉄製壁掛形放熱器(壁掛形)</v>
          </cell>
          <cell r="D655">
            <v>3</v>
          </cell>
          <cell r="E655" t="str">
            <v>節以下</v>
          </cell>
          <cell r="F655">
            <v>1.25</v>
          </cell>
        </row>
        <row r="656">
          <cell r="B656">
            <v>652</v>
          </cell>
          <cell r="C656" t="str">
            <v>鋳鉄製壁掛形放熱器(壁掛形)</v>
          </cell>
          <cell r="D656">
            <v>4</v>
          </cell>
          <cell r="E656" t="str">
            <v>節</v>
          </cell>
          <cell r="F656">
            <v>1.44</v>
          </cell>
        </row>
        <row r="657">
          <cell r="B657">
            <v>653</v>
          </cell>
          <cell r="C657" t="str">
            <v>鋳鉄製壁掛形放熱器(壁掛形)</v>
          </cell>
          <cell r="D657">
            <v>5</v>
          </cell>
          <cell r="E657" t="str">
            <v>節</v>
          </cell>
          <cell r="F657">
            <v>1.63</v>
          </cell>
        </row>
        <row r="658">
          <cell r="B658">
            <v>654</v>
          </cell>
          <cell r="C658" t="str">
            <v>鋳鉄製壁掛形放熱器(壁掛形)</v>
          </cell>
          <cell r="D658">
            <v>6</v>
          </cell>
          <cell r="E658" t="str">
            <v>節</v>
          </cell>
          <cell r="F658">
            <v>1.82</v>
          </cell>
        </row>
        <row r="659">
          <cell r="B659">
            <v>655</v>
          </cell>
          <cell r="C659" t="str">
            <v>鋳鉄製壁掛形放熱器(壁掛形)</v>
          </cell>
          <cell r="D659">
            <v>7</v>
          </cell>
          <cell r="E659" t="str">
            <v>節</v>
          </cell>
          <cell r="F659">
            <v>2.0099999999999998</v>
          </cell>
        </row>
        <row r="660">
          <cell r="B660">
            <v>656</v>
          </cell>
          <cell r="C660" t="str">
            <v>鋳鉄製壁掛形放熱器(壁掛形)</v>
          </cell>
          <cell r="D660">
            <v>8</v>
          </cell>
          <cell r="E660" t="str">
            <v>節</v>
          </cell>
          <cell r="F660">
            <v>2.2000000000000002</v>
          </cell>
        </row>
        <row r="661">
          <cell r="B661">
            <v>657</v>
          </cell>
          <cell r="C661" t="str">
            <v>鋳鉄製壁掛形放熱器(壁掛形)</v>
          </cell>
          <cell r="D661">
            <v>9</v>
          </cell>
          <cell r="E661" t="str">
            <v>節</v>
          </cell>
          <cell r="F661">
            <v>2.39</v>
          </cell>
        </row>
        <row r="662">
          <cell r="B662">
            <v>658</v>
          </cell>
          <cell r="C662" t="str">
            <v>鋳鉄製壁掛形放熱器(壁掛形)</v>
          </cell>
          <cell r="D662">
            <v>10</v>
          </cell>
          <cell r="E662" t="str">
            <v>節</v>
          </cell>
          <cell r="F662">
            <v>2.58</v>
          </cell>
        </row>
        <row r="663">
          <cell r="B663">
            <v>659</v>
          </cell>
          <cell r="C663" t="str">
            <v>鋳鉄製壁掛形放熱器(壁掛形)</v>
          </cell>
          <cell r="D663">
            <v>11</v>
          </cell>
          <cell r="E663" t="str">
            <v>節</v>
          </cell>
          <cell r="F663">
            <v>2.77</v>
          </cell>
        </row>
        <row r="664">
          <cell r="B664">
            <v>660</v>
          </cell>
          <cell r="C664" t="str">
            <v>鋳鉄製壁掛形放熱器(壁掛形)</v>
          </cell>
          <cell r="D664">
            <v>12</v>
          </cell>
          <cell r="E664" t="str">
            <v>節</v>
          </cell>
          <cell r="F664">
            <v>2.96</v>
          </cell>
        </row>
        <row r="665">
          <cell r="B665">
            <v>661</v>
          </cell>
          <cell r="C665" t="str">
            <v>鋳鉄製壁掛形放熱器(壁掛形)</v>
          </cell>
          <cell r="D665">
            <v>13</v>
          </cell>
          <cell r="E665" t="str">
            <v>節</v>
          </cell>
          <cell r="F665">
            <v>3.15</v>
          </cell>
        </row>
        <row r="666">
          <cell r="B666">
            <v>662</v>
          </cell>
          <cell r="C666" t="str">
            <v>鋳鉄製壁掛形放熱器(壁掛形)</v>
          </cell>
          <cell r="D666">
            <v>14</v>
          </cell>
          <cell r="E666" t="str">
            <v>節</v>
          </cell>
          <cell r="F666">
            <v>3.34</v>
          </cell>
        </row>
        <row r="667">
          <cell r="B667">
            <v>663</v>
          </cell>
          <cell r="C667" t="str">
            <v>鋳鉄製壁掛形放熱器(壁掛形)</v>
          </cell>
          <cell r="D667">
            <v>15</v>
          </cell>
          <cell r="E667" t="str">
            <v>節</v>
          </cell>
          <cell r="F667">
            <v>3.5300000000000002</v>
          </cell>
        </row>
        <row r="668">
          <cell r="B668">
            <v>664</v>
          </cell>
          <cell r="C668" t="str">
            <v>鋳鉄製壁掛形放熱器(壁掛形)</v>
          </cell>
          <cell r="D668">
            <v>16</v>
          </cell>
          <cell r="E668" t="str">
            <v>節</v>
          </cell>
          <cell r="F668">
            <v>3.72</v>
          </cell>
        </row>
        <row r="669">
          <cell r="B669">
            <v>665</v>
          </cell>
          <cell r="C669" t="str">
            <v>鋳鉄製壁掛形放熱器(壁掛形)</v>
          </cell>
          <cell r="D669">
            <v>17</v>
          </cell>
          <cell r="E669" t="str">
            <v>節</v>
          </cell>
          <cell r="F669">
            <v>3.91</v>
          </cell>
        </row>
        <row r="670">
          <cell r="B670">
            <v>666</v>
          </cell>
          <cell r="C670" t="str">
            <v>鋳鉄製壁掛形放熱器(壁掛形)</v>
          </cell>
          <cell r="D670">
            <v>18</v>
          </cell>
          <cell r="E670" t="str">
            <v>節</v>
          </cell>
          <cell r="F670">
            <v>4.0999999999999996</v>
          </cell>
        </row>
        <row r="671">
          <cell r="B671">
            <v>667</v>
          </cell>
          <cell r="C671" t="str">
            <v>鋳鉄製壁掛形放熱器(壁掛形)</v>
          </cell>
          <cell r="D671">
            <v>19</v>
          </cell>
          <cell r="E671" t="str">
            <v>節</v>
          </cell>
          <cell r="F671">
            <v>4.29</v>
          </cell>
        </row>
        <row r="672">
          <cell r="B672">
            <v>668</v>
          </cell>
          <cell r="C672" t="str">
            <v>鋳鉄製壁掛形放熱器(壁掛形)</v>
          </cell>
          <cell r="D672">
            <v>20</v>
          </cell>
          <cell r="E672" t="str">
            <v>節</v>
          </cell>
          <cell r="F672">
            <v>4.4800000000000004</v>
          </cell>
        </row>
        <row r="673">
          <cell r="B673">
            <v>669</v>
          </cell>
          <cell r="C673" t="str">
            <v>鋳鉄製柱形放熱器(天井吊形)</v>
          </cell>
          <cell r="D673">
            <v>3</v>
          </cell>
          <cell r="E673" t="str">
            <v>節以下</v>
          </cell>
          <cell r="F673">
            <v>1.94</v>
          </cell>
        </row>
        <row r="674">
          <cell r="B674">
            <v>670</v>
          </cell>
          <cell r="C674" t="str">
            <v>鋳鉄製柱形放熱器(天井吊形)</v>
          </cell>
          <cell r="D674">
            <v>4</v>
          </cell>
          <cell r="E674" t="str">
            <v>節</v>
          </cell>
          <cell r="F674">
            <v>2.2000000000000002</v>
          </cell>
        </row>
        <row r="675">
          <cell r="B675">
            <v>671</v>
          </cell>
          <cell r="C675" t="str">
            <v>鋳鉄製柱形放熱器(天井吊形)</v>
          </cell>
          <cell r="D675">
            <v>5</v>
          </cell>
          <cell r="E675" t="str">
            <v>節</v>
          </cell>
          <cell r="F675">
            <v>2.46</v>
          </cell>
        </row>
        <row r="676">
          <cell r="B676">
            <v>672</v>
          </cell>
          <cell r="C676" t="str">
            <v>鋳鉄製柱形放熱器(天井吊形)</v>
          </cell>
          <cell r="D676">
            <v>6</v>
          </cell>
          <cell r="E676" t="str">
            <v>節</v>
          </cell>
          <cell r="F676">
            <v>2.7199999999999998</v>
          </cell>
        </row>
        <row r="677">
          <cell r="B677">
            <v>673</v>
          </cell>
          <cell r="C677" t="str">
            <v>鋳鉄製柱形放熱器(天井吊形)</v>
          </cell>
          <cell r="D677">
            <v>7</v>
          </cell>
          <cell r="E677" t="str">
            <v>節</v>
          </cell>
          <cell r="F677">
            <v>2.98</v>
          </cell>
        </row>
        <row r="678">
          <cell r="B678">
            <v>674</v>
          </cell>
          <cell r="C678" t="str">
            <v>鋳鉄製柱形放熱器(天井吊形)</v>
          </cell>
          <cell r="D678">
            <v>8</v>
          </cell>
          <cell r="E678" t="str">
            <v>節</v>
          </cell>
          <cell r="F678">
            <v>3.24</v>
          </cell>
        </row>
        <row r="679">
          <cell r="B679">
            <v>675</v>
          </cell>
          <cell r="C679" t="str">
            <v>鋳鉄製柱形放熱器(天井吊形)</v>
          </cell>
          <cell r="D679">
            <v>9</v>
          </cell>
          <cell r="E679" t="str">
            <v>節</v>
          </cell>
          <cell r="F679">
            <v>3.5</v>
          </cell>
        </row>
        <row r="680">
          <cell r="B680">
            <v>676</v>
          </cell>
          <cell r="C680" t="str">
            <v>鋳鉄製柱形放熱器(天井吊形)</v>
          </cell>
          <cell r="D680">
            <v>10</v>
          </cell>
          <cell r="E680" t="str">
            <v>節</v>
          </cell>
          <cell r="F680">
            <v>3.76</v>
          </cell>
        </row>
        <row r="681">
          <cell r="B681">
            <v>677</v>
          </cell>
          <cell r="C681" t="str">
            <v>鋳鉄製柱形放熱器(天井吊形)</v>
          </cell>
          <cell r="D681">
            <v>11</v>
          </cell>
          <cell r="E681" t="str">
            <v>節</v>
          </cell>
          <cell r="F681">
            <v>4.0199999999999996</v>
          </cell>
        </row>
        <row r="682">
          <cell r="B682">
            <v>678</v>
          </cell>
          <cell r="C682" t="str">
            <v>鋳鉄製柱形放熱器(天井吊形)</v>
          </cell>
          <cell r="D682">
            <v>12</v>
          </cell>
          <cell r="E682" t="str">
            <v>節</v>
          </cell>
          <cell r="F682">
            <v>4.2799999999999994</v>
          </cell>
        </row>
        <row r="683">
          <cell r="B683">
            <v>679</v>
          </cell>
          <cell r="C683" t="str">
            <v>鋳鉄製柱形放熱器(天井吊形)</v>
          </cell>
          <cell r="D683">
            <v>13</v>
          </cell>
          <cell r="E683" t="str">
            <v>節</v>
          </cell>
          <cell r="F683">
            <v>4.54</v>
          </cell>
        </row>
        <row r="684">
          <cell r="B684">
            <v>680</v>
          </cell>
          <cell r="C684" t="str">
            <v>鋳鉄製柱形放熱器(天井吊形)</v>
          </cell>
          <cell r="D684">
            <v>14</v>
          </cell>
          <cell r="E684" t="str">
            <v>節</v>
          </cell>
          <cell r="F684">
            <v>4.8000000000000007</v>
          </cell>
        </row>
        <row r="685">
          <cell r="B685">
            <v>681</v>
          </cell>
          <cell r="C685" t="str">
            <v>鋳鉄製柱形放熱器(天井吊形)</v>
          </cell>
          <cell r="D685">
            <v>15</v>
          </cell>
          <cell r="E685" t="str">
            <v>節</v>
          </cell>
          <cell r="F685">
            <v>5.0600000000000005</v>
          </cell>
        </row>
        <row r="686">
          <cell r="B686">
            <v>682</v>
          </cell>
          <cell r="C686" t="str">
            <v>鋳鉄製柱形放熱器(天井吊形)</v>
          </cell>
          <cell r="D686">
            <v>16</v>
          </cell>
          <cell r="E686" t="str">
            <v>節</v>
          </cell>
          <cell r="F686">
            <v>5.32</v>
          </cell>
        </row>
        <row r="687">
          <cell r="B687">
            <v>683</v>
          </cell>
          <cell r="C687" t="str">
            <v>鋳鉄製柱形放熱器(天井吊形)</v>
          </cell>
          <cell r="D687">
            <v>17</v>
          </cell>
          <cell r="E687" t="str">
            <v>節</v>
          </cell>
          <cell r="F687">
            <v>5.58</v>
          </cell>
        </row>
        <row r="688">
          <cell r="B688">
            <v>684</v>
          </cell>
          <cell r="C688" t="str">
            <v>鋳鉄製柱形放熱器(天井吊形)</v>
          </cell>
          <cell r="D688">
            <v>18</v>
          </cell>
          <cell r="E688" t="str">
            <v>節</v>
          </cell>
          <cell r="F688">
            <v>5.84</v>
          </cell>
        </row>
        <row r="689">
          <cell r="B689">
            <v>685</v>
          </cell>
          <cell r="C689" t="str">
            <v>鋳鉄製柱形放熱器(天井吊形)</v>
          </cell>
          <cell r="D689">
            <v>19</v>
          </cell>
          <cell r="E689" t="str">
            <v>節</v>
          </cell>
          <cell r="F689">
            <v>6.1</v>
          </cell>
        </row>
        <row r="690">
          <cell r="B690">
            <v>686</v>
          </cell>
          <cell r="C690" t="str">
            <v>鋳鉄製柱形放熱器(天井吊形)</v>
          </cell>
          <cell r="D690">
            <v>20</v>
          </cell>
          <cell r="E690" t="str">
            <v>節</v>
          </cell>
          <cell r="F690">
            <v>6.3599999999999994</v>
          </cell>
        </row>
        <row r="691">
          <cell r="B691">
            <v>687</v>
          </cell>
          <cell r="C691" t="str">
            <v>ｺﾝﾍﾞｸﾀｰ</v>
          </cell>
          <cell r="D691" t="str">
            <v>ｴﾚﾒﾝﾄ1.5m未満</v>
          </cell>
          <cell r="E691">
            <v>1.07</v>
          </cell>
          <cell r="F691">
            <v>1.07</v>
          </cell>
        </row>
        <row r="692">
          <cell r="B692">
            <v>688</v>
          </cell>
          <cell r="C692" t="str">
            <v>ｺﾝﾍﾞｸﾀｰ</v>
          </cell>
          <cell r="D692" t="str">
            <v>ｴﾚﾒﾝﾄ1.5m以上</v>
          </cell>
          <cell r="E692">
            <v>1.27</v>
          </cell>
          <cell r="F692">
            <v>1.27</v>
          </cell>
        </row>
        <row r="693">
          <cell r="B693">
            <v>689</v>
          </cell>
          <cell r="C693" t="str">
            <v>ﾌｧﾝｺﾝﾍﾞｸﾀｰ</v>
          </cell>
          <cell r="D693" t="str">
            <v>ｴﾚﾒﾝﾄ1.5m未満</v>
          </cell>
          <cell r="E693">
            <v>1.284</v>
          </cell>
          <cell r="F693">
            <v>1.284</v>
          </cell>
        </row>
        <row r="694">
          <cell r="B694">
            <v>690</v>
          </cell>
          <cell r="C694" t="str">
            <v>ﾌｧﾝｺﾝﾍﾞｸﾀｰ</v>
          </cell>
          <cell r="D694" t="str">
            <v>ｴﾚﾒﾝﾄ1.5m以上</v>
          </cell>
          <cell r="E694">
            <v>1.524</v>
          </cell>
          <cell r="F694">
            <v>1.524</v>
          </cell>
        </row>
        <row r="695">
          <cell r="B695">
            <v>691</v>
          </cell>
          <cell r="C695" t="str">
            <v>ﾍﾞｰｽﾎﾞｰﾄﾞﾋｰﾀｰ</v>
          </cell>
          <cell r="D695" t="str">
            <v>ｴﾚﾒﾝﾄ2m未満</v>
          </cell>
          <cell r="E695">
            <v>1</v>
          </cell>
          <cell r="F695">
            <v>1.35</v>
          </cell>
        </row>
        <row r="696">
          <cell r="B696">
            <v>692</v>
          </cell>
          <cell r="C696" t="str">
            <v>ﾍﾞｰｽﾎﾞｰﾄﾞﾋｰﾀｰ</v>
          </cell>
          <cell r="D696" t="str">
            <v>ｴﾚﾒﾝﾄ2m未満</v>
          </cell>
          <cell r="E696">
            <v>2</v>
          </cell>
          <cell r="F696">
            <v>2.7</v>
          </cell>
        </row>
        <row r="697">
          <cell r="B697">
            <v>693</v>
          </cell>
          <cell r="C697" t="str">
            <v>ﾍﾞｰｽﾎﾞｰﾄﾞﾋｰﾀｰ</v>
          </cell>
          <cell r="D697" t="str">
            <v>ｴﾚﾒﾝﾄ2m未満</v>
          </cell>
          <cell r="E697">
            <v>3</v>
          </cell>
          <cell r="F697">
            <v>4.0500000000000007</v>
          </cell>
        </row>
        <row r="698">
          <cell r="B698">
            <v>694</v>
          </cell>
          <cell r="C698" t="str">
            <v>ﾍﾞｰｽﾎﾞｰﾄﾞﾋｰﾀｰ</v>
          </cell>
          <cell r="D698" t="str">
            <v>ｴﾚﾒﾝﾄ2m未満</v>
          </cell>
          <cell r="E698">
            <v>4</v>
          </cell>
          <cell r="F698">
            <v>5.4</v>
          </cell>
        </row>
        <row r="699">
          <cell r="B699">
            <v>695</v>
          </cell>
          <cell r="C699" t="str">
            <v>ﾍﾞｰｽﾎﾞｰﾄﾞﾋｰﾀｰ</v>
          </cell>
          <cell r="D699" t="str">
            <v>ｴﾚﾒﾝﾄ2m未満</v>
          </cell>
          <cell r="E699">
            <v>5</v>
          </cell>
          <cell r="F699">
            <v>6.75</v>
          </cell>
        </row>
        <row r="700">
          <cell r="B700">
            <v>696</v>
          </cell>
          <cell r="C700" t="str">
            <v>ﾍﾞｰｽﾎﾞｰﾄﾞﾋｰﾀｰ</v>
          </cell>
          <cell r="D700" t="str">
            <v>ｴﾚﾒﾝﾄ2m未満</v>
          </cell>
          <cell r="E700">
            <v>6</v>
          </cell>
          <cell r="F700">
            <v>8.1000000000000014</v>
          </cell>
        </row>
        <row r="701">
          <cell r="B701">
            <v>697</v>
          </cell>
          <cell r="C701" t="str">
            <v>ﾍﾞｰｽﾎﾞｰﾄﾞﾋｰﾀｰ</v>
          </cell>
          <cell r="D701" t="str">
            <v>ｴﾚﾒﾝﾄ2m未満</v>
          </cell>
          <cell r="E701">
            <v>7</v>
          </cell>
          <cell r="F701">
            <v>9.4500000000000011</v>
          </cell>
        </row>
        <row r="702">
          <cell r="B702">
            <v>698</v>
          </cell>
          <cell r="C702" t="str">
            <v>ﾍﾞｰｽﾎﾞｰﾄﾞﾋｰﾀｰ</v>
          </cell>
          <cell r="D702" t="str">
            <v>ｴﾚﾒﾝﾄ2m未満</v>
          </cell>
          <cell r="E702">
            <v>8</v>
          </cell>
          <cell r="F702">
            <v>10.8</v>
          </cell>
        </row>
        <row r="703">
          <cell r="B703">
            <v>699</v>
          </cell>
          <cell r="C703" t="str">
            <v>ﾍﾞｰｽﾎﾞｰﾄﾞﾋｰﾀｰ</v>
          </cell>
          <cell r="D703" t="str">
            <v>ｴﾚﾒﾝﾄ2m未満</v>
          </cell>
          <cell r="E703">
            <v>9</v>
          </cell>
          <cell r="F703">
            <v>12.15</v>
          </cell>
        </row>
        <row r="704">
          <cell r="B704">
            <v>700</v>
          </cell>
          <cell r="C704" t="str">
            <v>ﾍﾞｰｽﾎﾞｰﾄﾞﾋｰﾀｰ</v>
          </cell>
          <cell r="D704" t="str">
            <v>ｴﾚﾒﾝﾄ2m未満</v>
          </cell>
          <cell r="E704">
            <v>10</v>
          </cell>
          <cell r="F704">
            <v>13.5</v>
          </cell>
        </row>
        <row r="705">
          <cell r="B705">
            <v>701</v>
          </cell>
          <cell r="C705" t="str">
            <v>ﾍﾞｰｽﾎﾞｰﾄﾞﾋｰﾀｰ</v>
          </cell>
          <cell r="D705" t="str">
            <v>ｴﾚﾒﾝﾄ2m以上</v>
          </cell>
          <cell r="E705">
            <v>1</v>
          </cell>
          <cell r="F705">
            <v>1.75</v>
          </cell>
        </row>
        <row r="706">
          <cell r="B706">
            <v>702</v>
          </cell>
          <cell r="C706" t="str">
            <v>ﾍﾞｰｽﾎﾞｰﾄﾞﾋｰﾀｰ</v>
          </cell>
          <cell r="D706" t="str">
            <v>ｴﾚﾒﾝﾄ2m以上</v>
          </cell>
          <cell r="E706">
            <v>2</v>
          </cell>
          <cell r="F706">
            <v>3.5</v>
          </cell>
        </row>
        <row r="707">
          <cell r="B707">
            <v>703</v>
          </cell>
          <cell r="C707" t="str">
            <v>ﾍﾞｰｽﾎﾞｰﾄﾞﾋｰﾀｰ</v>
          </cell>
          <cell r="D707" t="str">
            <v>ｴﾚﾒﾝﾄ2m以上</v>
          </cell>
          <cell r="E707">
            <v>3</v>
          </cell>
          <cell r="F707">
            <v>5.25</v>
          </cell>
        </row>
        <row r="708">
          <cell r="B708">
            <v>704</v>
          </cell>
          <cell r="C708" t="str">
            <v>ﾍﾞｰｽﾎﾞｰﾄﾞﾋｰﾀｰ</v>
          </cell>
          <cell r="D708" t="str">
            <v>ｴﾚﾒﾝﾄ2m以上</v>
          </cell>
          <cell r="E708">
            <v>4</v>
          </cell>
          <cell r="F708">
            <v>7</v>
          </cell>
        </row>
        <row r="709">
          <cell r="B709">
            <v>705</v>
          </cell>
          <cell r="C709" t="str">
            <v>ﾍﾞｰｽﾎﾞｰﾄﾞﾋｰﾀｰ</v>
          </cell>
          <cell r="D709" t="str">
            <v>ｴﾚﾒﾝﾄ2m以上</v>
          </cell>
          <cell r="E709">
            <v>5</v>
          </cell>
          <cell r="F709">
            <v>8.75</v>
          </cell>
        </row>
        <row r="710">
          <cell r="B710">
            <v>706</v>
          </cell>
          <cell r="C710" t="str">
            <v>ﾍﾞｰｽﾎﾞｰﾄﾞﾋｰﾀｰ</v>
          </cell>
          <cell r="D710" t="str">
            <v>ｴﾚﾒﾝﾄ2m以上</v>
          </cell>
          <cell r="E710">
            <v>6</v>
          </cell>
          <cell r="F710">
            <v>10.5</v>
          </cell>
        </row>
        <row r="711">
          <cell r="B711">
            <v>707</v>
          </cell>
          <cell r="C711" t="str">
            <v>ﾍﾞｰｽﾎﾞｰﾄﾞﾋｰﾀｰ</v>
          </cell>
          <cell r="D711" t="str">
            <v>ｴﾚﾒﾝﾄ2m以上</v>
          </cell>
          <cell r="E711">
            <v>7</v>
          </cell>
          <cell r="F711">
            <v>12.25</v>
          </cell>
        </row>
        <row r="712">
          <cell r="B712">
            <v>708</v>
          </cell>
          <cell r="C712" t="str">
            <v>ﾍﾞｰｽﾎﾞｰﾄﾞﾋｰﾀｰ</v>
          </cell>
          <cell r="D712" t="str">
            <v>ｴﾚﾒﾝﾄ2m以上</v>
          </cell>
          <cell r="E712">
            <v>8</v>
          </cell>
          <cell r="F712">
            <v>14</v>
          </cell>
        </row>
        <row r="713">
          <cell r="B713">
            <v>709</v>
          </cell>
          <cell r="C713" t="str">
            <v>ﾍﾞｰｽﾎﾞｰﾄﾞﾋｰﾀｰ</v>
          </cell>
          <cell r="D713" t="str">
            <v>ｴﾚﾒﾝﾄ2m以上</v>
          </cell>
          <cell r="E713">
            <v>9</v>
          </cell>
          <cell r="F713">
            <v>15.75</v>
          </cell>
        </row>
        <row r="714">
          <cell r="B714">
            <v>710</v>
          </cell>
          <cell r="C714" t="str">
            <v>ﾍﾞｰｽﾎﾞｰﾄﾞﾋｰﾀｰ</v>
          </cell>
          <cell r="D714" t="str">
            <v>ｴﾚﾒﾝﾄ2m以上</v>
          </cell>
          <cell r="E714">
            <v>10</v>
          </cell>
          <cell r="F714">
            <v>17.5</v>
          </cell>
        </row>
        <row r="715">
          <cell r="B715">
            <v>711</v>
          </cell>
          <cell r="C715" t="str">
            <v>蒸気用給湿器</v>
          </cell>
          <cell r="D715">
            <v>0.1</v>
          </cell>
          <cell r="F715">
            <v>0.1</v>
          </cell>
        </row>
        <row r="716">
          <cell r="B716">
            <v>712</v>
          </cell>
          <cell r="C716" t="str">
            <v>放熱器弁</v>
          </cell>
          <cell r="D716">
            <v>0.1</v>
          </cell>
          <cell r="F716">
            <v>0.1</v>
          </cell>
        </row>
        <row r="717">
          <cell r="B717">
            <v>713</v>
          </cell>
          <cell r="C717" t="str">
            <v>放熱器ﾄﾗｯﾌﾟ</v>
          </cell>
          <cell r="D717">
            <v>0.1</v>
          </cell>
          <cell r="F717">
            <v>0.1</v>
          </cell>
        </row>
        <row r="718">
          <cell r="B718">
            <v>714</v>
          </cell>
          <cell r="C718" t="str">
            <v>ﾊﾟﾈﾙﾋｰﾀｰ(床置形･壁掛型)</v>
          </cell>
          <cell r="D718">
            <v>3.5</v>
          </cell>
          <cell r="E718" t="str">
            <v>kw以下</v>
          </cell>
          <cell r="F718">
            <v>0.54</v>
          </cell>
        </row>
        <row r="719">
          <cell r="B719">
            <v>715</v>
          </cell>
          <cell r="C719" t="str">
            <v>ﾌｧﾝﾋｰﾀｰ(天井吊形)</v>
          </cell>
          <cell r="D719">
            <v>6</v>
          </cell>
          <cell r="E719" t="str">
            <v>kw以下</v>
          </cell>
          <cell r="F719">
            <v>1.05</v>
          </cell>
        </row>
        <row r="720">
          <cell r="B720">
            <v>716</v>
          </cell>
          <cell r="C720" t="str">
            <v>ﾌｧﾝﾋｰﾀｰ(天井吊形)</v>
          </cell>
          <cell r="D720">
            <v>10</v>
          </cell>
          <cell r="E720" t="str">
            <v>kw以下</v>
          </cell>
          <cell r="F720">
            <v>1.29</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大項目"/>
      <sheetName val="表1"/>
      <sheetName val="表2"/>
      <sheetName val="第1４工区"/>
      <sheetName val="志村内訳"/>
      <sheetName val="志村小内訳"/>
      <sheetName val="志村拾出表"/>
      <sheetName val="電気代価"/>
      <sheetName val="共通費計算書"/>
      <sheetName val="志村1A-1"/>
      <sheetName val="工事概要"/>
      <sheetName val="撤去工事１"/>
      <sheetName val="撤去・処分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30 代価一覧"/>
      <sheetName val="電-30 A 電話工事"/>
      <sheetName val="電-30 B 端子盤"/>
      <sheetName val="電-31 代価一覧"/>
      <sheetName val="電-31 放送設備"/>
      <sheetName val="電-32 代価一覧"/>
      <sheetName val="電-32 TV共聴"/>
      <sheetName val="電-33 代価一覧"/>
      <sheetName val="電-33 火災報知"/>
      <sheetName val="弱電歩掛"/>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1-1B ﾌﾛｱﾀﾞｸﾄ類"/>
      <sheetName val="電-1C 金属可とう管"/>
      <sheetName val="電-1E 地中電線管"/>
      <sheetName val="電線管歩掛"/>
      <sheetName val="1-1A ﾀﾞｸﾄ､線ぴ類"/>
      <sheetName val="ﾗｯｸ歩掛"/>
      <sheetName val="防爆配線器具 一覧"/>
      <sheetName val="電-4 防爆型配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3"/>
      <sheetName val="L-3-1"/>
      <sheetName val="L-4-1"/>
      <sheetName val="L-4-2"/>
      <sheetName val="L-4-3"/>
      <sheetName val="マシン室"/>
      <sheetName val="マシン室 (2)"/>
      <sheetName val="局舎１（２階）"/>
      <sheetName val="局舎１（２階） (2)"/>
      <sheetName val="負荷集計"/>
      <sheetName val="電圧降下"/>
      <sheetName val="局舎１（マシン室）100V"/>
      <sheetName val="局舎１（マシン室） 100V2"/>
      <sheetName val="局舎１（マシン室） 200V"/>
      <sheetName val="負荷集計 (2)"/>
      <sheetName val="電圧降下 (2)"/>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1φ3W       100/200V</v>
          </cell>
        </row>
        <row r="2">
          <cell r="A2" t="str">
            <v>3φ3W       100V</v>
          </cell>
        </row>
        <row r="3">
          <cell r="A3" t="str">
            <v>3φ3W       200V</v>
          </cell>
        </row>
      </sheetData>
      <sheetData sheetId="17"/>
      <sheetData sheetId="18"/>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代価表 "/>
      <sheetName val="歩掛ﾃﾞｰﾀ"/>
      <sheetName val="data"/>
      <sheetName val="目次"/>
      <sheetName val="A-1墨だし"/>
    </sheetNames>
    <definedNames>
      <definedName name="マクロ終了"/>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 val="1山村"/>
      <sheetName val="千年電気設計書"/>
      <sheetName val="建築経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経費"/>
      <sheetName val="内訳書"/>
      <sheetName val="機器費"/>
      <sheetName val="輸送費"/>
      <sheetName val="直接材料"/>
      <sheetName val="補助材料"/>
      <sheetName val="直接経費"/>
      <sheetName val="直接労務"/>
      <sheetName val="複合工"/>
      <sheetName val="試運転費"/>
      <sheetName val="共通仮設費"/>
      <sheetName val="据付間接費"/>
      <sheetName val="一般管理費"/>
      <sheetName val="代価表"/>
      <sheetName val="建物・積資比較表"/>
      <sheetName val="単価一覧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
      <sheetName val="内訳"/>
      <sheetName val="明1(直材等)"/>
      <sheetName val="明2(直接経費)"/>
      <sheetName val="明3(共通仮設等)"/>
      <sheetName val="明4(設計技術等)"/>
      <sheetName val="代1(1～7)"/>
      <sheetName val="代2(8～13)"/>
      <sheetName val="代3(14～20)"/>
      <sheetName val="代4(21～34)"/>
      <sheetName val="代5（37鋳鉄管）"/>
      <sheetName val="単価表一覧"/>
      <sheetName val="見積"/>
      <sheetName val="×試運転"/>
      <sheetName val="×入力"/>
      <sheetName val="×内訳(参考)"/>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
      <sheetName val="様式2"/>
      <sheetName val="様式2 (1)"/>
      <sheetName val="様式3 (１)"/>
      <sheetName val="様式2 (2)"/>
      <sheetName val="様式3(2)"/>
      <sheetName val="計算 "/>
      <sheetName val="共通費の算定表(全体)"/>
      <sheetName val="共通費の算定表(内)"/>
      <sheetName val="共通費の算定表(外)"/>
      <sheetName val="代価表"/>
      <sheetName val="複合単価 "/>
      <sheetName val="分電盤"/>
      <sheetName val="撤去"/>
      <sheetName val="重量"/>
      <sheetName val="見積比較表"/>
      <sheetName val="刊行物"/>
      <sheetName val="計算"/>
      <sheetName val="設計書"/>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48</v>
          </cell>
          <cell r="AI7">
            <v>0</v>
          </cell>
        </row>
        <row r="8">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v>0</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経費"/>
      <sheetName val="電気経費"/>
      <sheetName val="衛生経費"/>
      <sheetName val="#REF!"/>
      <sheetName val="処分量（電気）"/>
      <sheetName val="分電盤"/>
      <sheetName val="表紙"/>
      <sheetName val="Sheet1"/>
      <sheetName val="増築"/>
      <sheetName val="新築経費1"/>
    </sheetNames>
    <sheetDataSet>
      <sheetData sheetId="0" refreshError="1">
        <row r="120">
          <cell r="R120">
            <v>0</v>
          </cell>
          <cell r="S120">
            <v>9.3600000000000003E-2</v>
          </cell>
        </row>
        <row r="121">
          <cell r="R121">
            <v>6000001</v>
          </cell>
          <cell r="S121">
            <v>9.2399999999999996E-2</v>
          </cell>
        </row>
        <row r="122">
          <cell r="R122">
            <v>8000001</v>
          </cell>
          <cell r="S122">
            <v>9.1499999999999998E-2</v>
          </cell>
        </row>
        <row r="123">
          <cell r="R123">
            <v>10000001</v>
          </cell>
          <cell r="S123">
            <v>9.0800000000000006E-2</v>
          </cell>
        </row>
        <row r="124">
          <cell r="R124">
            <v>12000001</v>
          </cell>
          <cell r="S124">
            <v>9.01E-2</v>
          </cell>
        </row>
        <row r="125">
          <cell r="R125">
            <v>14000001</v>
          </cell>
          <cell r="S125">
            <v>8.9599999999999999E-2</v>
          </cell>
        </row>
        <row r="126">
          <cell r="R126">
            <v>16000001</v>
          </cell>
          <cell r="S126">
            <v>8.9099999999999999E-2</v>
          </cell>
        </row>
        <row r="127">
          <cell r="R127">
            <v>18000001</v>
          </cell>
          <cell r="S127">
            <v>8.8700000000000001E-2</v>
          </cell>
        </row>
        <row r="128">
          <cell r="R128">
            <v>20000001</v>
          </cell>
          <cell r="S128">
            <v>8.8300000000000003E-2</v>
          </cell>
        </row>
        <row r="129">
          <cell r="R129">
            <v>22000001</v>
          </cell>
          <cell r="S129">
            <v>8.7900000000000006E-2</v>
          </cell>
        </row>
        <row r="130">
          <cell r="R130">
            <v>24000001</v>
          </cell>
          <cell r="S130">
            <v>8.7599999999999997E-2</v>
          </cell>
        </row>
        <row r="131">
          <cell r="R131">
            <v>26000001</v>
          </cell>
          <cell r="S131">
            <v>8.7300000000000003E-2</v>
          </cell>
        </row>
        <row r="132">
          <cell r="R132">
            <v>28000001</v>
          </cell>
          <cell r="S132">
            <v>8.6999999999999994E-2</v>
          </cell>
        </row>
        <row r="133">
          <cell r="R133">
            <v>30000001</v>
          </cell>
          <cell r="S133">
            <v>8.6800000000000002E-2</v>
          </cell>
        </row>
        <row r="134">
          <cell r="R134">
            <v>32000001</v>
          </cell>
          <cell r="S134">
            <v>8.6499999999999994E-2</v>
          </cell>
        </row>
        <row r="135">
          <cell r="R135">
            <v>34000001</v>
          </cell>
          <cell r="S135">
            <v>8.6300000000000002E-2</v>
          </cell>
        </row>
        <row r="136">
          <cell r="R136">
            <v>36000001</v>
          </cell>
          <cell r="S136">
            <v>8.5999999999999993E-2</v>
          </cell>
        </row>
        <row r="137">
          <cell r="R137">
            <v>38000001</v>
          </cell>
          <cell r="S137">
            <v>8.5900000000000004E-2</v>
          </cell>
        </row>
        <row r="138">
          <cell r="R138">
            <v>40000001</v>
          </cell>
          <cell r="S138">
            <v>8.5400000000000004E-2</v>
          </cell>
        </row>
        <row r="139">
          <cell r="R139">
            <v>45000001</v>
          </cell>
          <cell r="S139">
            <v>8.5000000000000006E-2</v>
          </cell>
        </row>
        <row r="140">
          <cell r="R140">
            <v>50000001</v>
          </cell>
          <cell r="S140">
            <v>8.4599999999999995E-2</v>
          </cell>
        </row>
        <row r="141">
          <cell r="R141">
            <v>55000001</v>
          </cell>
          <cell r="S141">
            <v>8.43E-2</v>
          </cell>
        </row>
        <row r="142">
          <cell r="R142">
            <v>60000001</v>
          </cell>
          <cell r="S142">
            <v>8.3699999999999997E-2</v>
          </cell>
        </row>
        <row r="143">
          <cell r="R143">
            <v>70000001</v>
          </cell>
          <cell r="S143">
            <v>8.3199999999999996E-2</v>
          </cell>
        </row>
        <row r="144">
          <cell r="R144">
            <v>80000001</v>
          </cell>
          <cell r="S144">
            <v>8.2799999999999999E-2</v>
          </cell>
        </row>
        <row r="145">
          <cell r="R145">
            <v>90000001</v>
          </cell>
          <cell r="S145">
            <v>8.2400000000000001E-2</v>
          </cell>
        </row>
        <row r="146">
          <cell r="R146">
            <v>100000001</v>
          </cell>
          <cell r="S146">
            <v>8.1600000000000006E-2</v>
          </cell>
        </row>
        <row r="147">
          <cell r="R147">
            <v>120000001</v>
          </cell>
          <cell r="S147">
            <v>8.1100000000000005E-2</v>
          </cell>
        </row>
        <row r="148">
          <cell r="R148">
            <v>140000001</v>
          </cell>
          <cell r="S148">
            <v>8.0600000000000005E-2</v>
          </cell>
        </row>
        <row r="149">
          <cell r="R149">
            <v>160000001</v>
          </cell>
          <cell r="S149">
            <v>8.0100000000000005E-2</v>
          </cell>
        </row>
        <row r="150">
          <cell r="R150">
            <v>180000001</v>
          </cell>
          <cell r="S150">
            <v>7.9699999999999993E-2</v>
          </cell>
        </row>
        <row r="151">
          <cell r="R151">
            <v>200000001</v>
          </cell>
          <cell r="S151">
            <v>7.8899999999999998E-2</v>
          </cell>
        </row>
        <row r="152">
          <cell r="R152">
            <v>250000001</v>
          </cell>
          <cell r="S152">
            <v>7.8299999999999995E-2</v>
          </cell>
        </row>
        <row r="153">
          <cell r="R153">
            <v>300000001</v>
          </cell>
          <cell r="S153">
            <v>7.7700000000000005E-2</v>
          </cell>
        </row>
        <row r="154">
          <cell r="R154">
            <v>350000001</v>
          </cell>
          <cell r="S154">
            <v>7.7200000000000005E-2</v>
          </cell>
        </row>
        <row r="155">
          <cell r="R155">
            <v>400000001</v>
          </cell>
          <cell r="S155">
            <v>7.6799999999999993E-2</v>
          </cell>
        </row>
        <row r="156">
          <cell r="R156">
            <v>450000001</v>
          </cell>
          <cell r="S156">
            <v>7.6399999999999996E-2</v>
          </cell>
        </row>
        <row r="157">
          <cell r="R157">
            <v>500000001</v>
          </cell>
          <cell r="S157">
            <v>7.5800000000000006E-2</v>
          </cell>
        </row>
        <row r="158">
          <cell r="R158">
            <v>600000001</v>
          </cell>
          <cell r="S158">
            <v>7.5300000000000006E-2</v>
          </cell>
        </row>
        <row r="159">
          <cell r="R159">
            <v>700000001</v>
          </cell>
          <cell r="S159">
            <v>7.4800000000000005E-2</v>
          </cell>
        </row>
        <row r="160">
          <cell r="R160">
            <v>800000001</v>
          </cell>
          <cell r="S160">
            <v>7.4399999999999994E-2</v>
          </cell>
        </row>
        <row r="161">
          <cell r="R161">
            <v>900000001</v>
          </cell>
          <cell r="S161">
            <v>7.3999999999999996E-2</v>
          </cell>
        </row>
        <row r="162">
          <cell r="R162">
            <v>1000000001</v>
          </cell>
          <cell r="S162">
            <v>7.3999999999999996E-2</v>
          </cell>
        </row>
        <row r="163">
          <cell r="R163">
            <v>1200000001</v>
          </cell>
          <cell r="S163">
            <v>7.3999999999999996E-2</v>
          </cell>
        </row>
        <row r="164">
          <cell r="R164">
            <v>1400000001</v>
          </cell>
          <cell r="S164">
            <v>7.3999999999999996E-2</v>
          </cell>
        </row>
        <row r="165">
          <cell r="R165">
            <v>1600000001</v>
          </cell>
          <cell r="S165">
            <v>7.3999999999999996E-2</v>
          </cell>
        </row>
        <row r="166">
          <cell r="R166">
            <v>1800000001</v>
          </cell>
          <cell r="S166">
            <v>7.3999999999999996E-2</v>
          </cell>
        </row>
        <row r="167">
          <cell r="R167">
            <v>2000000001</v>
          </cell>
          <cell r="S167">
            <v>7.3999999999999996E-2</v>
          </cell>
        </row>
        <row r="168">
          <cell r="R168">
            <v>2500000001</v>
          </cell>
          <cell r="S168">
            <v>7.3999999999999996E-2</v>
          </cell>
        </row>
        <row r="169">
          <cell r="R169">
            <v>3000000001</v>
          </cell>
          <cell r="S169">
            <v>7.3999999999999996E-2</v>
          </cell>
        </row>
        <row r="170">
          <cell r="R170">
            <v>3500000001</v>
          </cell>
          <cell r="S170">
            <v>7.3999999999999996E-2</v>
          </cell>
        </row>
        <row r="171">
          <cell r="R171">
            <v>4000000001</v>
          </cell>
          <cell r="S171">
            <v>7.3999999999999996E-2</v>
          </cell>
        </row>
        <row r="172">
          <cell r="R172">
            <v>4500000001</v>
          </cell>
          <cell r="S172">
            <v>7.3999999999999996E-2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 val="諸経費"/>
      <sheetName val="分電盤"/>
      <sheetName val="内訳書"/>
      <sheetName val="建築経費"/>
    </sheetNames>
    <sheetDataSet>
      <sheetData sheetId="0" refreshError="1">
        <row r="5">
          <cell r="N5">
            <v>0</v>
          </cell>
          <cell r="O5">
            <v>2.5</v>
          </cell>
        </row>
        <row r="6">
          <cell r="N6">
            <v>100</v>
          </cell>
          <cell r="O6">
            <v>2</v>
          </cell>
        </row>
        <row r="7">
          <cell r="N7">
            <v>200</v>
          </cell>
          <cell r="O7">
            <v>1.7</v>
          </cell>
        </row>
        <row r="8">
          <cell r="N8">
            <v>300</v>
          </cell>
          <cell r="O8">
            <v>1.4</v>
          </cell>
        </row>
        <row r="9">
          <cell r="N9">
            <v>400</v>
          </cell>
          <cell r="O9">
            <v>1.2</v>
          </cell>
        </row>
        <row r="10">
          <cell r="N10">
            <v>500</v>
          </cell>
          <cell r="O10">
            <v>1</v>
          </cell>
        </row>
        <row r="11">
          <cell r="N11">
            <v>600</v>
          </cell>
          <cell r="O11">
            <v>1</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給水検討"/>
      <sheetName val="配管拾い"/>
      <sheetName val="弁類"/>
      <sheetName val="給水土工事"/>
      <sheetName val="機器基礎工事"/>
      <sheetName val="比較"/>
      <sheetName val="搬入据付"/>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
      <sheetName val="内訳"/>
      <sheetName val="複合単価"/>
      <sheetName val="配線器具その他代価"/>
      <sheetName val="見積比較書"/>
      <sheetName val="処理未　一般機材単価調書"/>
    </sheetNames>
    <sheetDataSet>
      <sheetData sheetId="0"/>
      <sheetData sheetId="1"/>
      <sheetData sheetId="2"/>
      <sheetData sheetId="3"/>
      <sheetData sheetId="4"/>
      <sheetData sheetId="5"/>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表紙"/>
      <sheetName val="力率改善"/>
      <sheetName val="変圧器容量"/>
      <sheetName val="幹線計算書 (電灯)"/>
      <sheetName val="幹線計算書 (動力)"/>
      <sheetName val="電灯容量集計"/>
      <sheetName val="動力容量集計表"/>
      <sheetName val="分電盤(1)"/>
      <sheetName val="分電盤(2)"/>
      <sheetName val="分電盤(3)"/>
      <sheetName val="分電盤(4)"/>
      <sheetName val="動力盤(1)"/>
      <sheetName val="動力盤(2)"/>
      <sheetName val="動力盤(3)"/>
      <sheetName val="動力盤(4)"/>
      <sheetName val="Sheet3"/>
    </sheetNames>
    <sheetDataSet>
      <sheetData sheetId="0"/>
      <sheetData sheetId="1" refreshError="1"/>
      <sheetData sheetId="2"/>
      <sheetData sheetId="3" refreshError="1"/>
      <sheetData sheetId="4"/>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C867-74F0-4A38-B0CC-66DB0A28FDC4}">
  <dimension ref="A8:N33"/>
  <sheetViews>
    <sheetView showGridLines="0" showZeros="0" view="pageBreakPreview" zoomScaleNormal="75" zoomScaleSheetLayoutView="75" workbookViewId="0">
      <selection activeCell="I42" sqref="I42"/>
    </sheetView>
  </sheetViews>
  <sheetFormatPr defaultRowHeight="10.8"/>
  <sheetData>
    <row r="8" spans="1:14">
      <c r="A8" s="309"/>
      <c r="B8" s="309"/>
      <c r="C8" s="309"/>
      <c r="D8" s="309"/>
      <c r="E8" s="309"/>
      <c r="F8" s="309"/>
      <c r="G8" s="309"/>
      <c r="H8" s="309"/>
      <c r="I8" s="309"/>
      <c r="J8" s="309"/>
      <c r="K8" s="309"/>
      <c r="L8" s="309"/>
      <c r="M8" s="309"/>
      <c r="N8" s="309"/>
    </row>
    <row r="9" spans="1:14">
      <c r="A9" s="309"/>
      <c r="B9" s="309"/>
      <c r="C9" s="309"/>
      <c r="D9" s="309"/>
      <c r="E9" s="309"/>
      <c r="F9" s="309"/>
      <c r="G9" s="309"/>
      <c r="H9" s="309"/>
      <c r="I9" s="309"/>
      <c r="J9" s="309"/>
      <c r="K9" s="309"/>
      <c r="L9" s="309"/>
      <c r="M9" s="309"/>
      <c r="N9" s="309"/>
    </row>
    <row r="10" spans="1:14">
      <c r="A10" s="309"/>
      <c r="B10" s="309"/>
      <c r="C10" s="309"/>
      <c r="D10" s="309"/>
      <c r="E10" s="309"/>
      <c r="F10" s="309"/>
      <c r="G10" s="309"/>
      <c r="H10" s="309"/>
      <c r="I10" s="309"/>
      <c r="J10" s="309"/>
      <c r="K10" s="309"/>
      <c r="L10" s="309"/>
      <c r="M10" s="309"/>
      <c r="N10" s="309"/>
    </row>
    <row r="14" spans="1:14">
      <c r="A14" s="310" t="s">
        <v>1</v>
      </c>
      <c r="B14" s="310"/>
      <c r="C14" s="310"/>
      <c r="D14" s="310"/>
      <c r="E14" s="310"/>
      <c r="F14" s="310"/>
      <c r="G14" s="310"/>
      <c r="H14" s="310"/>
      <c r="I14" s="310"/>
      <c r="J14" s="310"/>
      <c r="K14" s="310"/>
      <c r="L14" s="310"/>
      <c r="M14" s="310"/>
      <c r="N14" s="310"/>
    </row>
    <row r="15" spans="1:14">
      <c r="A15" s="310"/>
      <c r="B15" s="310"/>
      <c r="C15" s="310"/>
      <c r="D15" s="310"/>
      <c r="E15" s="310"/>
      <c r="F15" s="310"/>
      <c r="G15" s="310"/>
      <c r="H15" s="310"/>
      <c r="I15" s="310"/>
      <c r="J15" s="310"/>
      <c r="K15" s="310"/>
      <c r="L15" s="310"/>
      <c r="M15" s="310"/>
      <c r="N15" s="310"/>
    </row>
    <row r="29" spans="11:11" ht="18" customHeight="1"/>
    <row r="30" spans="11:11" ht="18" customHeight="1">
      <c r="K30" s="93"/>
    </row>
    <row r="31" spans="11:11" ht="18" customHeight="1">
      <c r="K31" s="93"/>
    </row>
    <row r="32" spans="11:11" ht="18" customHeight="1">
      <c r="K32" s="93"/>
    </row>
    <row r="33" spans="11:11" ht="13.2">
      <c r="K33" s="93"/>
    </row>
  </sheetData>
  <mergeCells count="2">
    <mergeCell ref="A8:N10"/>
    <mergeCell ref="A14:N15"/>
  </mergeCells>
  <phoneticPr fontId="23"/>
  <printOptions gridLinesSet="0"/>
  <pageMargins left="0.70866141732283472" right="0.19685039370078741" top="1.1811023622047245" bottom="0.70866141732283472" header="0.62992125984251968" footer="0.43307086614173229"/>
  <pageSetup paperSize="9" firstPageNumber="36" orientation="landscape" blackAndWhite="1" r:id="rId1"/>
  <headerFooter alignWithMargins="0">
    <oddHeader>&amp;R&amp;"ＭＳ Ｐ明朝,標準"&amp;8(社）日本建築積算協会３号用紙</oddHeader>
    <oddFooter>&amp;R&amp;"ＭＳ 明朝,標準"&amp;UNo.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F6FC-339C-486F-B7BC-02F556B5003A}">
  <sheetPr>
    <tabColor indexed="14"/>
  </sheetPr>
  <dimension ref="A1:J42"/>
  <sheetViews>
    <sheetView showGridLines="0" showZeros="0" view="pageBreakPreview" zoomScaleNormal="75" zoomScaleSheetLayoutView="75" workbookViewId="0">
      <selection activeCell="C35" sqref="C35"/>
    </sheetView>
  </sheetViews>
  <sheetFormatPr defaultColWidth="10.625" defaultRowHeight="12.6" customHeight="1"/>
  <cols>
    <col min="1" max="1" width="5.375" style="46" customWidth="1"/>
    <col min="2" max="2" width="25.875" style="47" customWidth="1"/>
    <col min="3" max="3" width="40.875" style="47" customWidth="1"/>
    <col min="4" max="4" width="16.875" style="48" customWidth="1"/>
    <col min="5" max="5" width="7.875" style="46" customWidth="1"/>
    <col min="6" max="6" width="19.875" style="49" customWidth="1"/>
    <col min="7" max="7" width="23.875" style="49" customWidth="1"/>
    <col min="8" max="8" width="13.875" style="49" customWidth="1"/>
    <col min="9" max="9" width="11.875" style="50" customWidth="1"/>
    <col min="10" max="10" width="10.625" style="8" customWidth="1"/>
    <col min="11" max="11" width="34" style="8" bestFit="1" customWidth="1"/>
    <col min="12" max="12" width="46.125" style="8" bestFit="1" customWidth="1"/>
    <col min="13" max="16384" width="10.625" style="8"/>
  </cols>
  <sheetData>
    <row r="1" spans="1:10" s="1" customFormat="1" ht="12" customHeight="1">
      <c r="A1" s="319"/>
      <c r="B1" s="315" t="s">
        <v>2</v>
      </c>
      <c r="C1" s="323" t="s">
        <v>3</v>
      </c>
      <c r="D1" s="313" t="s">
        <v>4</v>
      </c>
      <c r="E1" s="315" t="s">
        <v>5</v>
      </c>
      <c r="F1" s="317" t="s">
        <v>6</v>
      </c>
      <c r="G1" s="317" t="s">
        <v>7</v>
      </c>
      <c r="H1" s="321" t="s">
        <v>8</v>
      </c>
      <c r="I1" s="311" t="s">
        <v>46</v>
      </c>
    </row>
    <row r="2" spans="1:10" s="1" customFormat="1" ht="12.6" customHeight="1">
      <c r="A2" s="320"/>
      <c r="B2" s="316"/>
      <c r="C2" s="324"/>
      <c r="D2" s="314"/>
      <c r="E2" s="316"/>
      <c r="F2" s="318"/>
      <c r="G2" s="318"/>
      <c r="H2" s="322"/>
      <c r="I2" s="312"/>
    </row>
    <row r="3" spans="1:10" s="1" customFormat="1" ht="12" customHeight="1">
      <c r="A3" s="51"/>
      <c r="B3" s="44"/>
      <c r="C3" s="52"/>
      <c r="D3" s="59"/>
      <c r="E3" s="55"/>
      <c r="F3" s="53"/>
      <c r="G3" s="53"/>
      <c r="H3" s="54"/>
      <c r="I3" s="45"/>
      <c r="J3" s="7"/>
    </row>
    <row r="4" spans="1:10" s="1" customFormat="1" ht="12" customHeight="1">
      <c r="A4" s="9"/>
      <c r="B4" s="97"/>
      <c r="C4" s="11"/>
      <c r="D4" s="60"/>
      <c r="E4" s="56"/>
      <c r="F4" s="12"/>
      <c r="G4" s="12"/>
      <c r="H4" s="13"/>
      <c r="I4" s="14"/>
      <c r="J4" s="7"/>
    </row>
    <row r="5" spans="1:10" s="1" customFormat="1" ht="12" customHeight="1">
      <c r="A5" s="2"/>
      <c r="B5" s="15"/>
      <c r="C5" s="4"/>
      <c r="D5" s="61"/>
      <c r="E5" s="57"/>
      <c r="F5" s="5"/>
      <c r="G5" s="5"/>
      <c r="H5" s="16"/>
      <c r="I5" s="6"/>
      <c r="J5" s="7"/>
    </row>
    <row r="6" spans="1:10" s="1" customFormat="1" ht="12" customHeight="1">
      <c r="A6" s="9"/>
      <c r="B6" s="17" t="s">
        <v>56</v>
      </c>
      <c r="C6" s="10"/>
      <c r="D6" s="60"/>
      <c r="E6" s="56"/>
      <c r="F6" s="12"/>
      <c r="G6" s="12"/>
      <c r="H6" s="13"/>
      <c r="I6" s="14"/>
      <c r="J6" s="7"/>
    </row>
    <row r="7" spans="1:10" s="1" customFormat="1" ht="12" customHeight="1">
      <c r="A7" s="2"/>
      <c r="B7" s="15"/>
      <c r="C7" s="4"/>
      <c r="D7" s="61"/>
      <c r="E7" s="57"/>
      <c r="F7" s="31"/>
      <c r="G7" s="19"/>
      <c r="H7" s="24"/>
      <c r="I7" s="6"/>
    </row>
    <row r="8" spans="1:10" s="1" customFormat="1" ht="12" customHeight="1">
      <c r="A8" s="9"/>
      <c r="B8" s="17" t="s">
        <v>47</v>
      </c>
      <c r="C8" s="10" t="s">
        <v>48</v>
      </c>
      <c r="D8" s="60">
        <v>280</v>
      </c>
      <c r="E8" s="56" t="s">
        <v>9</v>
      </c>
      <c r="F8" s="25">
        <v>5380</v>
      </c>
      <c r="G8" s="22">
        <f>+ROUND(D8*F8,0)</f>
        <v>1506400</v>
      </c>
      <c r="H8" s="23"/>
      <c r="I8" s="14"/>
    </row>
    <row r="9" spans="1:10" s="1" customFormat="1" ht="12" customHeight="1">
      <c r="A9" s="2"/>
      <c r="B9" s="15"/>
      <c r="C9" s="4"/>
      <c r="D9" s="61"/>
      <c r="E9" s="57"/>
      <c r="F9" s="18"/>
      <c r="G9" s="19"/>
      <c r="H9" s="24"/>
      <c r="I9" s="6"/>
    </row>
    <row r="10" spans="1:10" s="1" customFormat="1" ht="12" customHeight="1">
      <c r="A10" s="9"/>
      <c r="B10" s="28" t="s">
        <v>49</v>
      </c>
      <c r="C10" s="10" t="s">
        <v>50</v>
      </c>
      <c r="D10" s="60">
        <v>2</v>
      </c>
      <c r="E10" s="56" t="s">
        <v>10</v>
      </c>
      <c r="F10" s="21">
        <v>127000</v>
      </c>
      <c r="G10" s="22">
        <f>+ROUND(D10*F10,0)</f>
        <v>254000</v>
      </c>
      <c r="H10" s="23"/>
      <c r="I10" s="14"/>
    </row>
    <row r="11" spans="1:10" s="1" customFormat="1" ht="12" customHeight="1">
      <c r="A11" s="2"/>
      <c r="B11" s="15"/>
      <c r="C11" s="4"/>
      <c r="D11" s="61"/>
      <c r="E11" s="57"/>
      <c r="F11" s="18"/>
      <c r="G11" s="19"/>
      <c r="H11" s="20"/>
      <c r="I11" s="6"/>
      <c r="J11" s="7"/>
    </row>
    <row r="12" spans="1:10" s="1" customFormat="1" ht="12" customHeight="1">
      <c r="A12" s="9"/>
      <c r="B12" s="10" t="s">
        <v>51</v>
      </c>
      <c r="C12" s="11" t="s">
        <v>52</v>
      </c>
      <c r="D12" s="60">
        <v>150</v>
      </c>
      <c r="E12" s="56" t="s">
        <v>53</v>
      </c>
      <c r="F12" s="21">
        <f>ROUND(8900*1.12,-1)</f>
        <v>9970</v>
      </c>
      <c r="G12" s="22">
        <f>+ROUND(D12*F12,0)</f>
        <v>1495500</v>
      </c>
      <c r="H12" s="23"/>
      <c r="I12" s="14"/>
      <c r="J12" s="7"/>
    </row>
    <row r="13" spans="1:10" s="1" customFormat="1" ht="12" customHeight="1">
      <c r="A13" s="2"/>
      <c r="B13" s="15"/>
      <c r="C13" s="4"/>
      <c r="D13" s="61"/>
      <c r="E13" s="57"/>
      <c r="F13" s="18"/>
      <c r="G13" s="19"/>
      <c r="H13" s="24"/>
      <c r="I13" s="6"/>
    </row>
    <row r="14" spans="1:10" s="1" customFormat="1" ht="12" customHeight="1">
      <c r="A14" s="9"/>
      <c r="B14" s="10" t="s">
        <v>54</v>
      </c>
      <c r="C14" s="11" t="s">
        <v>55</v>
      </c>
      <c r="D14" s="60">
        <v>31</v>
      </c>
      <c r="E14" s="56" t="s">
        <v>10</v>
      </c>
      <c r="F14" s="25">
        <v>30000</v>
      </c>
      <c r="G14" s="22">
        <f>+ROUND(D14*F14,0)</f>
        <v>930000</v>
      </c>
      <c r="H14" s="23"/>
      <c r="I14" s="14"/>
    </row>
    <row r="15" spans="1:10" s="1" customFormat="1" ht="12" customHeight="1">
      <c r="A15" s="2"/>
      <c r="B15" s="26"/>
      <c r="C15" s="27"/>
      <c r="D15" s="61"/>
      <c r="E15" s="57"/>
      <c r="F15" s="18"/>
      <c r="G15" s="19"/>
      <c r="H15" s="24"/>
      <c r="I15" s="6"/>
    </row>
    <row r="16" spans="1:10" s="1" customFormat="1" ht="12" customHeight="1">
      <c r="A16" s="9"/>
      <c r="B16" s="28"/>
      <c r="C16" s="29"/>
      <c r="D16" s="60"/>
      <c r="E16" s="56"/>
      <c r="F16" s="21"/>
      <c r="G16" s="22"/>
      <c r="H16" s="23"/>
      <c r="I16" s="14"/>
    </row>
    <row r="17" spans="1:10" s="1" customFormat="1" ht="12" customHeight="1">
      <c r="A17" s="2"/>
      <c r="B17" s="68"/>
      <c r="C17" s="69"/>
      <c r="D17" s="70"/>
      <c r="E17" s="71"/>
      <c r="F17" s="72"/>
      <c r="G17" s="5"/>
      <c r="H17" s="16"/>
      <c r="I17" s="6"/>
    </row>
    <row r="18" spans="1:10" s="1" customFormat="1" ht="12" customHeight="1">
      <c r="A18" s="9"/>
      <c r="B18" s="73"/>
      <c r="C18" s="74"/>
      <c r="D18" s="75"/>
      <c r="E18" s="76"/>
      <c r="F18" s="77"/>
      <c r="G18" s="12"/>
      <c r="H18" s="12"/>
      <c r="I18" s="14"/>
    </row>
    <row r="19" spans="1:10" s="1" customFormat="1" ht="12" customHeight="1">
      <c r="A19" s="2"/>
      <c r="B19" s="68"/>
      <c r="C19" s="69"/>
      <c r="D19" s="61"/>
      <c r="E19" s="71"/>
      <c r="F19" s="72"/>
      <c r="G19" s="5"/>
      <c r="H19" s="32"/>
      <c r="I19" s="6"/>
    </row>
    <row r="20" spans="1:10" s="1" customFormat="1" ht="12" customHeight="1">
      <c r="A20" s="9"/>
      <c r="B20" s="86"/>
      <c r="C20" s="74"/>
      <c r="D20" s="60"/>
      <c r="E20" s="76"/>
      <c r="F20" s="77"/>
      <c r="G20" s="12"/>
      <c r="H20" s="78"/>
      <c r="I20" s="14"/>
    </row>
    <row r="21" spans="1:10" s="1" customFormat="1" ht="12" customHeight="1">
      <c r="A21" s="2"/>
      <c r="B21" s="91"/>
      <c r="C21" s="84"/>
      <c r="D21" s="61"/>
      <c r="E21" s="71"/>
      <c r="F21" s="72"/>
      <c r="G21" s="5"/>
      <c r="H21" s="24"/>
      <c r="I21" s="6"/>
      <c r="J21" s="7"/>
    </row>
    <row r="22" spans="1:10" s="1" customFormat="1" ht="12" customHeight="1">
      <c r="A22" s="9"/>
      <c r="B22" s="87"/>
      <c r="C22" s="85"/>
      <c r="D22" s="60"/>
      <c r="E22" s="76"/>
      <c r="F22" s="77"/>
      <c r="G22" s="12"/>
      <c r="H22" s="78"/>
      <c r="I22" s="14"/>
      <c r="J22" s="7"/>
    </row>
    <row r="23" spans="1:10" s="1" customFormat="1" ht="12" customHeight="1">
      <c r="A23" s="34"/>
      <c r="B23" s="79"/>
      <c r="C23" s="4"/>
      <c r="D23" s="70"/>
      <c r="E23" s="71"/>
      <c r="F23" s="72"/>
      <c r="G23" s="5"/>
      <c r="H23" s="16"/>
      <c r="I23" s="6"/>
    </row>
    <row r="24" spans="1:10" s="1" customFormat="1" ht="12" customHeight="1">
      <c r="A24" s="35"/>
      <c r="B24" s="87"/>
      <c r="C24" s="88"/>
      <c r="D24" s="75"/>
      <c r="E24" s="76"/>
      <c r="F24" s="77"/>
      <c r="G24" s="12"/>
      <c r="H24" s="12"/>
      <c r="I24" s="14"/>
    </row>
    <row r="25" spans="1:10" s="1" customFormat="1" ht="12" customHeight="1">
      <c r="A25" s="2"/>
      <c r="B25" s="79"/>
      <c r="C25" s="4"/>
      <c r="D25" s="61"/>
      <c r="E25" s="71"/>
      <c r="F25" s="80"/>
      <c r="G25" s="5"/>
      <c r="H25" s="20"/>
      <c r="I25" s="6"/>
    </row>
    <row r="26" spans="1:10" s="1" customFormat="1" ht="12" customHeight="1">
      <c r="A26" s="9"/>
      <c r="B26" s="89"/>
      <c r="C26" s="74"/>
      <c r="D26" s="60"/>
      <c r="E26" s="76"/>
      <c r="F26" s="81"/>
      <c r="G26" s="12"/>
      <c r="H26" s="78"/>
      <c r="I26" s="14"/>
    </row>
    <row r="27" spans="1:10" s="1" customFormat="1" ht="12" customHeight="1">
      <c r="A27" s="2"/>
      <c r="B27" s="79"/>
      <c r="C27" s="69"/>
      <c r="D27" s="82"/>
      <c r="E27" s="71"/>
      <c r="F27" s="72"/>
      <c r="G27" s="5"/>
      <c r="H27" s="66"/>
      <c r="I27" s="6"/>
      <c r="J27" s="37"/>
    </row>
    <row r="28" spans="1:10" s="1" customFormat="1" ht="12" customHeight="1">
      <c r="A28" s="9"/>
      <c r="B28" s="87"/>
      <c r="C28" s="88"/>
      <c r="D28" s="75"/>
      <c r="E28" s="76"/>
      <c r="F28" s="77"/>
      <c r="G28" s="12"/>
      <c r="H28" s="12"/>
      <c r="I28" s="14"/>
      <c r="J28" s="7"/>
    </row>
    <row r="29" spans="1:10" s="1" customFormat="1" ht="12" customHeight="1">
      <c r="A29" s="2"/>
      <c r="B29" s="90"/>
      <c r="C29" s="64"/>
      <c r="D29" s="61"/>
      <c r="E29" s="71"/>
      <c r="F29" s="80"/>
      <c r="G29" s="5"/>
      <c r="H29" s="20"/>
      <c r="I29" s="6"/>
      <c r="J29" s="7"/>
    </row>
    <row r="30" spans="1:10" s="1" customFormat="1" ht="12" customHeight="1">
      <c r="A30" s="9"/>
      <c r="B30" s="88"/>
      <c r="C30" s="74"/>
      <c r="D30" s="60"/>
      <c r="E30" s="76"/>
      <c r="F30" s="77"/>
      <c r="G30" s="12"/>
      <c r="H30" s="78"/>
      <c r="I30" s="14"/>
    </row>
    <row r="31" spans="1:10" s="1" customFormat="1" ht="12" customHeight="1">
      <c r="A31" s="2"/>
      <c r="B31" s="90"/>
      <c r="C31" s="64"/>
      <c r="D31" s="70"/>
      <c r="E31" s="71"/>
      <c r="F31" s="72"/>
      <c r="G31" s="5"/>
      <c r="H31" s="20"/>
      <c r="I31" s="6"/>
    </row>
    <row r="32" spans="1:10" s="1" customFormat="1" ht="12" customHeight="1">
      <c r="A32" s="9"/>
      <c r="B32" s="88"/>
      <c r="C32" s="10"/>
      <c r="D32" s="75"/>
      <c r="E32" s="76"/>
      <c r="F32" s="77"/>
      <c r="G32" s="12"/>
      <c r="H32" s="23"/>
      <c r="I32" s="14"/>
    </row>
    <row r="33" spans="1:10" s="1" customFormat="1" ht="12" customHeight="1">
      <c r="A33" s="2"/>
      <c r="B33" s="91"/>
      <c r="C33" s="83"/>
      <c r="D33" s="70"/>
      <c r="E33" s="71"/>
      <c r="F33" s="80"/>
      <c r="G33" s="5"/>
      <c r="H33" s="20"/>
      <c r="I33" s="6"/>
    </row>
    <row r="34" spans="1:10" s="1" customFormat="1" ht="12" customHeight="1">
      <c r="A34" s="9"/>
      <c r="B34" s="73"/>
      <c r="C34" s="92"/>
      <c r="D34" s="75"/>
      <c r="E34" s="76"/>
      <c r="F34" s="81"/>
      <c r="G34" s="106"/>
      <c r="H34" s="23"/>
      <c r="I34" s="14"/>
    </row>
    <row r="35" spans="1:10" s="1" customFormat="1" ht="12" customHeight="1">
      <c r="A35" s="2"/>
      <c r="B35" s="91"/>
      <c r="C35" s="69"/>
      <c r="D35" s="70"/>
      <c r="E35" s="71"/>
      <c r="F35" s="80"/>
      <c r="G35" s="5"/>
      <c r="H35" s="24"/>
      <c r="I35" s="6"/>
    </row>
    <row r="36" spans="1:10" s="1" customFormat="1" ht="12" customHeight="1">
      <c r="A36" s="9"/>
      <c r="B36" s="87"/>
      <c r="C36" s="85"/>
      <c r="D36" s="75"/>
      <c r="E36" s="76"/>
      <c r="F36" s="81"/>
      <c r="G36" s="12"/>
      <c r="H36" s="78"/>
      <c r="I36" s="14"/>
    </row>
    <row r="37" spans="1:10" s="1" customFormat="1" ht="12" customHeight="1">
      <c r="A37" s="2"/>
      <c r="B37" s="91"/>
      <c r="C37" s="4"/>
      <c r="D37" s="82"/>
      <c r="E37" s="71"/>
      <c r="F37" s="5"/>
      <c r="G37" s="5"/>
      <c r="H37" s="16"/>
      <c r="I37" s="6"/>
      <c r="J37" s="7"/>
    </row>
    <row r="38" spans="1:10" s="1" customFormat="1" ht="12" customHeight="1">
      <c r="A38" s="9"/>
      <c r="B38" s="87"/>
      <c r="C38" s="10"/>
      <c r="D38" s="75"/>
      <c r="E38" s="76"/>
      <c r="F38" s="12"/>
      <c r="G38" s="12"/>
      <c r="H38" s="13"/>
      <c r="I38" s="14"/>
      <c r="J38" s="7"/>
    </row>
    <row r="39" spans="1:10" s="1" customFormat="1" ht="12" customHeight="1">
      <c r="A39" s="2"/>
      <c r="B39" s="91"/>
      <c r="C39" s="4"/>
      <c r="D39" s="70"/>
      <c r="E39" s="71"/>
      <c r="F39" s="5"/>
      <c r="G39" s="5"/>
      <c r="H39" s="16"/>
      <c r="I39" s="6"/>
    </row>
    <row r="40" spans="1:10" s="1" customFormat="1" ht="12" customHeight="1">
      <c r="A40" s="9"/>
      <c r="B40" s="100" t="s">
        <v>11</v>
      </c>
      <c r="C40" s="11"/>
      <c r="D40" s="98"/>
      <c r="E40" s="56"/>
      <c r="F40" s="25"/>
      <c r="G40" s="12">
        <f>+SUBTOTAL(9,G5:G38)</f>
        <v>4185900</v>
      </c>
      <c r="H40" s="13"/>
      <c r="I40" s="14"/>
    </row>
    <row r="41" spans="1:10" s="1" customFormat="1" ht="12" customHeight="1">
      <c r="A41" s="2"/>
      <c r="B41" s="15"/>
      <c r="C41" s="4"/>
      <c r="D41" s="61"/>
      <c r="E41" s="57"/>
      <c r="F41" s="5"/>
      <c r="G41" s="5"/>
      <c r="H41" s="16"/>
      <c r="I41" s="6"/>
    </row>
    <row r="42" spans="1:10" s="1" customFormat="1" ht="12" customHeight="1">
      <c r="A42" s="38"/>
      <c r="B42" s="39"/>
      <c r="C42" s="39"/>
      <c r="D42" s="62"/>
      <c r="E42" s="58"/>
      <c r="F42" s="40"/>
      <c r="G42" s="41"/>
      <c r="H42" s="42"/>
      <c r="I42" s="43"/>
    </row>
  </sheetData>
  <mergeCells count="9">
    <mergeCell ref="I1:I2"/>
    <mergeCell ref="D1:D2"/>
    <mergeCell ref="E1:E2"/>
    <mergeCell ref="G1:G2"/>
    <mergeCell ref="A1:A2"/>
    <mergeCell ref="F1:F2"/>
    <mergeCell ref="H1:H2"/>
    <mergeCell ref="B1:B2"/>
    <mergeCell ref="C1:C2"/>
  </mergeCells>
  <phoneticPr fontId="23"/>
  <printOptions gridLinesSet="0"/>
  <pageMargins left="0.70866141732283472" right="0.19685039370078741" top="1.1811023622047245" bottom="0.70866141732283472" header="0.62992125984251968" footer="0.43307086614173229"/>
  <pageSetup paperSize="9" scale="93" firstPageNumber="36" orientation="landscape" blackAndWhite="1" r:id="rId1"/>
  <headerFooter alignWithMargins="0">
    <oddHeader>&amp;R&amp;"ＭＳ Ｐ明朝,標準"&amp;8(社）日本建築積算協会３号用紙</oddHeader>
    <oddFooter>&amp;R&amp;"ＭＳ 明朝,標準"&amp;UNo.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E1FB-C3F2-4352-90F3-851E377D1BE7}">
  <dimension ref="A1:J84"/>
  <sheetViews>
    <sheetView showGridLines="0" showZeros="0" view="pageBreakPreview" topLeftCell="A48" zoomScale="160" zoomScaleNormal="75" zoomScaleSheetLayoutView="75" workbookViewId="0">
      <selection activeCell="B82" sqref="B82"/>
    </sheetView>
  </sheetViews>
  <sheetFormatPr defaultColWidth="10.625" defaultRowHeight="12.6" customHeight="1"/>
  <cols>
    <col min="1" max="1" width="5.375" style="46" customWidth="1"/>
    <col min="2" max="2" width="25.875" style="47" customWidth="1"/>
    <col min="3" max="3" width="40.875" style="47" customWidth="1"/>
    <col min="4" max="4" width="16.875" style="48" customWidth="1"/>
    <col min="5" max="5" width="7.875" style="46" customWidth="1"/>
    <col min="6" max="6" width="19.875" style="49" customWidth="1"/>
    <col min="7" max="7" width="23.875" style="49" customWidth="1"/>
    <col min="8" max="8" width="13.875" style="49" customWidth="1"/>
    <col min="9" max="9" width="11.875" style="50" customWidth="1"/>
    <col min="10" max="10" width="10.625" style="8" customWidth="1"/>
    <col min="11" max="11" width="34" style="8" bestFit="1" customWidth="1"/>
    <col min="12" max="12" width="46.125" style="8" bestFit="1" customWidth="1"/>
    <col min="13" max="16384" width="10.625" style="8"/>
  </cols>
  <sheetData>
    <row r="1" spans="1:10" s="1" customFormat="1" ht="12" customHeight="1">
      <c r="A1" s="319"/>
      <c r="B1" s="315" t="s">
        <v>2</v>
      </c>
      <c r="C1" s="323" t="s">
        <v>3</v>
      </c>
      <c r="D1" s="313" t="s">
        <v>4</v>
      </c>
      <c r="E1" s="315" t="s">
        <v>5</v>
      </c>
      <c r="F1" s="317" t="s">
        <v>6</v>
      </c>
      <c r="G1" s="317" t="s">
        <v>7</v>
      </c>
      <c r="H1" s="321" t="s">
        <v>8</v>
      </c>
      <c r="I1" s="311" t="s">
        <v>0</v>
      </c>
    </row>
    <row r="2" spans="1:10" s="1" customFormat="1" ht="12.6" customHeight="1">
      <c r="A2" s="320"/>
      <c r="B2" s="316"/>
      <c r="C2" s="324"/>
      <c r="D2" s="314"/>
      <c r="E2" s="316"/>
      <c r="F2" s="318"/>
      <c r="G2" s="318"/>
      <c r="H2" s="322"/>
      <c r="I2" s="312"/>
    </row>
    <row r="3" spans="1:10" s="1" customFormat="1" ht="12" customHeight="1">
      <c r="A3" s="51"/>
      <c r="B3" s="44"/>
      <c r="C3" s="52"/>
      <c r="D3" s="59"/>
      <c r="E3" s="55"/>
      <c r="F3" s="53"/>
      <c r="G3" s="53"/>
      <c r="H3" s="54"/>
      <c r="I3" s="45"/>
      <c r="J3" s="7"/>
    </row>
    <row r="4" spans="1:10" s="1" customFormat="1" ht="12" customHeight="1">
      <c r="A4" s="9"/>
      <c r="B4" s="10" t="s">
        <v>12</v>
      </c>
      <c r="C4" s="11" t="s">
        <v>13</v>
      </c>
      <c r="D4" s="60">
        <v>1</v>
      </c>
      <c r="E4" s="56" t="s">
        <v>10</v>
      </c>
      <c r="F4" s="12">
        <v>9600</v>
      </c>
      <c r="G4" s="12">
        <f t="shared" ref="G4:G66" si="0">+ROUND(D4*F4,0)</f>
        <v>9600</v>
      </c>
      <c r="H4" s="13"/>
      <c r="I4" s="14"/>
      <c r="J4" s="7"/>
    </row>
    <row r="5" spans="1:10" s="1" customFormat="1" ht="12" customHeight="1">
      <c r="A5" s="2"/>
      <c r="B5" s="15"/>
      <c r="C5" s="4"/>
      <c r="D5" s="61"/>
      <c r="E5" s="57"/>
      <c r="F5" s="5"/>
      <c r="G5" s="5"/>
      <c r="H5" s="16"/>
      <c r="I5" s="6"/>
      <c r="J5" s="7"/>
    </row>
    <row r="6" spans="1:10" s="1" customFormat="1" ht="12" customHeight="1">
      <c r="A6" s="9"/>
      <c r="B6" s="67" t="s">
        <v>12</v>
      </c>
      <c r="C6" s="10" t="s">
        <v>14</v>
      </c>
      <c r="D6" s="60">
        <v>4</v>
      </c>
      <c r="E6" s="56" t="s">
        <v>10</v>
      </c>
      <c r="F6" s="12">
        <v>9600</v>
      </c>
      <c r="G6" s="12">
        <f t="shared" si="0"/>
        <v>38400</v>
      </c>
      <c r="H6" s="13"/>
      <c r="I6" s="14"/>
      <c r="J6" s="7"/>
    </row>
    <row r="7" spans="1:10" s="1" customFormat="1" ht="12" customHeight="1">
      <c r="A7" s="2"/>
      <c r="B7" s="4"/>
      <c r="C7" s="4"/>
      <c r="D7" s="61"/>
      <c r="E7" s="57"/>
      <c r="F7" s="31"/>
      <c r="G7" s="19"/>
      <c r="H7" s="24"/>
      <c r="I7" s="6"/>
    </row>
    <row r="8" spans="1:10" s="1" customFormat="1" ht="12" customHeight="1">
      <c r="A8" s="9"/>
      <c r="B8" s="28" t="s">
        <v>12</v>
      </c>
      <c r="C8" s="11" t="s">
        <v>15</v>
      </c>
      <c r="D8" s="60">
        <v>16</v>
      </c>
      <c r="E8" s="56" t="s">
        <v>10</v>
      </c>
      <c r="F8" s="25">
        <v>10400</v>
      </c>
      <c r="G8" s="22">
        <f t="shared" si="0"/>
        <v>166400</v>
      </c>
      <c r="H8" s="23"/>
      <c r="I8" s="14"/>
    </row>
    <row r="9" spans="1:10" s="1" customFormat="1" ht="12" customHeight="1">
      <c r="A9" s="2"/>
      <c r="B9" s="3"/>
      <c r="C9" s="30"/>
      <c r="D9" s="61"/>
      <c r="E9" s="57"/>
      <c r="F9" s="18"/>
      <c r="G9" s="19"/>
      <c r="H9" s="16"/>
      <c r="I9" s="6"/>
    </row>
    <row r="10" spans="1:10" s="1" customFormat="1" ht="12" customHeight="1">
      <c r="A10" s="9"/>
      <c r="B10" s="36" t="s">
        <v>12</v>
      </c>
      <c r="C10" s="11" t="s">
        <v>16</v>
      </c>
      <c r="D10" s="60">
        <v>1</v>
      </c>
      <c r="E10" s="56" t="s">
        <v>10</v>
      </c>
      <c r="F10" s="25">
        <v>10400</v>
      </c>
      <c r="G10" s="22">
        <f t="shared" si="0"/>
        <v>10400</v>
      </c>
      <c r="H10" s="23"/>
      <c r="I10" s="14"/>
    </row>
    <row r="11" spans="1:10" s="1" customFormat="1" ht="12" customHeight="1">
      <c r="A11" s="2"/>
      <c r="B11" s="15"/>
      <c r="C11" s="4"/>
      <c r="D11" s="61"/>
      <c r="E11" s="57"/>
      <c r="F11" s="18"/>
      <c r="G11" s="19"/>
      <c r="H11" s="16"/>
      <c r="I11" s="6"/>
    </row>
    <row r="12" spans="1:10" s="1" customFormat="1" ht="12" customHeight="1">
      <c r="A12" s="9"/>
      <c r="B12" s="10" t="s">
        <v>12</v>
      </c>
      <c r="C12" s="10" t="s">
        <v>17</v>
      </c>
      <c r="D12" s="60">
        <v>2</v>
      </c>
      <c r="E12" s="56" t="s">
        <v>10</v>
      </c>
      <c r="F12" s="25">
        <v>10400</v>
      </c>
      <c r="G12" s="22">
        <f t="shared" si="0"/>
        <v>20800</v>
      </c>
      <c r="H12" s="23"/>
      <c r="I12" s="14"/>
    </row>
    <row r="13" spans="1:10" s="1" customFormat="1" ht="12" customHeight="1">
      <c r="A13" s="2"/>
      <c r="B13" s="3"/>
      <c r="C13" s="30"/>
      <c r="D13" s="61"/>
      <c r="E13" s="57"/>
      <c r="F13" s="31"/>
      <c r="G13" s="19"/>
      <c r="H13" s="20"/>
      <c r="I13" s="6"/>
      <c r="J13" s="37"/>
    </row>
    <row r="14" spans="1:10" s="1" customFormat="1" ht="12" customHeight="1">
      <c r="A14" s="9"/>
      <c r="B14" s="36" t="s">
        <v>12</v>
      </c>
      <c r="C14" s="11" t="s">
        <v>18</v>
      </c>
      <c r="D14" s="60">
        <v>4</v>
      </c>
      <c r="E14" s="56" t="s">
        <v>10</v>
      </c>
      <c r="F14" s="25">
        <v>5040</v>
      </c>
      <c r="G14" s="22">
        <f t="shared" si="0"/>
        <v>20160</v>
      </c>
      <c r="H14" s="23"/>
      <c r="I14" s="14"/>
      <c r="J14" s="7"/>
    </row>
    <row r="15" spans="1:10" s="1" customFormat="1" ht="12" customHeight="1">
      <c r="A15" s="2"/>
      <c r="B15" s="26"/>
      <c r="C15" s="27"/>
      <c r="D15" s="61"/>
      <c r="E15" s="57"/>
      <c r="F15" s="18"/>
      <c r="G15" s="19"/>
      <c r="H15" s="24"/>
      <c r="I15" s="6"/>
    </row>
    <row r="16" spans="1:10" s="1" customFormat="1" ht="12" customHeight="1">
      <c r="A16" s="9"/>
      <c r="B16" s="28" t="s">
        <v>12</v>
      </c>
      <c r="C16" s="29" t="s">
        <v>19</v>
      </c>
      <c r="D16" s="60">
        <v>6</v>
      </c>
      <c r="E16" s="56" t="s">
        <v>10</v>
      </c>
      <c r="F16" s="21">
        <v>5040</v>
      </c>
      <c r="G16" s="22">
        <f t="shared" si="0"/>
        <v>30240</v>
      </c>
      <c r="H16" s="23"/>
      <c r="I16" s="14"/>
    </row>
    <row r="17" spans="1:10" s="1" customFormat="1" ht="12" customHeight="1">
      <c r="A17" s="2"/>
      <c r="B17" s="3"/>
      <c r="C17" s="30"/>
      <c r="D17" s="61"/>
      <c r="E17" s="57"/>
      <c r="F17" s="18"/>
      <c r="G17" s="19"/>
      <c r="H17" s="20"/>
      <c r="I17" s="6"/>
      <c r="J17" s="7"/>
    </row>
    <row r="18" spans="1:10" s="1" customFormat="1" ht="12" customHeight="1">
      <c r="A18" s="9"/>
      <c r="B18" s="36" t="s">
        <v>12</v>
      </c>
      <c r="C18" s="11" t="s">
        <v>20</v>
      </c>
      <c r="D18" s="60">
        <v>1</v>
      </c>
      <c r="E18" s="56" t="s">
        <v>10</v>
      </c>
      <c r="F18" s="21">
        <v>5040</v>
      </c>
      <c r="G18" s="22">
        <f t="shared" si="0"/>
        <v>5040</v>
      </c>
      <c r="H18" s="23"/>
      <c r="I18" s="14"/>
    </row>
    <row r="19" spans="1:10" s="1" customFormat="1" ht="12" customHeight="1">
      <c r="A19" s="2"/>
      <c r="B19" s="26"/>
      <c r="C19" s="30"/>
      <c r="D19" s="61"/>
      <c r="E19" s="57"/>
      <c r="F19" s="31"/>
      <c r="G19" s="19"/>
      <c r="H19" s="32"/>
      <c r="I19" s="6"/>
    </row>
    <row r="20" spans="1:10" s="1" customFormat="1" ht="12" customHeight="1">
      <c r="A20" s="9"/>
      <c r="B20" s="33" t="s">
        <v>12</v>
      </c>
      <c r="C20" s="11" t="s">
        <v>21</v>
      </c>
      <c r="D20" s="60">
        <v>1</v>
      </c>
      <c r="E20" s="56" t="s">
        <v>10</v>
      </c>
      <c r="F20" s="25">
        <v>5040</v>
      </c>
      <c r="G20" s="22">
        <f t="shared" si="0"/>
        <v>5040</v>
      </c>
      <c r="H20" s="23"/>
      <c r="I20" s="14"/>
    </row>
    <row r="21" spans="1:10" s="1" customFormat="1" ht="12" customHeight="1">
      <c r="A21" s="2"/>
      <c r="B21" s="3"/>
      <c r="C21" s="30"/>
      <c r="D21" s="61"/>
      <c r="E21" s="57"/>
      <c r="F21" s="31"/>
      <c r="G21" s="19"/>
      <c r="H21" s="20"/>
      <c r="I21" s="6"/>
    </row>
    <row r="22" spans="1:10" s="1" customFormat="1" ht="12" customHeight="1">
      <c r="A22" s="9"/>
      <c r="B22" s="36" t="s">
        <v>12</v>
      </c>
      <c r="C22" s="11" t="s">
        <v>22</v>
      </c>
      <c r="D22" s="60">
        <v>4</v>
      </c>
      <c r="E22" s="56" t="s">
        <v>10</v>
      </c>
      <c r="F22" s="25">
        <f>5040*2</f>
        <v>10080</v>
      </c>
      <c r="G22" s="22">
        <f t="shared" si="0"/>
        <v>40320</v>
      </c>
      <c r="H22" s="23"/>
      <c r="I22" s="14"/>
    </row>
    <row r="23" spans="1:10" s="1" customFormat="1" ht="12" customHeight="1">
      <c r="A23" s="2"/>
      <c r="B23" s="3"/>
      <c r="C23" s="30"/>
      <c r="D23" s="61"/>
      <c r="E23" s="57"/>
      <c r="F23" s="31"/>
      <c r="G23" s="19"/>
      <c r="H23" s="20"/>
      <c r="I23" s="6"/>
    </row>
    <row r="24" spans="1:10" s="1" customFormat="1" ht="12" customHeight="1">
      <c r="A24" s="9"/>
      <c r="B24" s="36" t="s">
        <v>12</v>
      </c>
      <c r="C24" s="11" t="s">
        <v>23</v>
      </c>
      <c r="D24" s="60">
        <v>1</v>
      </c>
      <c r="E24" s="56" t="s">
        <v>10</v>
      </c>
      <c r="F24" s="25">
        <f>5040*2</f>
        <v>10080</v>
      </c>
      <c r="G24" s="22">
        <f t="shared" si="0"/>
        <v>10080</v>
      </c>
      <c r="H24" s="23"/>
      <c r="I24" s="14"/>
    </row>
    <row r="25" spans="1:10" s="1" customFormat="1" ht="12" customHeight="1">
      <c r="A25" s="2"/>
      <c r="B25" s="3"/>
      <c r="C25" s="30"/>
      <c r="D25" s="61"/>
      <c r="E25" s="57"/>
      <c r="F25" s="31"/>
      <c r="G25" s="19"/>
      <c r="H25" s="16"/>
      <c r="I25" s="6"/>
      <c r="J25" s="7"/>
    </row>
    <row r="26" spans="1:10" s="1" customFormat="1" ht="12" customHeight="1">
      <c r="A26" s="9"/>
      <c r="B26" s="36" t="s">
        <v>12</v>
      </c>
      <c r="C26" s="11" t="s">
        <v>24</v>
      </c>
      <c r="D26" s="60">
        <v>1</v>
      </c>
      <c r="E26" s="56" t="s">
        <v>10</v>
      </c>
      <c r="F26" s="25">
        <f>5040*4</f>
        <v>20160</v>
      </c>
      <c r="G26" s="22">
        <f t="shared" si="0"/>
        <v>20160</v>
      </c>
      <c r="H26" s="13"/>
      <c r="I26" s="14"/>
      <c r="J26" s="7"/>
    </row>
    <row r="27" spans="1:10" s="1" customFormat="1" ht="12" customHeight="1">
      <c r="A27" s="2"/>
      <c r="B27" s="26"/>
      <c r="C27" s="30"/>
      <c r="D27" s="61"/>
      <c r="E27" s="57"/>
      <c r="F27" s="31"/>
      <c r="G27" s="19"/>
      <c r="H27" s="24"/>
      <c r="I27" s="6"/>
    </row>
    <row r="28" spans="1:10" s="1" customFormat="1" ht="12" customHeight="1">
      <c r="A28" s="9"/>
      <c r="B28" s="33" t="s">
        <v>12</v>
      </c>
      <c r="C28" s="63" t="s">
        <v>25</v>
      </c>
      <c r="D28" s="60">
        <v>1</v>
      </c>
      <c r="E28" s="56" t="s">
        <v>10</v>
      </c>
      <c r="F28" s="25">
        <f>5040*8</f>
        <v>40320</v>
      </c>
      <c r="G28" s="22">
        <f t="shared" si="0"/>
        <v>40320</v>
      </c>
      <c r="H28" s="23"/>
      <c r="I28" s="14"/>
    </row>
    <row r="29" spans="1:10" s="1" customFormat="1" ht="12" customHeight="1">
      <c r="A29" s="2"/>
      <c r="B29" s="15"/>
      <c r="C29" s="4"/>
      <c r="D29" s="61"/>
      <c r="E29" s="57"/>
      <c r="F29" s="5"/>
      <c r="G29" s="19"/>
      <c r="H29" s="16"/>
      <c r="I29" s="6"/>
    </row>
    <row r="30" spans="1:10" s="1" customFormat="1" ht="12" customHeight="1">
      <c r="A30" s="9"/>
      <c r="B30" s="10" t="s">
        <v>12</v>
      </c>
      <c r="C30" s="10" t="s">
        <v>26</v>
      </c>
      <c r="D30" s="60">
        <v>1</v>
      </c>
      <c r="E30" s="56" t="s">
        <v>10</v>
      </c>
      <c r="F30" s="25">
        <f>5040*16</f>
        <v>80640</v>
      </c>
      <c r="G30" s="22">
        <f t="shared" si="0"/>
        <v>80640</v>
      </c>
      <c r="H30" s="13"/>
      <c r="I30" s="14"/>
    </row>
    <row r="31" spans="1:10" s="1" customFormat="1" ht="12" customHeight="1">
      <c r="A31" s="2"/>
      <c r="B31" s="15"/>
      <c r="C31" s="4"/>
      <c r="D31" s="61"/>
      <c r="E31" s="57"/>
      <c r="F31" s="5"/>
      <c r="G31" s="19"/>
      <c r="H31" s="16"/>
      <c r="I31" s="6"/>
      <c r="J31" s="7"/>
    </row>
    <row r="32" spans="1:10" s="1" customFormat="1" ht="12" customHeight="1">
      <c r="A32" s="9"/>
      <c r="B32" s="10" t="s">
        <v>12</v>
      </c>
      <c r="C32" s="10" t="s">
        <v>27</v>
      </c>
      <c r="D32" s="60">
        <v>1</v>
      </c>
      <c r="E32" s="56" t="s">
        <v>10</v>
      </c>
      <c r="F32" s="25">
        <f>5040*32</f>
        <v>161280</v>
      </c>
      <c r="G32" s="22">
        <f t="shared" si="0"/>
        <v>161280</v>
      </c>
      <c r="H32" s="13"/>
      <c r="I32" s="14"/>
      <c r="J32" s="7"/>
    </row>
    <row r="33" spans="1:10" s="1" customFormat="1" ht="12" customHeight="1">
      <c r="A33" s="2"/>
      <c r="B33" s="4"/>
      <c r="C33" s="4"/>
      <c r="D33" s="61"/>
      <c r="E33" s="57"/>
      <c r="F33" s="18"/>
      <c r="G33" s="19"/>
      <c r="H33" s="24"/>
      <c r="I33" s="6"/>
    </row>
    <row r="34" spans="1:10" s="1" customFormat="1" ht="12" customHeight="1">
      <c r="A34" s="9"/>
      <c r="B34" s="28" t="s">
        <v>12</v>
      </c>
      <c r="C34" s="11" t="s">
        <v>28</v>
      </c>
      <c r="D34" s="60">
        <v>2</v>
      </c>
      <c r="E34" s="56" t="s">
        <v>10</v>
      </c>
      <c r="F34" s="21">
        <v>5380</v>
      </c>
      <c r="G34" s="22">
        <f t="shared" si="0"/>
        <v>10760</v>
      </c>
      <c r="H34" s="23"/>
      <c r="I34" s="14"/>
    </row>
    <row r="35" spans="1:10" s="1" customFormat="1" ht="12" customHeight="1">
      <c r="A35" s="2"/>
      <c r="B35" s="15"/>
      <c r="C35" s="4"/>
      <c r="D35" s="61"/>
      <c r="E35" s="57"/>
      <c r="F35" s="18"/>
      <c r="G35" s="19"/>
      <c r="H35" s="20"/>
      <c r="I35" s="6"/>
      <c r="J35" s="7"/>
    </row>
    <row r="36" spans="1:10" s="1" customFormat="1" ht="12" customHeight="1">
      <c r="A36" s="9"/>
      <c r="B36" s="10" t="s">
        <v>12</v>
      </c>
      <c r="C36" s="10" t="s">
        <v>29</v>
      </c>
      <c r="D36" s="60">
        <v>2</v>
      </c>
      <c r="E36" s="56" t="s">
        <v>10</v>
      </c>
      <c r="F36" s="21">
        <v>5380</v>
      </c>
      <c r="G36" s="22">
        <f t="shared" si="0"/>
        <v>10760</v>
      </c>
      <c r="H36" s="23"/>
      <c r="I36" s="14"/>
      <c r="J36" s="7"/>
    </row>
    <row r="37" spans="1:10" s="1" customFormat="1" ht="12" customHeight="1">
      <c r="A37" s="34"/>
      <c r="B37" s="3"/>
      <c r="C37" s="30"/>
      <c r="D37" s="61"/>
      <c r="E37" s="57"/>
      <c r="F37" s="31"/>
      <c r="G37" s="19"/>
      <c r="H37" s="24"/>
      <c r="I37" s="6"/>
    </row>
    <row r="38" spans="1:10" s="1" customFormat="1" ht="12" customHeight="1">
      <c r="A38" s="35"/>
      <c r="B38" s="65" t="s">
        <v>12</v>
      </c>
      <c r="C38" s="11" t="s">
        <v>30</v>
      </c>
      <c r="D38" s="60">
        <v>2</v>
      </c>
      <c r="E38" s="56" t="s">
        <v>10</v>
      </c>
      <c r="F38" s="25">
        <v>5380</v>
      </c>
      <c r="G38" s="12">
        <f t="shared" si="0"/>
        <v>10760</v>
      </c>
      <c r="H38" s="23"/>
      <c r="I38" s="14"/>
    </row>
    <row r="39" spans="1:10" s="1" customFormat="1" ht="12" customHeight="1">
      <c r="A39" s="2"/>
      <c r="B39" s="15"/>
      <c r="C39" s="4"/>
      <c r="D39" s="61"/>
      <c r="E39" s="57"/>
      <c r="F39" s="5"/>
      <c r="G39" s="19"/>
      <c r="H39" s="16"/>
      <c r="I39" s="6"/>
      <c r="J39" s="7"/>
    </row>
    <row r="40" spans="1:10" s="1" customFormat="1" ht="12" customHeight="1">
      <c r="A40" s="9"/>
      <c r="B40" s="10" t="s">
        <v>12</v>
      </c>
      <c r="C40" s="10" t="s">
        <v>31</v>
      </c>
      <c r="D40" s="60">
        <v>1</v>
      </c>
      <c r="E40" s="56" t="s">
        <v>10</v>
      </c>
      <c r="F40" s="12">
        <v>5380</v>
      </c>
      <c r="G40" s="22">
        <f t="shared" si="0"/>
        <v>5380</v>
      </c>
      <c r="H40" s="13"/>
      <c r="I40" s="14"/>
      <c r="J40" s="7"/>
    </row>
    <row r="41" spans="1:10" s="1" customFormat="1" ht="12" customHeight="1">
      <c r="A41" s="2"/>
      <c r="B41" s="15"/>
      <c r="C41" s="4"/>
      <c r="D41" s="61"/>
      <c r="E41" s="57"/>
      <c r="F41" s="5"/>
      <c r="G41" s="19"/>
      <c r="H41" s="16"/>
      <c r="I41" s="6"/>
      <c r="J41" s="7"/>
    </row>
    <row r="42" spans="1:10" s="1" customFormat="1" ht="12" customHeight="1">
      <c r="A42" s="105"/>
      <c r="B42" s="101" t="s">
        <v>12</v>
      </c>
      <c r="C42" s="101" t="s">
        <v>32</v>
      </c>
      <c r="D42" s="62">
        <v>2</v>
      </c>
      <c r="E42" s="58" t="s">
        <v>10</v>
      </c>
      <c r="F42" s="102">
        <v>5380</v>
      </c>
      <c r="G42" s="41">
        <f t="shared" si="0"/>
        <v>10760</v>
      </c>
      <c r="H42" s="103"/>
      <c r="I42" s="43"/>
      <c r="J42" s="7"/>
    </row>
    <row r="43" spans="1:10" s="1" customFormat="1" ht="12" customHeight="1">
      <c r="A43" s="2"/>
      <c r="B43" s="95"/>
      <c r="C43" s="4"/>
      <c r="D43" s="104"/>
      <c r="E43" s="94"/>
      <c r="F43" s="5"/>
      <c r="G43" s="19"/>
      <c r="H43" s="96"/>
      <c r="I43" s="6"/>
      <c r="J43" s="7"/>
    </row>
    <row r="44" spans="1:10" s="1" customFormat="1" ht="12" customHeight="1">
      <c r="A44" s="9"/>
      <c r="B44" s="10" t="s">
        <v>12</v>
      </c>
      <c r="C44" s="10" t="s">
        <v>33</v>
      </c>
      <c r="D44" s="60">
        <v>19</v>
      </c>
      <c r="E44" s="56" t="s">
        <v>10</v>
      </c>
      <c r="F44" s="12">
        <v>5380</v>
      </c>
      <c r="G44" s="22">
        <f t="shared" si="0"/>
        <v>102220</v>
      </c>
      <c r="H44" s="13"/>
      <c r="I44" s="14"/>
      <c r="J44" s="7"/>
    </row>
    <row r="45" spans="1:10" s="1" customFormat="1" ht="12" customHeight="1">
      <c r="A45" s="2"/>
      <c r="B45" s="15"/>
      <c r="C45" s="4"/>
      <c r="D45" s="61"/>
      <c r="E45" s="57"/>
      <c r="F45" s="5"/>
      <c r="G45" s="19"/>
      <c r="H45" s="16"/>
      <c r="I45" s="6"/>
      <c r="J45" s="7"/>
    </row>
    <row r="46" spans="1:10" s="1" customFormat="1" ht="12" customHeight="1">
      <c r="A46" s="9"/>
      <c r="B46" s="10" t="s">
        <v>12</v>
      </c>
      <c r="C46" s="10" t="s">
        <v>34</v>
      </c>
      <c r="D46" s="60">
        <v>1</v>
      </c>
      <c r="E46" s="56" t="s">
        <v>10</v>
      </c>
      <c r="F46" s="12">
        <v>5980</v>
      </c>
      <c r="G46" s="22">
        <f t="shared" si="0"/>
        <v>5980</v>
      </c>
      <c r="H46" s="13"/>
      <c r="I46" s="14"/>
      <c r="J46" s="7"/>
    </row>
    <row r="47" spans="1:10" s="1" customFormat="1" ht="12" customHeight="1">
      <c r="A47" s="2"/>
      <c r="B47" s="15"/>
      <c r="C47" s="4"/>
      <c r="D47" s="61"/>
      <c r="E47" s="57"/>
      <c r="F47" s="5"/>
      <c r="G47" s="19"/>
      <c r="H47" s="16"/>
      <c r="I47" s="6"/>
      <c r="J47" s="7"/>
    </row>
    <row r="48" spans="1:10" s="1" customFormat="1" ht="12" customHeight="1">
      <c r="A48" s="9"/>
      <c r="B48" s="10" t="s">
        <v>12</v>
      </c>
      <c r="C48" s="10" t="s">
        <v>35</v>
      </c>
      <c r="D48" s="60">
        <v>1</v>
      </c>
      <c r="E48" s="56" t="s">
        <v>10</v>
      </c>
      <c r="F48" s="12">
        <v>5980</v>
      </c>
      <c r="G48" s="22">
        <f t="shared" si="0"/>
        <v>5980</v>
      </c>
      <c r="H48" s="13"/>
      <c r="I48" s="14"/>
      <c r="J48" s="7"/>
    </row>
    <row r="49" spans="1:10" s="1" customFormat="1" ht="12" customHeight="1">
      <c r="A49" s="2"/>
      <c r="B49" s="15"/>
      <c r="C49" s="4"/>
      <c r="D49" s="61"/>
      <c r="E49" s="57"/>
      <c r="F49" s="5"/>
      <c r="G49" s="19"/>
      <c r="H49" s="16"/>
      <c r="I49" s="6"/>
      <c r="J49" s="7"/>
    </row>
    <row r="50" spans="1:10" s="1" customFormat="1" ht="12" customHeight="1">
      <c r="A50" s="9"/>
      <c r="B50" s="10" t="s">
        <v>12</v>
      </c>
      <c r="C50" s="10" t="s">
        <v>36</v>
      </c>
      <c r="D50" s="60">
        <v>6</v>
      </c>
      <c r="E50" s="56" t="s">
        <v>10</v>
      </c>
      <c r="F50" s="12">
        <v>5980</v>
      </c>
      <c r="G50" s="22">
        <f t="shared" si="0"/>
        <v>35880</v>
      </c>
      <c r="H50" s="13"/>
      <c r="I50" s="14"/>
      <c r="J50" s="7"/>
    </row>
    <row r="51" spans="1:10" s="1" customFormat="1" ht="12" customHeight="1">
      <c r="A51" s="2"/>
      <c r="B51" s="15"/>
      <c r="C51" s="4"/>
      <c r="D51" s="61"/>
      <c r="E51" s="57"/>
      <c r="F51" s="5"/>
      <c r="G51" s="19"/>
      <c r="H51" s="16"/>
      <c r="I51" s="6"/>
      <c r="J51" s="7"/>
    </row>
    <row r="52" spans="1:10" s="1" customFormat="1" ht="12" customHeight="1">
      <c r="A52" s="9"/>
      <c r="B52" s="10" t="s">
        <v>12</v>
      </c>
      <c r="C52" s="10" t="s">
        <v>37</v>
      </c>
      <c r="D52" s="60">
        <v>1</v>
      </c>
      <c r="E52" s="56" t="s">
        <v>10</v>
      </c>
      <c r="F52" s="12">
        <v>5980</v>
      </c>
      <c r="G52" s="22">
        <f t="shared" si="0"/>
        <v>5980</v>
      </c>
      <c r="H52" s="13"/>
      <c r="I52" s="14"/>
      <c r="J52" s="7"/>
    </row>
    <row r="53" spans="1:10" s="1" customFormat="1" ht="12" customHeight="1">
      <c r="A53" s="2"/>
      <c r="B53" s="15"/>
      <c r="C53" s="4"/>
      <c r="D53" s="61"/>
      <c r="E53" s="57"/>
      <c r="F53" s="5"/>
      <c r="G53" s="19"/>
      <c r="H53" s="16"/>
      <c r="I53" s="6"/>
      <c r="J53" s="7"/>
    </row>
    <row r="54" spans="1:10" s="1" customFormat="1" ht="12" customHeight="1">
      <c r="A54" s="9"/>
      <c r="B54" s="10" t="s">
        <v>12</v>
      </c>
      <c r="C54" s="10" t="s">
        <v>38</v>
      </c>
      <c r="D54" s="60">
        <v>1</v>
      </c>
      <c r="E54" s="56" t="s">
        <v>10</v>
      </c>
      <c r="F54" s="12">
        <f>5980*2</f>
        <v>11960</v>
      </c>
      <c r="G54" s="22">
        <f t="shared" si="0"/>
        <v>11960</v>
      </c>
      <c r="H54" s="13"/>
      <c r="I54" s="14"/>
      <c r="J54" s="7"/>
    </row>
    <row r="55" spans="1:10" s="1" customFormat="1" ht="12" customHeight="1">
      <c r="A55" s="2"/>
      <c r="B55" s="15"/>
      <c r="C55" s="4"/>
      <c r="D55" s="61"/>
      <c r="E55" s="57"/>
      <c r="F55" s="5"/>
      <c r="G55" s="19"/>
      <c r="H55" s="16"/>
      <c r="I55" s="6"/>
      <c r="J55" s="7"/>
    </row>
    <row r="56" spans="1:10" s="1" customFormat="1" ht="12" customHeight="1">
      <c r="A56" s="9"/>
      <c r="B56" s="10" t="s">
        <v>12</v>
      </c>
      <c r="C56" s="10" t="s">
        <v>39</v>
      </c>
      <c r="D56" s="60">
        <v>5</v>
      </c>
      <c r="E56" s="56" t="s">
        <v>10</v>
      </c>
      <c r="F56" s="12">
        <v>3900</v>
      </c>
      <c r="G56" s="22">
        <f t="shared" si="0"/>
        <v>19500</v>
      </c>
      <c r="H56" s="13"/>
      <c r="I56" s="14"/>
      <c r="J56" s="7"/>
    </row>
    <row r="57" spans="1:10" s="1" customFormat="1" ht="12" customHeight="1">
      <c r="A57" s="2"/>
      <c r="B57" s="15"/>
      <c r="C57" s="4"/>
      <c r="D57" s="61"/>
      <c r="E57" s="57"/>
      <c r="F57" s="5"/>
      <c r="G57" s="19"/>
      <c r="H57" s="16"/>
      <c r="I57" s="6"/>
      <c r="J57" s="7"/>
    </row>
    <row r="58" spans="1:10" s="1" customFormat="1" ht="12" customHeight="1">
      <c r="A58" s="9"/>
      <c r="B58" s="10" t="s">
        <v>12</v>
      </c>
      <c r="C58" s="10" t="s">
        <v>40</v>
      </c>
      <c r="D58" s="60">
        <v>4</v>
      </c>
      <c r="E58" s="56" t="s">
        <v>10</v>
      </c>
      <c r="F58" s="12">
        <v>3900</v>
      </c>
      <c r="G58" s="22">
        <f t="shared" si="0"/>
        <v>15600</v>
      </c>
      <c r="H58" s="13"/>
      <c r="I58" s="14"/>
      <c r="J58" s="7"/>
    </row>
    <row r="59" spans="1:10" s="1" customFormat="1" ht="12" customHeight="1">
      <c r="A59" s="2"/>
      <c r="B59" s="15"/>
      <c r="C59" s="4"/>
      <c r="D59" s="61"/>
      <c r="E59" s="57"/>
      <c r="F59" s="5"/>
      <c r="G59" s="19"/>
      <c r="H59" s="16"/>
      <c r="I59" s="6"/>
      <c r="J59" s="7"/>
    </row>
    <row r="60" spans="1:10" s="1" customFormat="1" ht="12" customHeight="1">
      <c r="A60" s="9"/>
      <c r="B60" s="10" t="s">
        <v>12</v>
      </c>
      <c r="C60" s="10" t="s">
        <v>41</v>
      </c>
      <c r="D60" s="60">
        <v>2</v>
      </c>
      <c r="E60" s="56" t="s">
        <v>10</v>
      </c>
      <c r="F60" s="12">
        <f>3900*2</f>
        <v>7800</v>
      </c>
      <c r="G60" s="22">
        <f t="shared" si="0"/>
        <v>15600</v>
      </c>
      <c r="H60" s="13"/>
      <c r="I60" s="14"/>
      <c r="J60" s="7"/>
    </row>
    <row r="61" spans="1:10" s="1" customFormat="1" ht="12" customHeight="1">
      <c r="A61" s="2"/>
      <c r="B61" s="15"/>
      <c r="C61" s="4"/>
      <c r="D61" s="61"/>
      <c r="E61" s="57"/>
      <c r="F61" s="5"/>
      <c r="G61" s="19"/>
      <c r="H61" s="16"/>
      <c r="I61" s="6"/>
      <c r="J61" s="7"/>
    </row>
    <row r="62" spans="1:10" s="1" customFormat="1" ht="12" customHeight="1">
      <c r="A62" s="9"/>
      <c r="B62" s="10" t="s">
        <v>12</v>
      </c>
      <c r="C62" s="10" t="s">
        <v>42</v>
      </c>
      <c r="D62" s="60">
        <v>2</v>
      </c>
      <c r="E62" s="56" t="s">
        <v>10</v>
      </c>
      <c r="F62" s="12">
        <f>3900*2</f>
        <v>7800</v>
      </c>
      <c r="G62" s="22">
        <f t="shared" si="0"/>
        <v>15600</v>
      </c>
      <c r="H62" s="13"/>
      <c r="I62" s="14"/>
      <c r="J62" s="7"/>
    </row>
    <row r="63" spans="1:10" s="1" customFormat="1" ht="12" customHeight="1">
      <c r="A63" s="2"/>
      <c r="B63" s="15"/>
      <c r="C63" s="4"/>
      <c r="D63" s="61"/>
      <c r="E63" s="57"/>
      <c r="F63" s="5"/>
      <c r="G63" s="19"/>
      <c r="H63" s="16"/>
      <c r="I63" s="6"/>
      <c r="J63" s="7"/>
    </row>
    <row r="64" spans="1:10" s="1" customFormat="1" ht="12" customHeight="1">
      <c r="A64" s="9"/>
      <c r="B64" s="10" t="s">
        <v>12</v>
      </c>
      <c r="C64" s="10" t="s">
        <v>43</v>
      </c>
      <c r="D64" s="60">
        <v>42</v>
      </c>
      <c r="E64" s="56" t="s">
        <v>10</v>
      </c>
      <c r="F64" s="12">
        <f>3900*2</f>
        <v>7800</v>
      </c>
      <c r="G64" s="22">
        <f t="shared" si="0"/>
        <v>327600</v>
      </c>
      <c r="H64" s="13"/>
      <c r="I64" s="14"/>
      <c r="J64" s="7"/>
    </row>
    <row r="65" spans="1:10" s="1" customFormat="1" ht="12" customHeight="1">
      <c r="A65" s="2"/>
      <c r="B65" s="15"/>
      <c r="C65" s="4"/>
      <c r="D65" s="61"/>
      <c r="E65" s="57"/>
      <c r="F65" s="5"/>
      <c r="G65" s="19"/>
      <c r="H65" s="16"/>
      <c r="I65" s="6"/>
      <c r="J65" s="7"/>
    </row>
    <row r="66" spans="1:10" s="1" customFormat="1" ht="12" customHeight="1">
      <c r="A66" s="9"/>
      <c r="B66" s="10" t="s">
        <v>12</v>
      </c>
      <c r="C66" s="10" t="s">
        <v>44</v>
      </c>
      <c r="D66" s="60">
        <v>2</v>
      </c>
      <c r="E66" s="56" t="s">
        <v>10</v>
      </c>
      <c r="F66" s="12">
        <f>3900*2</f>
        <v>7800</v>
      </c>
      <c r="G66" s="22">
        <f t="shared" si="0"/>
        <v>15600</v>
      </c>
      <c r="H66" s="13"/>
      <c r="I66" s="14"/>
      <c r="J66" s="7"/>
    </row>
    <row r="67" spans="1:10" s="1" customFormat="1" ht="12" customHeight="1">
      <c r="A67" s="2"/>
      <c r="B67" s="15"/>
      <c r="C67" s="4"/>
      <c r="D67" s="61"/>
      <c r="E67" s="57"/>
      <c r="F67" s="5"/>
      <c r="G67" s="19"/>
      <c r="H67" s="16"/>
      <c r="I67" s="6"/>
      <c r="J67" s="7"/>
    </row>
    <row r="68" spans="1:10" s="1" customFormat="1" ht="12" customHeight="1">
      <c r="A68" s="9"/>
      <c r="B68" s="10" t="s">
        <v>12</v>
      </c>
      <c r="C68" s="10" t="s">
        <v>45</v>
      </c>
      <c r="D68" s="60">
        <v>1</v>
      </c>
      <c r="E68" s="56" t="s">
        <v>10</v>
      </c>
      <c r="F68" s="12">
        <f>3900*4</f>
        <v>15600</v>
      </c>
      <c r="G68" s="22">
        <f t="shared" ref="G68:G78" si="1">+ROUND(D68*F68,0)</f>
        <v>15600</v>
      </c>
      <c r="H68" s="13"/>
      <c r="I68" s="14"/>
      <c r="J68" s="7"/>
    </row>
    <row r="69" spans="1:10" s="1" customFormat="1" ht="12" customHeight="1">
      <c r="A69" s="2"/>
      <c r="B69" s="15"/>
      <c r="C69" s="4"/>
      <c r="D69" s="61"/>
      <c r="E69" s="57"/>
      <c r="F69" s="5"/>
      <c r="G69" s="19"/>
      <c r="H69" s="16"/>
      <c r="I69" s="6"/>
      <c r="J69" s="7"/>
    </row>
    <row r="70" spans="1:10" s="1" customFormat="1" ht="12" customHeight="1">
      <c r="A70" s="9"/>
      <c r="B70" s="10"/>
      <c r="C70" s="10"/>
      <c r="D70" s="60"/>
      <c r="E70" s="56"/>
      <c r="F70" s="12"/>
      <c r="G70" s="22">
        <f t="shared" si="1"/>
        <v>0</v>
      </c>
      <c r="H70" s="13"/>
      <c r="I70" s="14"/>
      <c r="J70" s="7"/>
    </row>
    <row r="71" spans="1:10" s="1" customFormat="1" ht="12" customHeight="1">
      <c r="A71" s="2"/>
      <c r="B71" s="15"/>
      <c r="C71" s="4"/>
      <c r="D71" s="61"/>
      <c r="E71" s="57"/>
      <c r="F71" s="5"/>
      <c r="G71" s="19"/>
      <c r="H71" s="16"/>
      <c r="I71" s="6"/>
      <c r="J71" s="7"/>
    </row>
    <row r="72" spans="1:10" s="1" customFormat="1" ht="12" customHeight="1">
      <c r="A72" s="9"/>
      <c r="B72" s="10"/>
      <c r="C72" s="10"/>
      <c r="D72" s="60"/>
      <c r="E72" s="56"/>
      <c r="F72" s="12"/>
      <c r="G72" s="22">
        <f t="shared" si="1"/>
        <v>0</v>
      </c>
      <c r="H72" s="13"/>
      <c r="I72" s="14"/>
      <c r="J72" s="7"/>
    </row>
    <row r="73" spans="1:10" s="1" customFormat="1" ht="12" customHeight="1">
      <c r="A73" s="2"/>
      <c r="B73" s="4"/>
      <c r="C73" s="4"/>
      <c r="D73" s="61"/>
      <c r="E73" s="57"/>
      <c r="F73" s="18"/>
      <c r="G73" s="19"/>
      <c r="H73" s="24"/>
      <c r="I73" s="6"/>
    </row>
    <row r="74" spans="1:10" s="1" customFormat="1" ht="12" customHeight="1">
      <c r="A74" s="9"/>
      <c r="B74" s="28"/>
      <c r="C74" s="11"/>
      <c r="D74" s="60"/>
      <c r="E74" s="56"/>
      <c r="F74" s="21"/>
      <c r="G74" s="22">
        <f t="shared" si="1"/>
        <v>0</v>
      </c>
      <c r="H74" s="23"/>
      <c r="I74" s="14"/>
    </row>
    <row r="75" spans="1:10" s="1" customFormat="1" ht="12" customHeight="1">
      <c r="A75" s="2"/>
      <c r="B75" s="4"/>
      <c r="C75" s="4"/>
      <c r="D75" s="61"/>
      <c r="E75" s="57"/>
      <c r="F75" s="18"/>
      <c r="G75" s="19"/>
      <c r="H75" s="24"/>
      <c r="I75" s="6"/>
    </row>
    <row r="76" spans="1:10" s="1" customFormat="1" ht="12" customHeight="1">
      <c r="A76" s="9"/>
      <c r="B76" s="28"/>
      <c r="C76" s="11"/>
      <c r="D76" s="60"/>
      <c r="E76" s="56"/>
      <c r="F76" s="21"/>
      <c r="G76" s="22">
        <f t="shared" si="1"/>
        <v>0</v>
      </c>
      <c r="H76" s="23"/>
      <c r="I76" s="14"/>
    </row>
    <row r="77" spans="1:10" s="1" customFormat="1" ht="12" customHeight="1">
      <c r="A77" s="2"/>
      <c r="B77" s="4"/>
      <c r="C77" s="4"/>
      <c r="D77" s="61"/>
      <c r="E77" s="57"/>
      <c r="F77" s="18"/>
      <c r="G77" s="19"/>
      <c r="H77" s="24"/>
      <c r="I77" s="6"/>
    </row>
    <row r="78" spans="1:10" s="1" customFormat="1" ht="12" customHeight="1">
      <c r="A78" s="9"/>
      <c r="B78" s="28"/>
      <c r="C78" s="11"/>
      <c r="D78" s="60"/>
      <c r="E78" s="56"/>
      <c r="F78" s="21"/>
      <c r="G78" s="22">
        <f t="shared" si="1"/>
        <v>0</v>
      </c>
      <c r="H78" s="23"/>
      <c r="I78" s="14"/>
    </row>
    <row r="79" spans="1:10" s="1" customFormat="1" ht="12" customHeight="1">
      <c r="A79" s="2"/>
      <c r="B79" s="4"/>
      <c r="C79" s="4"/>
      <c r="D79" s="61"/>
      <c r="E79" s="57"/>
      <c r="F79" s="18"/>
      <c r="G79" s="19"/>
      <c r="H79" s="24"/>
      <c r="I79" s="6"/>
    </row>
    <row r="80" spans="1:10" s="1" customFormat="1" ht="12" customHeight="1">
      <c r="A80" s="9"/>
      <c r="B80" s="100" t="s">
        <v>11</v>
      </c>
      <c r="C80" s="11"/>
      <c r="D80" s="60"/>
      <c r="E80" s="56"/>
      <c r="F80" s="21"/>
      <c r="G80" s="22">
        <f>+SUBTOTAL(9,G3:G78)</f>
        <v>1300400</v>
      </c>
      <c r="H80" s="23"/>
      <c r="I80" s="14"/>
    </row>
    <row r="81" spans="1:9" s="1" customFormat="1" ht="12" customHeight="1">
      <c r="A81" s="2"/>
      <c r="B81" s="4"/>
      <c r="C81" s="4"/>
      <c r="D81" s="61"/>
      <c r="E81" s="57"/>
      <c r="F81" s="18"/>
      <c r="G81" s="19"/>
      <c r="H81" s="24"/>
      <c r="I81" s="6"/>
    </row>
    <row r="82" spans="1:9" s="1" customFormat="1" ht="12" customHeight="1">
      <c r="A82" s="9"/>
      <c r="B82" s="28"/>
      <c r="C82" s="11"/>
      <c r="D82" s="60"/>
      <c r="E82" s="56"/>
      <c r="F82" s="21"/>
      <c r="G82" s="22"/>
      <c r="H82" s="23"/>
      <c r="I82" s="14"/>
    </row>
    <row r="83" spans="1:9" s="1" customFormat="1" ht="12" customHeight="1">
      <c r="A83" s="2"/>
      <c r="B83" s="4"/>
      <c r="C83" s="4"/>
      <c r="D83" s="61"/>
      <c r="E83" s="57"/>
      <c r="F83" s="18"/>
      <c r="G83" s="19"/>
      <c r="H83" s="24"/>
      <c r="I83" s="6"/>
    </row>
    <row r="84" spans="1:9" s="1" customFormat="1" ht="12" customHeight="1">
      <c r="A84" s="9"/>
      <c r="B84" s="28"/>
      <c r="C84" s="11"/>
      <c r="D84" s="60"/>
      <c r="E84" s="56"/>
      <c r="F84" s="21"/>
      <c r="G84" s="22"/>
      <c r="H84" s="23"/>
      <c r="I84" s="14"/>
    </row>
  </sheetData>
  <mergeCells count="9">
    <mergeCell ref="I1:I2"/>
    <mergeCell ref="D1:D2"/>
    <mergeCell ref="E1:E2"/>
    <mergeCell ref="G1:G2"/>
    <mergeCell ref="A1:A2"/>
    <mergeCell ref="F1:F2"/>
    <mergeCell ref="H1:H2"/>
    <mergeCell ref="B1:B2"/>
    <mergeCell ref="C1:C2"/>
  </mergeCells>
  <phoneticPr fontId="23"/>
  <printOptions horizontalCentered="1" verticalCentered="1" gridLinesSet="0"/>
  <pageMargins left="0.70866141732283472" right="0.19685039370078741" top="1.1811023622047245" bottom="0.70866141732283472" header="0.62992125984251968" footer="0.43307086614173229"/>
  <pageSetup paperSize="9" scale="93" firstPageNumber="36" orientation="landscape" blackAndWhite="1" r:id="rId1"/>
  <headerFooter alignWithMargins="0">
    <oddHeader>&amp;R&amp;"ＭＳ Ｐ明朝,標準"&amp;8(社）日本建築積算協会３号用紙</oddHeader>
    <oddFooter>&amp;R&amp;"ＭＳ 明朝,標準"&amp;UNo.　　 &amp;P 　</oddFooter>
  </headerFooter>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D8D7-B4C4-44B5-A4F8-8225036DE16A}">
  <sheetPr>
    <tabColor indexed="14"/>
  </sheetPr>
  <dimension ref="A1:J42"/>
  <sheetViews>
    <sheetView showGridLines="0" showZeros="0" view="pageBreakPreview" zoomScaleNormal="75" zoomScaleSheetLayoutView="75" workbookViewId="0">
      <selection activeCell="G34" sqref="G33:G34"/>
    </sheetView>
  </sheetViews>
  <sheetFormatPr defaultColWidth="10.625" defaultRowHeight="12.6" customHeight="1"/>
  <cols>
    <col min="1" max="1" width="5.375" style="46" customWidth="1"/>
    <col min="2" max="2" width="25.875" style="47" customWidth="1"/>
    <col min="3" max="3" width="40.875" style="47" customWidth="1"/>
    <col min="4" max="4" width="16.875" style="48" customWidth="1"/>
    <col min="5" max="5" width="7.875" style="46" customWidth="1"/>
    <col min="6" max="6" width="19.875" style="49" customWidth="1"/>
    <col min="7" max="7" width="23.875" style="49" customWidth="1"/>
    <col min="8" max="8" width="13.875" style="49" customWidth="1"/>
    <col min="9" max="9" width="11.875" style="50" customWidth="1"/>
    <col min="10" max="10" width="10.625" style="8" customWidth="1"/>
    <col min="11" max="11" width="34" style="8" bestFit="1" customWidth="1"/>
    <col min="12" max="12" width="46.125" style="8" bestFit="1" customWidth="1"/>
    <col min="13" max="16384" width="10.625" style="8"/>
  </cols>
  <sheetData>
    <row r="1" spans="1:10" s="1" customFormat="1" ht="12" customHeight="1">
      <c r="A1" s="319"/>
      <c r="B1" s="315" t="s">
        <v>2</v>
      </c>
      <c r="C1" s="323" t="s">
        <v>3</v>
      </c>
      <c r="D1" s="313" t="s">
        <v>4</v>
      </c>
      <c r="E1" s="315" t="s">
        <v>5</v>
      </c>
      <c r="F1" s="317" t="s">
        <v>6</v>
      </c>
      <c r="G1" s="317" t="s">
        <v>7</v>
      </c>
      <c r="H1" s="321" t="s">
        <v>8</v>
      </c>
      <c r="I1" s="311" t="s">
        <v>0</v>
      </c>
    </row>
    <row r="2" spans="1:10" s="1" customFormat="1" ht="12.6" customHeight="1">
      <c r="A2" s="320"/>
      <c r="B2" s="316"/>
      <c r="C2" s="324"/>
      <c r="D2" s="314"/>
      <c r="E2" s="316"/>
      <c r="F2" s="318"/>
      <c r="G2" s="318"/>
      <c r="H2" s="322"/>
      <c r="I2" s="312"/>
    </row>
    <row r="3" spans="1:10" s="1" customFormat="1" ht="12" customHeight="1">
      <c r="A3" s="51"/>
      <c r="B3" s="44"/>
      <c r="C3" s="52"/>
      <c r="D3" s="59"/>
      <c r="E3" s="55"/>
      <c r="F3" s="53"/>
      <c r="G3" s="53"/>
      <c r="H3" s="54"/>
      <c r="I3" s="45"/>
      <c r="J3" s="7"/>
    </row>
    <row r="4" spans="1:10" s="1" customFormat="1" ht="12" customHeight="1">
      <c r="A4" s="9"/>
      <c r="B4" s="10"/>
      <c r="C4" s="11"/>
      <c r="D4" s="60"/>
      <c r="E4" s="56"/>
      <c r="F4" s="12"/>
      <c r="G4" s="12"/>
      <c r="H4" s="13"/>
      <c r="I4" s="14"/>
      <c r="J4" s="7"/>
    </row>
    <row r="5" spans="1:10" s="1" customFormat="1" ht="12" customHeight="1">
      <c r="A5" s="2"/>
      <c r="B5" s="15"/>
      <c r="C5" s="4"/>
      <c r="D5" s="61"/>
      <c r="E5" s="57"/>
      <c r="F5" s="5"/>
      <c r="G5" s="5"/>
      <c r="H5" s="16"/>
      <c r="I5" s="6"/>
      <c r="J5" s="7"/>
    </row>
    <row r="6" spans="1:10" s="1" customFormat="1" ht="12" customHeight="1">
      <c r="A6" s="9"/>
      <c r="B6" s="67"/>
      <c r="C6" s="10"/>
      <c r="D6" s="60"/>
      <c r="E6" s="56"/>
      <c r="F6" s="12"/>
      <c r="G6" s="22"/>
      <c r="H6" s="13"/>
      <c r="I6" s="14"/>
      <c r="J6" s="7"/>
    </row>
    <row r="7" spans="1:10" s="1" customFormat="1" ht="12" customHeight="1">
      <c r="A7" s="2"/>
      <c r="B7" s="4"/>
      <c r="C7" s="4"/>
      <c r="D7" s="61"/>
      <c r="E7" s="57"/>
      <c r="F7" s="31"/>
      <c r="G7" s="5"/>
      <c r="H7" s="24"/>
      <c r="I7" s="6"/>
    </row>
    <row r="8" spans="1:10" s="1" customFormat="1" ht="12" customHeight="1">
      <c r="A8" s="9"/>
      <c r="B8" s="28"/>
      <c r="C8" s="11"/>
      <c r="D8" s="60"/>
      <c r="E8" s="56"/>
      <c r="F8" s="25"/>
      <c r="G8" s="22"/>
      <c r="H8" s="23"/>
      <c r="I8" s="14"/>
    </row>
    <row r="9" spans="1:10" s="1" customFormat="1" ht="12" customHeight="1">
      <c r="A9" s="2"/>
      <c r="B9" s="3"/>
      <c r="C9" s="30"/>
      <c r="D9" s="61"/>
      <c r="E9" s="57"/>
      <c r="F9" s="18"/>
      <c r="G9" s="5"/>
      <c r="H9" s="16"/>
      <c r="I9" s="6"/>
    </row>
    <row r="10" spans="1:10" s="1" customFormat="1" ht="12" customHeight="1">
      <c r="A10" s="9"/>
      <c r="B10" s="36"/>
      <c r="C10" s="11"/>
      <c r="D10" s="60"/>
      <c r="E10" s="56"/>
      <c r="F10" s="25"/>
      <c r="G10" s="22"/>
      <c r="H10" s="23"/>
      <c r="I10" s="14"/>
    </row>
    <row r="11" spans="1:10" s="1" customFormat="1" ht="12" customHeight="1">
      <c r="A11" s="2"/>
      <c r="B11" s="15"/>
      <c r="C11" s="4"/>
      <c r="D11" s="61"/>
      <c r="E11" s="57"/>
      <c r="F11" s="18"/>
      <c r="G11" s="5"/>
      <c r="H11" s="16"/>
      <c r="I11" s="6"/>
    </row>
    <row r="12" spans="1:10" s="1" customFormat="1" ht="12" customHeight="1">
      <c r="A12" s="9"/>
      <c r="B12" s="10"/>
      <c r="C12" s="10"/>
      <c r="D12" s="60"/>
      <c r="E12" s="56"/>
      <c r="F12" s="25"/>
      <c r="G12" s="22"/>
      <c r="H12" s="23"/>
      <c r="I12" s="14"/>
    </row>
    <row r="13" spans="1:10" s="1" customFormat="1" ht="12" customHeight="1">
      <c r="A13" s="2"/>
      <c r="B13" s="3"/>
      <c r="C13" s="30"/>
      <c r="D13" s="61"/>
      <c r="E13" s="57"/>
      <c r="F13" s="31"/>
      <c r="G13" s="19"/>
      <c r="H13" s="20"/>
      <c r="I13" s="6"/>
      <c r="J13" s="37"/>
    </row>
    <row r="14" spans="1:10" s="1" customFormat="1" ht="12" customHeight="1">
      <c r="A14" s="9"/>
      <c r="B14" s="36"/>
      <c r="C14" s="11"/>
      <c r="D14" s="60"/>
      <c r="E14" s="56"/>
      <c r="F14" s="25"/>
      <c r="G14" s="22"/>
      <c r="H14" s="23"/>
      <c r="I14" s="14"/>
      <c r="J14" s="7"/>
    </row>
    <row r="15" spans="1:10" s="1" customFormat="1" ht="12" customHeight="1">
      <c r="A15" s="2"/>
      <c r="B15" s="26"/>
      <c r="C15" s="27"/>
      <c r="D15" s="61"/>
      <c r="E15" s="57"/>
      <c r="F15" s="18"/>
      <c r="G15" s="19"/>
      <c r="H15" s="24"/>
      <c r="I15" s="6"/>
    </row>
    <row r="16" spans="1:10" s="1" customFormat="1" ht="12" customHeight="1">
      <c r="A16" s="9"/>
      <c r="B16" s="28"/>
      <c r="C16" s="29"/>
      <c r="D16" s="60"/>
      <c r="E16" s="56"/>
      <c r="F16" s="21"/>
      <c r="G16" s="22"/>
      <c r="H16" s="23"/>
      <c r="I16" s="14"/>
    </row>
    <row r="17" spans="1:10" s="1" customFormat="1" ht="12" customHeight="1">
      <c r="A17" s="2"/>
      <c r="B17" s="3"/>
      <c r="C17" s="30"/>
      <c r="D17" s="61"/>
      <c r="E17" s="57"/>
      <c r="F17" s="18"/>
      <c r="G17" s="19"/>
      <c r="H17" s="20"/>
      <c r="I17" s="6"/>
      <c r="J17" s="7"/>
    </row>
    <row r="18" spans="1:10" s="1" customFormat="1" ht="12" customHeight="1">
      <c r="A18" s="9"/>
      <c r="B18" s="36"/>
      <c r="C18" s="11"/>
      <c r="D18" s="60"/>
      <c r="E18" s="56"/>
      <c r="F18" s="21"/>
      <c r="G18" s="22"/>
      <c r="H18" s="23"/>
      <c r="I18" s="14"/>
    </row>
    <row r="19" spans="1:10" s="1" customFormat="1" ht="12" customHeight="1">
      <c r="A19" s="2"/>
      <c r="B19" s="26"/>
      <c r="C19" s="30"/>
      <c r="D19" s="61"/>
      <c r="E19" s="57"/>
      <c r="F19" s="31"/>
      <c r="G19" s="19"/>
      <c r="H19" s="32"/>
      <c r="I19" s="6"/>
    </row>
    <row r="20" spans="1:10" s="1" customFormat="1" ht="12" customHeight="1">
      <c r="A20" s="9"/>
      <c r="B20" s="33"/>
      <c r="C20" s="11"/>
      <c r="D20" s="60"/>
      <c r="E20" s="56"/>
      <c r="F20" s="25"/>
      <c r="G20" s="22"/>
      <c r="H20" s="23"/>
      <c r="I20" s="14"/>
    </row>
    <row r="21" spans="1:10" s="1" customFormat="1" ht="12" customHeight="1">
      <c r="A21" s="2"/>
      <c r="B21" s="3"/>
      <c r="C21" s="30"/>
      <c r="D21" s="61"/>
      <c r="E21" s="57"/>
      <c r="F21" s="31"/>
      <c r="G21" s="19"/>
      <c r="H21" s="20"/>
      <c r="I21" s="6"/>
    </row>
    <row r="22" spans="1:10" s="1" customFormat="1" ht="12" customHeight="1">
      <c r="A22" s="9"/>
      <c r="B22" s="36"/>
      <c r="C22" s="11"/>
      <c r="D22" s="60"/>
      <c r="E22" s="56"/>
      <c r="F22" s="25"/>
      <c r="G22" s="22"/>
      <c r="H22" s="23"/>
      <c r="I22" s="14"/>
    </row>
    <row r="23" spans="1:10" s="1" customFormat="1" ht="12" customHeight="1">
      <c r="A23" s="2"/>
      <c r="B23" s="3"/>
      <c r="C23" s="30"/>
      <c r="D23" s="61"/>
      <c r="E23" s="57"/>
      <c r="F23" s="18"/>
      <c r="G23" s="19"/>
      <c r="H23" s="20"/>
      <c r="I23" s="6"/>
    </row>
    <row r="24" spans="1:10" s="1" customFormat="1" ht="12" customHeight="1">
      <c r="A24" s="9"/>
      <c r="B24" s="36"/>
      <c r="C24" s="11"/>
      <c r="D24" s="60"/>
      <c r="E24" s="56"/>
      <c r="F24" s="21"/>
      <c r="G24" s="22"/>
      <c r="H24" s="23"/>
      <c r="I24" s="14"/>
    </row>
    <row r="25" spans="1:10" s="1" customFormat="1" ht="12" customHeight="1">
      <c r="A25" s="2"/>
      <c r="B25" s="3"/>
      <c r="C25" s="30"/>
      <c r="D25" s="61"/>
      <c r="E25" s="57"/>
      <c r="F25" s="5"/>
      <c r="G25" s="19"/>
      <c r="H25" s="16"/>
      <c r="I25" s="6"/>
      <c r="J25" s="7"/>
    </row>
    <row r="26" spans="1:10" s="1" customFormat="1" ht="12" customHeight="1">
      <c r="A26" s="9"/>
      <c r="B26" s="36"/>
      <c r="C26" s="11"/>
      <c r="D26" s="60"/>
      <c r="E26" s="56"/>
      <c r="F26" s="12"/>
      <c r="G26" s="22"/>
      <c r="H26" s="13"/>
      <c r="I26" s="14"/>
      <c r="J26" s="7"/>
    </row>
    <row r="27" spans="1:10" s="1" customFormat="1" ht="12" customHeight="1">
      <c r="A27" s="2"/>
      <c r="B27" s="26"/>
      <c r="C27" s="30"/>
      <c r="D27" s="61"/>
      <c r="E27" s="57"/>
      <c r="F27" s="31"/>
      <c r="G27" s="19"/>
      <c r="H27" s="24"/>
      <c r="I27" s="6"/>
    </row>
    <row r="28" spans="1:10" s="1" customFormat="1" ht="12" customHeight="1">
      <c r="A28" s="9"/>
      <c r="B28" s="33"/>
      <c r="C28" s="63"/>
      <c r="D28" s="60"/>
      <c r="E28" s="56"/>
      <c r="F28" s="25"/>
      <c r="G28" s="22"/>
      <c r="H28" s="23"/>
      <c r="I28" s="14"/>
    </row>
    <row r="29" spans="1:10" s="1" customFormat="1" ht="12" customHeight="1">
      <c r="A29" s="2"/>
      <c r="B29" s="15"/>
      <c r="C29" s="4"/>
      <c r="D29" s="61"/>
      <c r="E29" s="57"/>
      <c r="F29" s="5"/>
      <c r="G29" s="19"/>
      <c r="H29" s="16"/>
      <c r="I29" s="6"/>
    </row>
    <row r="30" spans="1:10" s="1" customFormat="1" ht="12" customHeight="1">
      <c r="A30" s="9"/>
      <c r="B30" s="10"/>
      <c r="C30" s="10"/>
      <c r="D30" s="60"/>
      <c r="E30" s="56"/>
      <c r="F30" s="12"/>
      <c r="G30" s="22"/>
      <c r="H30" s="13"/>
      <c r="I30" s="14"/>
    </row>
    <row r="31" spans="1:10" s="1" customFormat="1" ht="12" customHeight="1">
      <c r="A31" s="2"/>
      <c r="B31" s="15"/>
      <c r="C31" s="4"/>
      <c r="D31" s="61"/>
      <c r="E31" s="57"/>
      <c r="F31" s="5"/>
      <c r="G31" s="19"/>
      <c r="H31" s="16"/>
      <c r="I31" s="6"/>
      <c r="J31" s="7"/>
    </row>
    <row r="32" spans="1:10" s="1" customFormat="1" ht="12" customHeight="1">
      <c r="A32" s="9"/>
      <c r="B32" s="10"/>
      <c r="C32" s="10"/>
      <c r="D32" s="60"/>
      <c r="E32" s="56"/>
      <c r="F32" s="12"/>
      <c r="G32" s="22"/>
      <c r="H32" s="13"/>
      <c r="I32" s="14"/>
      <c r="J32" s="7"/>
    </row>
    <row r="33" spans="1:10" s="1" customFormat="1" ht="12" customHeight="1">
      <c r="A33" s="2"/>
      <c r="B33" s="4"/>
      <c r="C33" s="4"/>
      <c r="D33" s="61"/>
      <c r="E33" s="57"/>
      <c r="F33" s="18"/>
      <c r="G33" s="19"/>
      <c r="H33" s="24"/>
      <c r="I33" s="6"/>
    </row>
    <row r="34" spans="1:10" s="1" customFormat="1" ht="12" customHeight="1">
      <c r="A34" s="9"/>
      <c r="B34" s="28"/>
      <c r="C34" s="11"/>
      <c r="D34" s="60"/>
      <c r="E34" s="56"/>
      <c r="F34" s="21"/>
      <c r="G34" s="22"/>
      <c r="H34" s="23"/>
      <c r="I34" s="14"/>
    </row>
    <row r="35" spans="1:10" s="1" customFormat="1" ht="12" customHeight="1">
      <c r="A35" s="2"/>
      <c r="B35" s="15"/>
      <c r="C35" s="4"/>
      <c r="D35" s="61"/>
      <c r="E35" s="57"/>
      <c r="F35" s="18"/>
      <c r="G35" s="19"/>
      <c r="H35" s="20"/>
      <c r="I35" s="6"/>
      <c r="J35" s="7"/>
    </row>
    <row r="36" spans="1:10" s="1" customFormat="1" ht="12" customHeight="1">
      <c r="A36" s="9"/>
      <c r="B36" s="10"/>
      <c r="C36" s="10"/>
      <c r="D36" s="60"/>
      <c r="E36" s="56"/>
      <c r="F36" s="21"/>
      <c r="G36" s="22"/>
      <c r="H36" s="23"/>
      <c r="I36" s="14"/>
      <c r="J36" s="7"/>
    </row>
    <row r="37" spans="1:10" s="1" customFormat="1" ht="12" customHeight="1">
      <c r="A37" s="34"/>
      <c r="B37" s="3"/>
      <c r="C37" s="30"/>
      <c r="D37" s="61"/>
      <c r="E37" s="57"/>
      <c r="F37" s="31"/>
      <c r="G37" s="19"/>
      <c r="H37" s="24"/>
      <c r="I37" s="6"/>
    </row>
    <row r="38" spans="1:10" s="1" customFormat="1" ht="12" customHeight="1">
      <c r="A38" s="35"/>
      <c r="B38" s="65"/>
      <c r="C38" s="11"/>
      <c r="D38" s="60"/>
      <c r="E38" s="56"/>
      <c r="F38" s="25"/>
      <c r="G38" s="12"/>
      <c r="H38" s="23"/>
      <c r="I38" s="14"/>
    </row>
    <row r="39" spans="1:10" s="1" customFormat="1" ht="12" customHeight="1">
      <c r="A39" s="2"/>
      <c r="B39" s="15"/>
      <c r="C39" s="4"/>
      <c r="D39" s="99"/>
      <c r="E39" s="57"/>
      <c r="F39" s="5"/>
      <c r="G39" s="5"/>
      <c r="H39" s="16"/>
      <c r="I39" s="6"/>
    </row>
    <row r="40" spans="1:10" s="1" customFormat="1" ht="12" customHeight="1">
      <c r="A40" s="9"/>
      <c r="B40" s="65" t="s">
        <v>11</v>
      </c>
      <c r="C40" s="10"/>
      <c r="D40" s="98"/>
      <c r="E40" s="56"/>
      <c r="F40" s="12"/>
      <c r="G40" s="12"/>
      <c r="H40" s="13"/>
      <c r="I40" s="14"/>
    </row>
    <row r="41" spans="1:10" s="1" customFormat="1" ht="12" customHeight="1">
      <c r="A41" s="2"/>
      <c r="B41" s="15"/>
      <c r="C41" s="4"/>
      <c r="D41" s="61"/>
      <c r="E41" s="57"/>
      <c r="F41" s="5"/>
      <c r="G41" s="5"/>
      <c r="H41" s="16"/>
      <c r="I41" s="6"/>
    </row>
    <row r="42" spans="1:10" s="1" customFormat="1" ht="12" customHeight="1">
      <c r="A42" s="38"/>
      <c r="B42" s="39"/>
      <c r="C42" s="39"/>
      <c r="D42" s="62"/>
      <c r="E42" s="58"/>
      <c r="F42" s="40"/>
      <c r="G42" s="41"/>
      <c r="H42" s="42"/>
      <c r="I42" s="43"/>
    </row>
  </sheetData>
  <mergeCells count="9">
    <mergeCell ref="I1:I2"/>
    <mergeCell ref="D1:D2"/>
    <mergeCell ref="E1:E2"/>
    <mergeCell ref="G1:G2"/>
    <mergeCell ref="A1:A2"/>
    <mergeCell ref="F1:F2"/>
    <mergeCell ref="H1:H2"/>
    <mergeCell ref="B1:B2"/>
    <mergeCell ref="C1:C2"/>
  </mergeCells>
  <phoneticPr fontId="23"/>
  <printOptions gridLinesSet="0"/>
  <pageMargins left="0.70866141732283472" right="0.19685039370078741" top="1.1811023622047245" bottom="0.70866141732283472" header="0.62992125984251968" footer="0.43307086614173229"/>
  <pageSetup paperSize="9" scale="93" firstPageNumber="36" orientation="landscape" blackAndWhite="1" r:id="rId1"/>
  <headerFooter alignWithMargins="0">
    <oddHeader>&amp;R&amp;"ＭＳ Ｐ明朝,標準"&amp;8(社）日本建築積算協会３号用紙</oddHeader>
    <oddFooter>&amp;R&amp;"ＭＳ 明朝,標準"&amp;UNo.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3808-6340-44DD-9724-90A39DE9B86C}">
  <sheetPr>
    <tabColor theme="6" tint="0.39997558519241921"/>
  </sheetPr>
  <dimension ref="A1:S64"/>
  <sheetViews>
    <sheetView showGridLines="0" showZeros="0" tabSelected="1" view="pageBreakPreview" zoomScale="90" zoomScaleNormal="75" zoomScaleSheetLayoutView="90" workbookViewId="0">
      <selection activeCell="B21" sqref="B21"/>
    </sheetView>
  </sheetViews>
  <sheetFormatPr defaultColWidth="10.625" defaultRowHeight="12.6" customHeight="1"/>
  <cols>
    <col min="1" max="1" width="5.375" style="165" customWidth="1"/>
    <col min="2" max="2" width="37.5" style="166" bestFit="1" customWidth="1"/>
    <col min="3" max="3" width="40.875" style="167" customWidth="1"/>
    <col min="4" max="4" width="16.875" style="168" customWidth="1"/>
    <col min="5" max="5" width="7.875" style="169" customWidth="1"/>
    <col min="6" max="6" width="19.875" style="170" customWidth="1"/>
    <col min="7" max="7" width="23.875" style="170" customWidth="1"/>
    <col min="8" max="8" width="13.875" style="170" customWidth="1"/>
    <col min="9" max="9" width="11.875" style="171" customWidth="1"/>
    <col min="10" max="10" width="10.625" style="8" customWidth="1"/>
    <col min="11" max="11" width="17.375" style="8" bestFit="1" customWidth="1"/>
    <col min="12" max="12" width="14.375" style="107" bestFit="1" customWidth="1"/>
    <col min="13" max="13" width="15.875" style="8" bestFit="1" customWidth="1"/>
    <col min="14" max="14" width="16.125" style="8" bestFit="1" customWidth="1"/>
    <col min="15" max="15" width="14.5" style="8" bestFit="1" customWidth="1"/>
    <col min="16" max="16" width="16.5" style="8" customWidth="1"/>
    <col min="17" max="17" width="13.625" style="8" customWidth="1"/>
    <col min="18" max="18" width="17.625" style="8" bestFit="1" customWidth="1"/>
    <col min="19" max="19" width="14.5" style="8" bestFit="1" customWidth="1"/>
    <col min="20" max="20" width="15.875" style="8" bestFit="1" customWidth="1"/>
    <col min="21" max="16384" width="10.625" style="8"/>
  </cols>
  <sheetData>
    <row r="1" spans="1:19" ht="12" customHeight="1">
      <c r="A1" s="332"/>
      <c r="B1" s="333"/>
      <c r="C1" s="334"/>
      <c r="D1" s="336"/>
      <c r="E1" s="334"/>
      <c r="F1" s="328"/>
      <c r="G1" s="328"/>
      <c r="H1" s="330"/>
      <c r="I1" s="330"/>
    </row>
    <row r="2" spans="1:19" ht="12.6" customHeight="1">
      <c r="A2" s="332"/>
      <c r="B2" s="333"/>
      <c r="C2" s="335"/>
      <c r="D2" s="337"/>
      <c r="E2" s="334"/>
      <c r="F2" s="329"/>
      <c r="G2" s="329"/>
      <c r="H2" s="331"/>
      <c r="I2" s="330"/>
    </row>
    <row r="3" spans="1:19" ht="12" customHeight="1">
      <c r="D3" s="195"/>
      <c r="E3" s="196"/>
      <c r="F3" s="197"/>
      <c r="G3" s="197"/>
      <c r="H3" s="198"/>
      <c r="I3" s="206"/>
      <c r="J3" s="116"/>
      <c r="K3" s="116"/>
      <c r="L3" s="117"/>
      <c r="M3" s="116"/>
      <c r="N3" s="116"/>
      <c r="O3" s="116"/>
    </row>
    <row r="4" spans="1:19" ht="12" customHeight="1">
      <c r="A4" s="169"/>
      <c r="C4" s="199"/>
      <c r="D4" s="195"/>
      <c r="E4" s="196"/>
      <c r="F4" s="197"/>
      <c r="G4" s="197"/>
      <c r="H4" s="198"/>
      <c r="I4" s="206"/>
      <c r="J4" s="116"/>
      <c r="K4" s="116"/>
      <c r="L4" s="117"/>
      <c r="M4" s="116"/>
      <c r="N4" s="116"/>
      <c r="O4" s="116"/>
    </row>
    <row r="5" spans="1:19" ht="12" customHeight="1">
      <c r="B5" s="200"/>
      <c r="C5" s="199"/>
      <c r="D5" s="195"/>
      <c r="E5" s="196"/>
      <c r="F5" s="201"/>
      <c r="G5" s="197"/>
      <c r="H5" s="202"/>
      <c r="I5" s="206"/>
    </row>
    <row r="6" spans="1:19" ht="24.75" customHeight="1">
      <c r="D6" s="195"/>
      <c r="E6" s="196"/>
      <c r="F6" s="203"/>
      <c r="G6" s="197"/>
      <c r="H6" s="198"/>
      <c r="I6" s="206"/>
      <c r="K6" s="131"/>
      <c r="M6" s="132"/>
      <c r="N6" s="133"/>
      <c r="O6" s="133"/>
      <c r="S6" s="133"/>
    </row>
    <row r="7" spans="1:19" ht="24.75" customHeight="1">
      <c r="B7" s="200"/>
      <c r="C7" s="199"/>
      <c r="D7" s="195"/>
      <c r="E7" s="196"/>
      <c r="F7" s="201"/>
      <c r="G7" s="197"/>
      <c r="H7" s="202"/>
      <c r="I7" s="206"/>
    </row>
    <row r="8" spans="1:19" ht="47.25" customHeight="1">
      <c r="A8" s="325" t="s">
        <v>784</v>
      </c>
      <c r="B8" s="325"/>
      <c r="C8" s="325"/>
      <c r="D8" s="325"/>
      <c r="E8" s="325"/>
      <c r="F8" s="325"/>
      <c r="G8" s="325"/>
      <c r="H8" s="325"/>
      <c r="I8" s="325"/>
      <c r="K8" s="131"/>
      <c r="M8" s="132"/>
      <c r="N8" s="133"/>
      <c r="O8" s="133"/>
      <c r="S8" s="133"/>
    </row>
    <row r="9" spans="1:19" ht="24.75" customHeight="1">
      <c r="D9" s="195"/>
      <c r="E9" s="196"/>
      <c r="F9" s="203"/>
      <c r="G9" s="197"/>
      <c r="H9" s="202"/>
      <c r="I9" s="206"/>
    </row>
    <row r="10" spans="1:19" ht="24.75" customHeight="1">
      <c r="B10" s="8"/>
      <c r="C10" s="199"/>
      <c r="D10" s="195"/>
      <c r="E10" s="196"/>
      <c r="F10" s="203"/>
      <c r="G10" s="197">
        <f>TRUNC(D10*F10)</f>
        <v>0</v>
      </c>
      <c r="H10" s="202"/>
      <c r="I10" s="206"/>
      <c r="K10" s="142"/>
      <c r="M10" s="131"/>
    </row>
    <row r="11" spans="1:19" ht="51.75" customHeight="1">
      <c r="A11" s="326" t="s">
        <v>785</v>
      </c>
      <c r="B11" s="326"/>
      <c r="C11" s="326"/>
      <c r="D11" s="326"/>
      <c r="E11" s="326"/>
      <c r="F11" s="326"/>
      <c r="G11" s="326"/>
      <c r="H11" s="326"/>
      <c r="I11" s="326"/>
    </row>
    <row r="12" spans="1:19" ht="24.75" customHeight="1">
      <c r="B12" s="200"/>
      <c r="C12" s="199"/>
      <c r="D12" s="195"/>
      <c r="E12" s="196"/>
      <c r="F12" s="201"/>
      <c r="G12" s="197"/>
      <c r="H12" s="202"/>
      <c r="I12" s="206"/>
      <c r="K12" s="131"/>
      <c r="M12" s="132"/>
      <c r="N12" s="133"/>
      <c r="O12" s="133"/>
      <c r="S12" s="133"/>
    </row>
    <row r="13" spans="1:19" ht="24.75" customHeight="1">
      <c r="D13" s="195"/>
      <c r="E13" s="196"/>
      <c r="F13" s="201"/>
      <c r="G13" s="197"/>
      <c r="H13" s="202"/>
      <c r="I13" s="206"/>
    </row>
    <row r="14" spans="1:19" ht="24.75" customHeight="1">
      <c r="C14" s="199"/>
      <c r="D14" s="195"/>
      <c r="E14" s="196"/>
      <c r="F14" s="201"/>
      <c r="G14" s="197"/>
      <c r="H14" s="202"/>
      <c r="I14" s="206"/>
      <c r="K14" s="131"/>
      <c r="M14" s="132"/>
      <c r="N14" s="133"/>
      <c r="O14" s="133"/>
      <c r="S14" s="133"/>
    </row>
    <row r="15" spans="1:19" ht="24.75" customHeight="1">
      <c r="D15" s="195"/>
      <c r="E15" s="196"/>
      <c r="F15" s="201"/>
      <c r="G15" s="197"/>
      <c r="H15" s="202"/>
      <c r="I15" s="206"/>
      <c r="J15" s="116"/>
    </row>
    <row r="16" spans="1:19" ht="24.75" customHeight="1">
      <c r="C16" s="199"/>
      <c r="D16" s="195"/>
      <c r="E16" s="196"/>
      <c r="F16" s="201"/>
      <c r="G16" s="197"/>
      <c r="H16" s="202"/>
      <c r="I16" s="206"/>
      <c r="J16" s="116"/>
      <c r="K16" s="131"/>
      <c r="M16" s="132"/>
      <c r="N16" s="133"/>
      <c r="O16" s="133"/>
      <c r="S16" s="133"/>
    </row>
    <row r="17" spans="1:19" ht="24.75" customHeight="1">
      <c r="D17" s="195"/>
      <c r="E17" s="196"/>
      <c r="F17" s="201"/>
      <c r="G17" s="197"/>
      <c r="H17" s="202"/>
      <c r="I17" s="206"/>
    </row>
    <row r="18" spans="1:19" ht="15.75" customHeight="1">
      <c r="C18" s="199"/>
      <c r="D18" s="195"/>
      <c r="E18" s="196"/>
      <c r="F18" s="201"/>
      <c r="G18" s="197"/>
      <c r="H18" s="202"/>
      <c r="I18" s="206"/>
      <c r="K18" s="131"/>
      <c r="M18" s="132"/>
      <c r="N18" s="144"/>
      <c r="O18" s="133"/>
      <c r="S18" s="133"/>
    </row>
    <row r="19" spans="1:19" ht="15.75" customHeight="1">
      <c r="D19" s="195"/>
      <c r="E19" s="196"/>
      <c r="F19" s="203"/>
      <c r="G19" s="197"/>
      <c r="H19" s="202"/>
      <c r="I19" s="206"/>
    </row>
    <row r="20" spans="1:19" ht="33.75" customHeight="1">
      <c r="A20" s="327" t="s">
        <v>786</v>
      </c>
      <c r="B20" s="327"/>
      <c r="C20" s="327"/>
      <c r="D20" s="327"/>
      <c r="E20" s="327"/>
      <c r="F20" s="327"/>
      <c r="G20" s="327"/>
      <c r="H20" s="327"/>
      <c r="I20" s="327"/>
      <c r="K20" s="131"/>
      <c r="M20" s="132"/>
      <c r="N20" s="133"/>
      <c r="O20" s="133"/>
      <c r="S20" s="133"/>
    </row>
    <row r="21" spans="1:19" ht="12" customHeight="1">
      <c r="D21" s="195"/>
      <c r="E21" s="196"/>
      <c r="F21" s="201"/>
      <c r="G21" s="197"/>
      <c r="H21" s="202"/>
      <c r="I21" s="206"/>
    </row>
    <row r="22" spans="1:19" ht="12" customHeight="1">
      <c r="C22" s="199"/>
      <c r="D22" s="195"/>
      <c r="E22" s="196"/>
      <c r="F22" s="201"/>
      <c r="G22" s="197"/>
      <c r="H22" s="202"/>
      <c r="I22" s="206"/>
      <c r="K22" s="131"/>
      <c r="M22" s="132"/>
      <c r="N22" s="133"/>
      <c r="O22" s="133"/>
      <c r="S22" s="133"/>
    </row>
    <row r="23" spans="1:19" ht="12" customHeight="1">
      <c r="C23" s="199"/>
      <c r="D23" s="195"/>
      <c r="E23" s="196"/>
      <c r="F23" s="201"/>
      <c r="G23" s="197"/>
      <c r="H23" s="198"/>
      <c r="I23" s="206"/>
      <c r="K23" s="131"/>
      <c r="M23" s="132"/>
      <c r="N23" s="133"/>
      <c r="O23" s="133"/>
      <c r="S23" s="133"/>
    </row>
    <row r="24" spans="1:19" ht="12" customHeight="1">
      <c r="D24" s="195"/>
      <c r="E24" s="196"/>
      <c r="F24" s="197"/>
      <c r="G24" s="197"/>
      <c r="H24" s="198"/>
      <c r="I24" s="206"/>
      <c r="J24" s="116"/>
    </row>
    <row r="25" spans="1:19" ht="12" customHeight="1">
      <c r="D25" s="195"/>
      <c r="E25" s="196"/>
      <c r="F25" s="197"/>
      <c r="G25" s="197"/>
      <c r="H25" s="198"/>
      <c r="I25" s="206"/>
      <c r="J25" s="116"/>
      <c r="K25" s="116"/>
      <c r="L25" s="117"/>
      <c r="M25" s="116"/>
      <c r="N25" s="116"/>
      <c r="O25" s="116"/>
    </row>
    <row r="26" spans="1:19" ht="12" customHeight="1">
      <c r="D26" s="195"/>
      <c r="E26" s="196"/>
      <c r="F26" s="197"/>
      <c r="G26" s="197"/>
      <c r="H26" s="198"/>
      <c r="I26" s="206"/>
      <c r="J26" s="116"/>
      <c r="K26" s="116"/>
      <c r="L26" s="117"/>
      <c r="M26" s="116"/>
      <c r="N26" s="116"/>
      <c r="O26" s="116"/>
    </row>
    <row r="27" spans="1:19" ht="12" customHeight="1">
      <c r="B27" s="200"/>
      <c r="C27" s="199"/>
      <c r="D27" s="195"/>
      <c r="E27" s="196"/>
      <c r="F27" s="201"/>
      <c r="G27" s="197"/>
      <c r="H27" s="202"/>
      <c r="I27" s="206"/>
    </row>
    <row r="28" spans="1:19" ht="12" customHeight="1">
      <c r="D28" s="195"/>
      <c r="E28" s="196"/>
      <c r="F28" s="203"/>
      <c r="G28" s="197"/>
      <c r="H28" s="198"/>
      <c r="I28" s="206"/>
      <c r="K28" s="131"/>
      <c r="M28" s="132"/>
      <c r="N28" s="133"/>
      <c r="O28" s="133"/>
      <c r="S28" s="133"/>
    </row>
    <row r="29" spans="1:19" ht="12" customHeight="1">
      <c r="B29" s="200"/>
      <c r="C29" s="199"/>
      <c r="D29" s="195"/>
      <c r="E29" s="196"/>
      <c r="F29" s="201"/>
      <c r="G29" s="197"/>
      <c r="H29" s="202"/>
      <c r="I29" s="206"/>
    </row>
    <row r="30" spans="1:19" ht="12" customHeight="1">
      <c r="B30" s="200"/>
      <c r="C30" s="199"/>
      <c r="D30" s="195"/>
      <c r="E30" s="196"/>
      <c r="F30" s="201"/>
      <c r="G30" s="197"/>
      <c r="H30" s="202"/>
      <c r="I30" s="206"/>
      <c r="K30" s="131"/>
      <c r="M30" s="132"/>
      <c r="N30" s="133"/>
      <c r="O30" s="133"/>
      <c r="S30" s="133"/>
    </row>
    <row r="31" spans="1:19" ht="12" customHeight="1">
      <c r="D31" s="195"/>
      <c r="E31" s="196"/>
      <c r="F31" s="203"/>
      <c r="G31" s="197"/>
      <c r="H31" s="202"/>
      <c r="I31" s="206"/>
    </row>
    <row r="32" spans="1:19" ht="12" customHeight="1">
      <c r="B32" s="200"/>
      <c r="C32" s="207"/>
      <c r="D32" s="195"/>
      <c r="E32" s="196"/>
      <c r="F32" s="201"/>
      <c r="G32" s="197"/>
      <c r="H32" s="202"/>
      <c r="I32" s="206"/>
      <c r="K32" s="142"/>
      <c r="M32" s="131"/>
    </row>
    <row r="33" spans="1:19" ht="12" customHeight="1">
      <c r="D33" s="195"/>
      <c r="E33" s="196"/>
      <c r="F33" s="201"/>
      <c r="G33" s="197"/>
      <c r="H33" s="202"/>
      <c r="I33" s="206"/>
    </row>
    <row r="34" spans="1:19" ht="12" customHeight="1">
      <c r="B34" s="200"/>
      <c r="C34" s="199"/>
      <c r="D34" s="195"/>
      <c r="E34" s="196"/>
      <c r="F34" s="201"/>
      <c r="G34" s="197"/>
      <c r="H34" s="202"/>
      <c r="I34" s="206"/>
      <c r="K34" s="131"/>
      <c r="M34" s="132"/>
      <c r="N34" s="133"/>
      <c r="O34" s="133"/>
      <c r="S34" s="133"/>
    </row>
    <row r="35" spans="1:19" ht="12" customHeight="1">
      <c r="A35" s="108"/>
      <c r="B35" s="139"/>
      <c r="C35" s="110"/>
      <c r="D35" s="204"/>
      <c r="E35" s="205"/>
      <c r="F35" s="128"/>
      <c r="G35" s="113"/>
      <c r="H35" s="129"/>
      <c r="I35" s="115"/>
    </row>
    <row r="36" spans="1:19" ht="12" customHeight="1">
      <c r="A36" s="118"/>
      <c r="B36" s="135"/>
      <c r="C36" s="136"/>
      <c r="D36" s="121"/>
      <c r="E36" s="122"/>
      <c r="F36" s="137"/>
      <c r="G36" s="123"/>
      <c r="H36" s="138"/>
      <c r="I36" s="125"/>
      <c r="K36" s="131"/>
      <c r="M36" s="132"/>
      <c r="N36" s="133"/>
      <c r="O36" s="133"/>
      <c r="S36" s="133"/>
    </row>
    <row r="37" spans="1:19" ht="12" customHeight="1">
      <c r="A37" s="108"/>
      <c r="B37" s="139"/>
      <c r="C37" s="110"/>
      <c r="D37" s="111"/>
      <c r="E37" s="112"/>
      <c r="F37" s="128"/>
      <c r="G37" s="113"/>
      <c r="H37" s="143"/>
      <c r="I37" s="115"/>
      <c r="J37" s="116"/>
    </row>
    <row r="38" spans="1:19" ht="12" customHeight="1">
      <c r="A38" s="118"/>
      <c r="B38" s="141"/>
      <c r="C38" s="136"/>
      <c r="D38" s="121"/>
      <c r="E38" s="122"/>
      <c r="F38" s="137"/>
      <c r="G38" s="123"/>
      <c r="H38" s="138"/>
      <c r="I38" s="125"/>
      <c r="J38" s="116"/>
      <c r="K38" s="131"/>
      <c r="M38" s="132"/>
      <c r="N38" s="133"/>
      <c r="O38" s="133"/>
      <c r="S38" s="133"/>
    </row>
    <row r="39" spans="1:19" ht="12" customHeight="1">
      <c r="A39" s="108"/>
      <c r="B39" s="139"/>
      <c r="C39" s="110"/>
      <c r="D39" s="111"/>
      <c r="E39" s="112"/>
      <c r="F39" s="128"/>
      <c r="G39" s="113"/>
      <c r="H39" s="143"/>
      <c r="I39" s="115"/>
    </row>
    <row r="40" spans="1:19" ht="12" customHeight="1">
      <c r="A40" s="118"/>
      <c r="B40" s="141"/>
      <c r="C40" s="136"/>
      <c r="D40" s="121"/>
      <c r="E40" s="122"/>
      <c r="F40" s="137"/>
      <c r="G40" s="123"/>
      <c r="H40" s="138"/>
      <c r="I40" s="125"/>
      <c r="K40" s="131"/>
      <c r="M40" s="132"/>
      <c r="N40" s="144"/>
      <c r="O40" s="133"/>
      <c r="S40" s="133"/>
    </row>
    <row r="41" spans="1:19" ht="12" customHeight="1">
      <c r="A41" s="108"/>
      <c r="B41" s="139"/>
      <c r="C41" s="110"/>
      <c r="D41" s="111"/>
      <c r="E41" s="112"/>
      <c r="F41" s="140"/>
      <c r="G41" s="113"/>
      <c r="H41" s="143"/>
      <c r="I41" s="115"/>
    </row>
    <row r="42" spans="1:19" ht="12" customHeight="1">
      <c r="A42" s="118"/>
      <c r="B42" s="150"/>
      <c r="C42" s="136"/>
      <c r="D42" s="121"/>
      <c r="E42" s="122"/>
      <c r="F42" s="137"/>
      <c r="G42" s="123"/>
      <c r="H42" s="138"/>
      <c r="I42" s="125"/>
      <c r="K42" s="131"/>
      <c r="M42" s="132"/>
      <c r="N42" s="133"/>
      <c r="O42" s="133"/>
      <c r="S42" s="133"/>
    </row>
    <row r="43" spans="1:19" ht="12" customHeight="1">
      <c r="A43" s="108"/>
      <c r="B43" s="139"/>
      <c r="C43" s="110"/>
      <c r="D43" s="111"/>
      <c r="E43" s="112"/>
      <c r="F43" s="128"/>
      <c r="G43" s="113"/>
      <c r="H43" s="134"/>
      <c r="I43" s="115"/>
    </row>
    <row r="44" spans="1:19" ht="12" customHeight="1">
      <c r="A44" s="118"/>
      <c r="B44" s="141"/>
      <c r="C44" s="136"/>
      <c r="D44" s="121"/>
      <c r="E44" s="122"/>
      <c r="F44" s="137"/>
      <c r="G44" s="123"/>
      <c r="H44" s="138"/>
      <c r="I44" s="125"/>
      <c r="K44" s="131"/>
      <c r="M44" s="132"/>
      <c r="N44" s="133"/>
      <c r="O44" s="133"/>
      <c r="S44" s="133"/>
    </row>
    <row r="45" spans="1:19" ht="12" customHeight="1">
      <c r="A45" s="108"/>
      <c r="B45" s="139"/>
      <c r="C45" s="110"/>
      <c r="D45" s="111"/>
      <c r="E45" s="112"/>
      <c r="F45" s="128"/>
      <c r="G45" s="113"/>
      <c r="H45" s="114"/>
      <c r="I45" s="115"/>
    </row>
    <row r="46" spans="1:19" ht="12" customHeight="1">
      <c r="A46" s="118"/>
      <c r="B46" s="141"/>
      <c r="C46" s="136"/>
      <c r="D46" s="121"/>
      <c r="E46" s="122"/>
      <c r="F46" s="137"/>
      <c r="G46" s="123"/>
      <c r="H46" s="124"/>
      <c r="I46" s="125"/>
      <c r="K46" s="131"/>
      <c r="M46" s="132"/>
      <c r="N46" s="133"/>
      <c r="O46" s="133"/>
      <c r="S46" s="133"/>
    </row>
    <row r="47" spans="1:19" ht="12" customHeight="1">
      <c r="A47" s="108"/>
      <c r="B47" s="109"/>
      <c r="C47" s="110"/>
      <c r="D47" s="111"/>
      <c r="E47" s="112"/>
      <c r="F47" s="113"/>
      <c r="G47" s="113"/>
      <c r="H47" s="114"/>
      <c r="I47" s="115"/>
      <c r="J47" s="116"/>
    </row>
    <row r="48" spans="1:19" ht="12" customHeight="1">
      <c r="A48" s="118"/>
      <c r="B48" s="141"/>
      <c r="C48" s="120"/>
      <c r="D48" s="121"/>
      <c r="E48" s="122"/>
      <c r="F48" s="123"/>
      <c r="G48" s="123"/>
      <c r="H48" s="124"/>
      <c r="I48" s="125"/>
      <c r="J48" s="116"/>
      <c r="K48" s="131"/>
      <c r="M48" s="132"/>
      <c r="N48" s="144"/>
      <c r="O48" s="133"/>
      <c r="P48" s="133"/>
      <c r="S48" s="133"/>
    </row>
    <row r="49" spans="1:19" ht="12" customHeight="1">
      <c r="A49" s="108"/>
      <c r="B49" s="139"/>
      <c r="C49" s="110"/>
      <c r="D49" s="111"/>
      <c r="E49" s="112"/>
      <c r="F49" s="128"/>
      <c r="G49" s="113"/>
      <c r="H49" s="114"/>
      <c r="I49" s="115"/>
      <c r="J49" s="116"/>
    </row>
    <row r="50" spans="1:19" ht="12" customHeight="1">
      <c r="A50" s="118"/>
      <c r="B50" s="141"/>
      <c r="C50" s="136"/>
      <c r="D50" s="121"/>
      <c r="E50" s="122"/>
      <c r="F50" s="137"/>
      <c r="G50" s="123"/>
      <c r="H50" s="124"/>
      <c r="I50" s="125"/>
      <c r="J50" s="116"/>
      <c r="K50" s="131"/>
      <c r="M50" s="132"/>
      <c r="N50" s="133"/>
      <c r="O50" s="133"/>
      <c r="S50" s="133"/>
    </row>
    <row r="51" spans="1:19" ht="12" customHeight="1">
      <c r="A51" s="108"/>
      <c r="B51" s="139"/>
      <c r="C51" s="110"/>
      <c r="D51" s="111"/>
      <c r="E51" s="112"/>
      <c r="F51" s="140"/>
      <c r="G51" s="113"/>
      <c r="H51" s="134"/>
      <c r="I51" s="115"/>
    </row>
    <row r="52" spans="1:19" ht="12" customHeight="1">
      <c r="A52" s="118"/>
      <c r="B52" s="135"/>
      <c r="C52" s="136"/>
      <c r="D52" s="121"/>
      <c r="E52" s="122"/>
      <c r="F52" s="130"/>
      <c r="G52" s="123"/>
      <c r="H52" s="138"/>
      <c r="I52" s="125"/>
      <c r="K52" s="131"/>
      <c r="M52" s="132"/>
      <c r="N52" s="133"/>
      <c r="O52" s="133"/>
      <c r="S52" s="133"/>
    </row>
    <row r="53" spans="1:19" ht="12" customHeight="1">
      <c r="A53" s="108"/>
      <c r="B53" s="139"/>
      <c r="C53" s="110"/>
      <c r="D53" s="111"/>
      <c r="E53" s="112"/>
      <c r="F53" s="128"/>
      <c r="G53" s="113"/>
      <c r="H53" s="134"/>
      <c r="I53" s="115"/>
    </row>
    <row r="54" spans="1:19" ht="12" customHeight="1">
      <c r="A54" s="118"/>
      <c r="B54" s="141"/>
      <c r="C54" s="136"/>
      <c r="D54" s="121"/>
      <c r="E54" s="122"/>
      <c r="F54" s="137"/>
      <c r="G54" s="123"/>
      <c r="H54" s="138"/>
      <c r="I54" s="125"/>
      <c r="J54" s="116"/>
      <c r="K54" s="131"/>
      <c r="M54" s="132"/>
      <c r="N54" s="133"/>
      <c r="O54" s="133"/>
      <c r="S54" s="133"/>
    </row>
    <row r="55" spans="1:19" ht="12" customHeight="1">
      <c r="A55" s="108"/>
      <c r="B55" s="139"/>
      <c r="C55" s="110"/>
      <c r="D55" s="111"/>
      <c r="E55" s="112"/>
      <c r="F55" s="128"/>
      <c r="G55" s="113"/>
      <c r="H55" s="134"/>
      <c r="I55" s="145"/>
      <c r="J55" s="146"/>
    </row>
    <row r="56" spans="1:19" ht="12" customHeight="1">
      <c r="A56" s="118"/>
      <c r="B56" s="141"/>
      <c r="C56" s="136"/>
      <c r="D56" s="121"/>
      <c r="E56" s="122"/>
      <c r="F56" s="137"/>
      <c r="G56" s="123"/>
      <c r="H56" s="138"/>
      <c r="I56" s="125"/>
      <c r="K56" s="131"/>
      <c r="M56" s="132"/>
      <c r="N56" s="133"/>
      <c r="O56" s="133"/>
      <c r="S56" s="133"/>
    </row>
    <row r="57" spans="1:19" ht="12" customHeight="1">
      <c r="A57" s="108"/>
      <c r="B57" s="139"/>
      <c r="C57" s="110"/>
      <c r="D57" s="111"/>
      <c r="E57" s="112"/>
      <c r="F57" s="113"/>
      <c r="G57" s="113"/>
      <c r="H57" s="143"/>
      <c r="I57" s="115"/>
      <c r="J57" s="147"/>
    </row>
    <row r="58" spans="1:19" ht="12" customHeight="1">
      <c r="A58" s="118"/>
      <c r="B58" s="148"/>
      <c r="C58" s="120"/>
      <c r="D58" s="121"/>
      <c r="E58" s="122"/>
      <c r="F58" s="123"/>
      <c r="G58" s="123"/>
      <c r="H58" s="138"/>
      <c r="I58" s="125"/>
      <c r="J58" s="116"/>
      <c r="K58" s="131"/>
      <c r="M58" s="132"/>
      <c r="N58" s="133"/>
      <c r="O58" s="133"/>
      <c r="S58" s="133"/>
    </row>
    <row r="59" spans="1:19" ht="12" customHeight="1">
      <c r="A59" s="108"/>
      <c r="B59" s="109"/>
      <c r="C59" s="149"/>
      <c r="D59" s="111"/>
      <c r="E59" s="112"/>
      <c r="F59" s="113"/>
      <c r="G59" s="113"/>
      <c r="H59" s="143"/>
      <c r="I59" s="115"/>
      <c r="J59" s="116"/>
    </row>
    <row r="60" spans="1:19" ht="12" customHeight="1">
      <c r="A60" s="118"/>
      <c r="B60" s="150"/>
      <c r="C60" s="120"/>
      <c r="D60" s="121"/>
      <c r="E60" s="122"/>
      <c r="F60" s="123"/>
      <c r="G60" s="123"/>
      <c r="H60" s="138"/>
      <c r="I60" s="125"/>
      <c r="K60" s="131"/>
      <c r="M60" s="132"/>
      <c r="N60" s="144"/>
      <c r="O60" s="133"/>
      <c r="S60" s="133"/>
    </row>
    <row r="61" spans="1:19" ht="12" customHeight="1">
      <c r="A61" s="108"/>
      <c r="B61" s="151"/>
      <c r="C61" s="110"/>
      <c r="D61" s="111"/>
      <c r="E61" s="112"/>
      <c r="F61" s="113"/>
      <c r="G61" s="113"/>
      <c r="H61" s="114"/>
      <c r="I61" s="115"/>
      <c r="J61" s="116"/>
    </row>
    <row r="62" spans="1:19" ht="12" customHeight="1">
      <c r="A62" s="118"/>
      <c r="B62" s="152"/>
      <c r="C62" s="153"/>
      <c r="D62" s="121"/>
      <c r="E62" s="122"/>
      <c r="F62" s="154"/>
      <c r="G62" s="123"/>
      <c r="H62" s="124"/>
      <c r="I62" s="125"/>
      <c r="J62" s="116"/>
      <c r="K62" s="131"/>
      <c r="M62" s="132"/>
      <c r="N62" s="133"/>
      <c r="O62" s="133"/>
      <c r="S62" s="133"/>
    </row>
    <row r="63" spans="1:19" ht="12" customHeight="1">
      <c r="A63" s="108"/>
      <c r="B63" s="109"/>
      <c r="C63" s="155"/>
      <c r="D63" s="111"/>
      <c r="E63" s="112"/>
      <c r="F63" s="156"/>
      <c r="G63" s="113"/>
      <c r="H63" s="114"/>
      <c r="I63" s="115"/>
    </row>
    <row r="64" spans="1:19" ht="12" customHeight="1">
      <c r="A64" s="157"/>
      <c r="B64" s="158"/>
      <c r="C64" s="158"/>
      <c r="D64" s="159"/>
      <c r="E64" s="160"/>
      <c r="F64" s="161"/>
      <c r="G64" s="162"/>
      <c r="H64" s="163"/>
      <c r="I64" s="164"/>
      <c r="K64" s="131"/>
      <c r="M64" s="132"/>
      <c r="N64" s="133"/>
      <c r="O64" s="133"/>
      <c r="S64" s="133"/>
    </row>
  </sheetData>
  <mergeCells count="12">
    <mergeCell ref="A8:I8"/>
    <mergeCell ref="A11:I11"/>
    <mergeCell ref="A20:I20"/>
    <mergeCell ref="G1:G2"/>
    <mergeCell ref="H1:H2"/>
    <mergeCell ref="I1:I2"/>
    <mergeCell ref="A1:A2"/>
    <mergeCell ref="B1:B2"/>
    <mergeCell ref="C1:C2"/>
    <mergeCell ref="D1:D2"/>
    <mergeCell ref="E1:E2"/>
    <mergeCell ref="F1:F2"/>
  </mergeCells>
  <phoneticPr fontId="28"/>
  <printOptions horizontalCentered="1" verticalCentered="1" gridLinesSet="0"/>
  <pageMargins left="0.19685039370078741" right="0.19685039370078741" top="1.1811023622047245" bottom="0.70866141732283472" header="0.62992125984251968" footer="0.43307086614173229"/>
  <pageSetup paperSize="9" scale="89" firstPageNumber="36" orientation="landscape" r:id="rId1"/>
  <headerFooter alignWithMargins="0">
    <oddHeader xml:space="preserve">&amp;L&amp;"ＭＳ Ｐ明朝,標準"&amp;11
&amp;R&amp;"ＭＳ Ｐ明朝,標準"&amp;8
</oddHeader>
  </headerFooter>
  <rowBreaks count="1" manualBreakCount="1">
    <brk id="2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E2CBF-4BE4-4D87-A757-40FD44418047}">
  <sheetPr>
    <tabColor theme="6" tint="0.39997558519241921"/>
  </sheetPr>
  <dimension ref="A1:S42"/>
  <sheetViews>
    <sheetView showGridLines="0" showZeros="0" view="pageBreakPreview" zoomScaleNormal="75" zoomScaleSheetLayoutView="100" workbookViewId="0">
      <pane xSplit="5" ySplit="2" topLeftCell="F3" activePane="bottomRight" state="frozen"/>
      <selection activeCell="A11" sqref="A11:I11"/>
      <selection pane="topRight" activeCell="A11" sqref="A11:I11"/>
      <selection pane="bottomLeft" activeCell="A11" sqref="A11:I11"/>
      <selection pane="bottomRight" activeCell="F13" sqref="F13"/>
    </sheetView>
  </sheetViews>
  <sheetFormatPr defaultColWidth="10.625" defaultRowHeight="12.6" customHeight="1"/>
  <cols>
    <col min="1" max="1" width="5.375" style="165" customWidth="1"/>
    <col min="2" max="2" width="37.5" style="166" bestFit="1" customWidth="1"/>
    <col min="3" max="3" width="40.875" style="167" customWidth="1"/>
    <col min="4" max="4" width="16.875" style="168" customWidth="1"/>
    <col min="5" max="5" width="7.875" style="169" customWidth="1"/>
    <col min="6" max="6" width="19.875" style="170" customWidth="1"/>
    <col min="7" max="7" width="23.875" style="170" customWidth="1"/>
    <col min="8" max="8" width="13.875" style="170" customWidth="1"/>
    <col min="9" max="9" width="11.875" style="171" customWidth="1"/>
    <col min="10" max="10" width="10.625" style="8" customWidth="1"/>
    <col min="11" max="11" width="17.375" style="8" bestFit="1" customWidth="1"/>
    <col min="12" max="12" width="14.375" style="107" bestFit="1" customWidth="1"/>
    <col min="13" max="13" width="15.875" style="8" bestFit="1" customWidth="1"/>
    <col min="14" max="14" width="16.125" style="8" bestFit="1" customWidth="1"/>
    <col min="15" max="15" width="14.5" style="8" bestFit="1" customWidth="1"/>
    <col min="16" max="16" width="16.5" style="8" customWidth="1"/>
    <col min="17" max="17" width="13.625" style="8" customWidth="1"/>
    <col min="18" max="18" width="17.625" style="8" bestFit="1" customWidth="1"/>
    <col min="19" max="19" width="14.5" style="8" bestFit="1" customWidth="1"/>
    <col min="20" max="20" width="15.875" style="8" bestFit="1" customWidth="1"/>
    <col min="21" max="16384" width="10.625" style="8"/>
  </cols>
  <sheetData>
    <row r="1" spans="1:19" ht="12" customHeight="1">
      <c r="A1" s="344"/>
      <c r="B1" s="346" t="s">
        <v>2</v>
      </c>
      <c r="C1" s="348" t="s">
        <v>3</v>
      </c>
      <c r="D1" s="350" t="s">
        <v>4</v>
      </c>
      <c r="E1" s="352" t="s">
        <v>5</v>
      </c>
      <c r="F1" s="338" t="s">
        <v>6</v>
      </c>
      <c r="G1" s="338" t="s">
        <v>7</v>
      </c>
      <c r="H1" s="340" t="s">
        <v>8</v>
      </c>
      <c r="I1" s="342" t="s">
        <v>0</v>
      </c>
    </row>
    <row r="2" spans="1:19" ht="12.6" customHeight="1">
      <c r="A2" s="345"/>
      <c r="B2" s="347"/>
      <c r="C2" s="349"/>
      <c r="D2" s="351"/>
      <c r="E2" s="353"/>
      <c r="F2" s="339"/>
      <c r="G2" s="339"/>
      <c r="H2" s="341"/>
      <c r="I2" s="343"/>
    </row>
    <row r="3" spans="1:19" ht="12" customHeight="1">
      <c r="A3" s="108"/>
      <c r="B3" s="109"/>
      <c r="C3" s="110"/>
      <c r="D3" s="111"/>
      <c r="E3" s="112"/>
      <c r="F3" s="113"/>
      <c r="G3" s="113"/>
      <c r="H3" s="114"/>
      <c r="I3" s="115"/>
      <c r="J3" s="116"/>
      <c r="K3" s="116"/>
      <c r="L3" s="117"/>
      <c r="M3" s="116"/>
      <c r="N3" s="116"/>
      <c r="O3" s="116"/>
    </row>
    <row r="4" spans="1:19" ht="12" customHeight="1">
      <c r="A4" s="118"/>
      <c r="B4" s="119" t="s">
        <v>569</v>
      </c>
      <c r="C4" s="120"/>
      <c r="D4" s="121"/>
      <c r="E4" s="122"/>
      <c r="F4" s="123"/>
      <c r="G4" s="123"/>
      <c r="H4" s="124"/>
      <c r="I4" s="125"/>
      <c r="J4" s="116"/>
      <c r="K4" s="116"/>
      <c r="L4" s="117"/>
      <c r="M4" s="116"/>
      <c r="N4" s="116"/>
      <c r="O4" s="116"/>
    </row>
    <row r="5" spans="1:19" ht="12" customHeight="1">
      <c r="A5" s="108"/>
      <c r="B5" s="126"/>
      <c r="C5" s="127"/>
      <c r="D5" s="111"/>
      <c r="E5" s="112"/>
      <c r="F5" s="128"/>
      <c r="G5" s="113"/>
      <c r="H5" s="129"/>
      <c r="I5" s="115"/>
    </row>
    <row r="6" spans="1:19" ht="12" customHeight="1">
      <c r="A6" s="118"/>
      <c r="B6" s="119"/>
      <c r="C6" s="120"/>
      <c r="D6" s="121"/>
      <c r="E6" s="122"/>
      <c r="F6" s="130"/>
      <c r="G6" s="123"/>
      <c r="H6" s="124"/>
      <c r="I6" s="125"/>
      <c r="K6" s="131"/>
      <c r="M6" s="132"/>
      <c r="N6" s="133"/>
      <c r="O6" s="133"/>
      <c r="S6" s="133"/>
    </row>
    <row r="7" spans="1:19" ht="12" customHeight="1">
      <c r="A7" s="108"/>
      <c r="B7" s="126"/>
      <c r="C7" s="127"/>
      <c r="D7" s="111"/>
      <c r="E7" s="112"/>
      <c r="F7" s="128"/>
      <c r="G7" s="178"/>
      <c r="H7" s="134"/>
      <c r="I7" s="115"/>
    </row>
    <row r="8" spans="1:19" ht="12" customHeight="1">
      <c r="A8" s="118" t="s">
        <v>65</v>
      </c>
      <c r="B8" s="135" t="s">
        <v>93</v>
      </c>
      <c r="C8" s="136"/>
      <c r="D8" s="121">
        <v>1</v>
      </c>
      <c r="E8" s="122" t="s">
        <v>59</v>
      </c>
      <c r="F8" s="137"/>
      <c r="G8" s="123"/>
      <c r="H8" s="138"/>
      <c r="I8" s="125"/>
      <c r="K8" s="131"/>
      <c r="M8" s="132"/>
      <c r="N8" s="133"/>
      <c r="O8" s="133"/>
      <c r="S8" s="133"/>
    </row>
    <row r="9" spans="1:19" ht="12" customHeight="1">
      <c r="A9" s="108"/>
      <c r="B9" s="139"/>
      <c r="C9" s="110"/>
      <c r="D9" s="111"/>
      <c r="E9" s="112"/>
      <c r="F9" s="140"/>
      <c r="G9" s="178"/>
      <c r="H9" s="134"/>
      <c r="I9" s="115"/>
    </row>
    <row r="10" spans="1:19" ht="12" customHeight="1">
      <c r="A10" s="118"/>
      <c r="B10" s="172" t="s">
        <v>94</v>
      </c>
      <c r="C10" s="136"/>
      <c r="D10" s="121"/>
      <c r="E10" s="122"/>
      <c r="F10" s="130"/>
      <c r="G10" s="123"/>
      <c r="H10" s="138"/>
      <c r="I10" s="125"/>
      <c r="K10" s="142"/>
      <c r="M10" s="131"/>
    </row>
    <row r="11" spans="1:19" ht="12" customHeight="1">
      <c r="A11" s="108"/>
      <c r="B11" s="139"/>
      <c r="C11" s="110"/>
      <c r="D11" s="111"/>
      <c r="E11" s="112"/>
      <c r="F11" s="128"/>
      <c r="G11" s="113"/>
      <c r="H11" s="134"/>
      <c r="I11" s="115"/>
    </row>
    <row r="12" spans="1:19" ht="12" customHeight="1">
      <c r="A12" s="118"/>
      <c r="B12" s="135"/>
      <c r="C12" s="136"/>
      <c r="D12" s="121"/>
      <c r="E12" s="122"/>
      <c r="F12" s="137"/>
      <c r="G12" s="123"/>
      <c r="H12" s="138"/>
      <c r="I12" s="125"/>
      <c r="K12" s="131"/>
      <c r="M12" s="132"/>
      <c r="N12" s="133"/>
      <c r="O12" s="133"/>
      <c r="S12" s="133"/>
    </row>
    <row r="13" spans="1:19" ht="12" customHeight="1">
      <c r="A13" s="108"/>
      <c r="B13" s="139"/>
      <c r="C13" s="110"/>
      <c r="D13" s="111"/>
      <c r="E13" s="112"/>
      <c r="F13" s="128"/>
      <c r="G13" s="178"/>
      <c r="H13" s="134"/>
      <c r="I13" s="115"/>
    </row>
    <row r="14" spans="1:19" ht="12" customHeight="1">
      <c r="A14" s="118" t="s">
        <v>66</v>
      </c>
      <c r="B14" s="141" t="s">
        <v>95</v>
      </c>
      <c r="C14" s="136"/>
      <c r="D14" s="121">
        <v>1</v>
      </c>
      <c r="E14" s="122" t="s">
        <v>59</v>
      </c>
      <c r="F14" s="137"/>
      <c r="G14" s="123"/>
      <c r="H14" s="138"/>
      <c r="I14" s="125"/>
      <c r="K14" s="131"/>
      <c r="M14" s="132"/>
      <c r="N14" s="133"/>
      <c r="O14" s="133"/>
      <c r="S14" s="133"/>
    </row>
    <row r="15" spans="1:19" ht="12" customHeight="1">
      <c r="A15" s="108"/>
      <c r="B15" s="139"/>
      <c r="C15" s="110"/>
      <c r="D15" s="111"/>
      <c r="E15" s="112"/>
      <c r="F15" s="128"/>
      <c r="G15" s="178"/>
      <c r="H15" s="143"/>
      <c r="I15" s="115"/>
    </row>
    <row r="16" spans="1:19" ht="12" customHeight="1">
      <c r="A16" s="118"/>
      <c r="B16" s="172" t="s">
        <v>96</v>
      </c>
      <c r="C16" s="136"/>
      <c r="D16" s="121"/>
      <c r="E16" s="122"/>
      <c r="F16" s="137"/>
      <c r="G16" s="123"/>
      <c r="H16" s="138"/>
      <c r="I16" s="125"/>
      <c r="K16" s="131"/>
      <c r="M16" s="132"/>
      <c r="N16" s="144"/>
      <c r="O16" s="133"/>
      <c r="S16" s="133"/>
    </row>
    <row r="17" spans="1:19" ht="12" customHeight="1">
      <c r="A17" s="108"/>
      <c r="B17" s="139"/>
      <c r="C17" s="110"/>
      <c r="D17" s="111"/>
      <c r="E17" s="112"/>
      <c r="F17" s="128"/>
      <c r="G17" s="113"/>
      <c r="H17" s="134"/>
      <c r="I17" s="145"/>
      <c r="J17" s="146"/>
    </row>
    <row r="18" spans="1:19" ht="12" customHeight="1">
      <c r="A18" s="118"/>
      <c r="B18" s="141"/>
      <c r="C18" s="136"/>
      <c r="D18" s="121"/>
      <c r="E18" s="122"/>
      <c r="F18" s="137"/>
      <c r="G18" s="123"/>
      <c r="H18" s="138"/>
      <c r="I18" s="125"/>
      <c r="K18" s="131"/>
      <c r="M18" s="132"/>
      <c r="N18" s="133"/>
      <c r="O18" s="133"/>
      <c r="S18" s="133"/>
    </row>
    <row r="19" spans="1:19" ht="12" customHeight="1">
      <c r="A19" s="108"/>
      <c r="B19" s="139"/>
      <c r="C19" s="110"/>
      <c r="D19" s="111"/>
      <c r="E19" s="112"/>
      <c r="F19" s="140"/>
      <c r="G19" s="178"/>
      <c r="H19" s="143"/>
      <c r="I19" s="115"/>
    </row>
    <row r="20" spans="1:19" ht="12" customHeight="1">
      <c r="A20" s="118" t="s">
        <v>67</v>
      </c>
      <c r="B20" s="135" t="s">
        <v>97</v>
      </c>
      <c r="C20" s="136"/>
      <c r="D20" s="121">
        <v>1</v>
      </c>
      <c r="E20" s="122" t="s">
        <v>59</v>
      </c>
      <c r="F20" s="130"/>
      <c r="G20" s="123"/>
      <c r="H20" s="138"/>
      <c r="I20" s="125"/>
      <c r="K20" s="131"/>
      <c r="M20" s="132"/>
      <c r="N20" s="133"/>
      <c r="O20" s="133"/>
      <c r="S20" s="133"/>
    </row>
    <row r="21" spans="1:19" ht="12" customHeight="1">
      <c r="A21" s="108"/>
      <c r="B21" s="139"/>
      <c r="C21" s="110"/>
      <c r="D21" s="111"/>
      <c r="E21" s="112"/>
      <c r="F21" s="128"/>
      <c r="G21" s="178"/>
      <c r="H21" s="134"/>
      <c r="I21" s="115"/>
    </row>
    <row r="22" spans="1:19" ht="12" customHeight="1">
      <c r="A22" s="118"/>
      <c r="B22" s="172" t="s">
        <v>98</v>
      </c>
      <c r="C22" s="136"/>
      <c r="D22" s="121"/>
      <c r="E22" s="122"/>
      <c r="F22" s="137"/>
      <c r="G22" s="123"/>
      <c r="H22" s="138"/>
      <c r="I22" s="125"/>
      <c r="K22" s="131"/>
      <c r="M22" s="132"/>
      <c r="N22" s="133"/>
      <c r="O22" s="133"/>
      <c r="S22" s="133"/>
    </row>
    <row r="23" spans="1:19" ht="12" customHeight="1">
      <c r="A23" s="108"/>
      <c r="B23" s="139"/>
      <c r="C23" s="110"/>
      <c r="D23" s="111"/>
      <c r="E23" s="112"/>
      <c r="F23" s="113"/>
      <c r="G23" s="113"/>
      <c r="H23" s="143"/>
      <c r="I23" s="115"/>
      <c r="J23" s="147"/>
    </row>
    <row r="24" spans="1:19" ht="12" customHeight="1">
      <c r="A24" s="118"/>
      <c r="B24" s="148"/>
      <c r="C24" s="120"/>
      <c r="D24" s="121"/>
      <c r="E24" s="122"/>
      <c r="F24" s="123"/>
      <c r="G24" s="123"/>
      <c r="H24" s="138"/>
      <c r="I24" s="125"/>
      <c r="J24" s="116"/>
      <c r="K24" s="131"/>
      <c r="M24" s="132"/>
      <c r="N24" s="133"/>
      <c r="O24" s="133"/>
      <c r="S24" s="133"/>
    </row>
    <row r="25" spans="1:19" ht="12" customHeight="1">
      <c r="A25" s="108"/>
      <c r="B25" s="139"/>
      <c r="C25" s="110"/>
      <c r="D25" s="111"/>
      <c r="E25" s="112"/>
      <c r="F25" s="128"/>
      <c r="G25" s="178"/>
      <c r="H25" s="114"/>
      <c r="I25" s="115"/>
    </row>
    <row r="26" spans="1:19" ht="12" customHeight="1">
      <c r="A26" s="118" t="s">
        <v>68</v>
      </c>
      <c r="B26" s="141" t="s">
        <v>99</v>
      </c>
      <c r="C26" s="136"/>
      <c r="D26" s="121">
        <v>1</v>
      </c>
      <c r="E26" s="122" t="s">
        <v>59</v>
      </c>
      <c r="F26" s="137"/>
      <c r="G26" s="123"/>
      <c r="H26" s="124"/>
      <c r="I26" s="125"/>
      <c r="K26" s="131"/>
      <c r="M26" s="132"/>
      <c r="N26" s="133"/>
      <c r="O26" s="133"/>
      <c r="S26" s="133"/>
    </row>
    <row r="27" spans="1:19" ht="12" customHeight="1">
      <c r="A27" s="108"/>
      <c r="B27" s="109"/>
      <c r="C27" s="110"/>
      <c r="D27" s="111"/>
      <c r="E27" s="112"/>
      <c r="F27" s="113"/>
      <c r="G27" s="178"/>
      <c r="H27" s="114"/>
      <c r="I27" s="115"/>
      <c r="J27" s="116"/>
    </row>
    <row r="28" spans="1:19" ht="12" customHeight="1">
      <c r="A28" s="118"/>
      <c r="B28" s="172" t="s">
        <v>62</v>
      </c>
      <c r="C28" s="120"/>
      <c r="D28" s="121"/>
      <c r="E28" s="122"/>
      <c r="F28" s="123"/>
      <c r="G28" s="123"/>
      <c r="H28" s="124"/>
      <c r="I28" s="125"/>
      <c r="J28" s="116"/>
      <c r="K28" s="131"/>
      <c r="M28" s="132"/>
      <c r="N28" s="144"/>
      <c r="O28" s="133"/>
      <c r="P28" s="133"/>
      <c r="S28" s="133"/>
    </row>
    <row r="29" spans="1:19" ht="12" customHeight="1">
      <c r="A29" s="108"/>
      <c r="B29" s="109"/>
      <c r="C29" s="149"/>
      <c r="D29" s="111"/>
      <c r="E29" s="112"/>
      <c r="F29" s="113"/>
      <c r="G29" s="113"/>
      <c r="H29" s="143"/>
      <c r="I29" s="115"/>
      <c r="J29" s="116"/>
    </row>
    <row r="30" spans="1:19" ht="12" customHeight="1">
      <c r="A30" s="118"/>
      <c r="B30" s="150"/>
      <c r="C30" s="120"/>
      <c r="D30" s="121"/>
      <c r="E30" s="122"/>
      <c r="F30" s="123"/>
      <c r="G30" s="123"/>
      <c r="H30" s="138"/>
      <c r="I30" s="125"/>
      <c r="K30" s="131"/>
      <c r="M30" s="132"/>
      <c r="N30" s="144"/>
      <c r="O30" s="133"/>
      <c r="S30" s="133"/>
    </row>
    <row r="31" spans="1:19" ht="12" customHeight="1">
      <c r="A31" s="108"/>
      <c r="B31" s="139"/>
      <c r="C31" s="110"/>
      <c r="D31" s="111"/>
      <c r="E31" s="112"/>
      <c r="F31" s="128"/>
      <c r="G31" s="178"/>
      <c r="H31" s="114"/>
      <c r="I31" s="115"/>
      <c r="J31" s="116"/>
    </row>
    <row r="32" spans="1:19" ht="12" customHeight="1">
      <c r="A32" s="118" t="s">
        <v>69</v>
      </c>
      <c r="B32" s="141" t="s">
        <v>100</v>
      </c>
      <c r="C32" s="177">
        <v>0.1</v>
      </c>
      <c r="D32" s="121">
        <v>1</v>
      </c>
      <c r="E32" s="122" t="s">
        <v>59</v>
      </c>
      <c r="F32" s="137"/>
      <c r="G32" s="123"/>
      <c r="H32" s="124"/>
      <c r="I32" s="125"/>
      <c r="J32" s="116"/>
      <c r="K32" s="131"/>
      <c r="M32" s="132"/>
      <c r="N32" s="133"/>
      <c r="O32" s="133"/>
      <c r="S32" s="133"/>
    </row>
    <row r="33" spans="1:19" ht="12" customHeight="1">
      <c r="A33" s="108"/>
      <c r="B33" s="139"/>
      <c r="C33" s="110"/>
      <c r="D33" s="111"/>
      <c r="E33" s="112"/>
      <c r="F33" s="140"/>
      <c r="G33" s="178"/>
      <c r="H33" s="134"/>
      <c r="I33" s="115"/>
    </row>
    <row r="34" spans="1:19" ht="12" customHeight="1">
      <c r="A34" s="118"/>
      <c r="B34" s="172" t="s">
        <v>63</v>
      </c>
      <c r="C34" s="136"/>
      <c r="D34" s="121"/>
      <c r="E34" s="122"/>
      <c r="F34" s="130"/>
      <c r="G34" s="123"/>
      <c r="H34" s="138"/>
      <c r="I34" s="125"/>
      <c r="K34" s="131"/>
      <c r="M34" s="132"/>
      <c r="N34" s="133"/>
      <c r="O34" s="133"/>
      <c r="S34" s="133"/>
    </row>
    <row r="35" spans="1:19" ht="12" customHeight="1">
      <c r="A35" s="108"/>
      <c r="B35" s="139"/>
      <c r="C35" s="110"/>
      <c r="D35" s="111"/>
      <c r="E35" s="112"/>
      <c r="F35" s="128"/>
      <c r="G35" s="113"/>
      <c r="H35" s="143"/>
      <c r="I35" s="115"/>
      <c r="J35" s="116"/>
    </row>
    <row r="36" spans="1:19" ht="12" customHeight="1">
      <c r="A36" s="118"/>
      <c r="B36" s="148"/>
      <c r="C36" s="136"/>
      <c r="D36" s="121"/>
      <c r="E36" s="122"/>
      <c r="F36" s="137"/>
      <c r="G36" s="123"/>
      <c r="H36" s="138"/>
      <c r="I36" s="125"/>
      <c r="J36" s="116"/>
      <c r="K36" s="131"/>
      <c r="M36" s="132"/>
      <c r="N36" s="133"/>
      <c r="O36" s="133"/>
      <c r="S36" s="133"/>
    </row>
    <row r="37" spans="1:19" ht="12" customHeight="1">
      <c r="A37" s="108"/>
      <c r="B37" s="139"/>
      <c r="C37" s="110"/>
      <c r="D37" s="111"/>
      <c r="E37" s="112"/>
      <c r="F37" s="128"/>
      <c r="G37" s="113"/>
      <c r="H37" s="134"/>
      <c r="I37" s="115"/>
    </row>
    <row r="38" spans="1:19" ht="12" customHeight="1">
      <c r="A38" s="118"/>
      <c r="B38" s="141"/>
      <c r="C38" s="136"/>
      <c r="D38" s="121"/>
      <c r="E38" s="122"/>
      <c r="F38" s="137"/>
      <c r="G38" s="123"/>
      <c r="H38" s="138"/>
      <c r="I38" s="125"/>
      <c r="J38" s="116"/>
      <c r="K38" s="131"/>
      <c r="M38" s="132"/>
      <c r="N38" s="133"/>
      <c r="O38" s="133"/>
      <c r="S38" s="133"/>
    </row>
    <row r="39" spans="1:19" ht="12" customHeight="1">
      <c r="A39" s="108"/>
      <c r="B39" s="151"/>
      <c r="C39" s="110"/>
      <c r="D39" s="111"/>
      <c r="E39" s="112"/>
      <c r="F39" s="113"/>
      <c r="G39" s="113"/>
      <c r="H39" s="114"/>
      <c r="I39" s="115"/>
      <c r="J39" s="116"/>
    </row>
    <row r="40" spans="1:19" ht="12" customHeight="1">
      <c r="A40" s="118"/>
      <c r="B40" s="152"/>
      <c r="C40" s="153"/>
      <c r="D40" s="121"/>
      <c r="E40" s="122"/>
      <c r="F40" s="154"/>
      <c r="G40" s="123"/>
      <c r="H40" s="124"/>
      <c r="I40" s="125"/>
      <c r="J40" s="116"/>
      <c r="K40" s="131"/>
      <c r="M40" s="132"/>
      <c r="N40" s="133"/>
      <c r="O40" s="133"/>
      <c r="S40" s="133"/>
    </row>
    <row r="41" spans="1:19" ht="12" customHeight="1">
      <c r="A41" s="108"/>
      <c r="B41" s="109"/>
      <c r="C41" s="155"/>
      <c r="D41" s="111"/>
      <c r="E41" s="112"/>
      <c r="F41" s="156"/>
      <c r="G41" s="113"/>
      <c r="H41" s="114"/>
      <c r="I41" s="115"/>
    </row>
    <row r="42" spans="1:19" ht="12" customHeight="1">
      <c r="A42" s="157"/>
      <c r="B42" s="158"/>
      <c r="C42" s="158"/>
      <c r="D42" s="159"/>
      <c r="E42" s="160"/>
      <c r="F42" s="161"/>
      <c r="G42" s="162"/>
      <c r="H42" s="163"/>
      <c r="I42" s="164"/>
      <c r="K42" s="131"/>
      <c r="M42" s="132"/>
      <c r="N42" s="133"/>
      <c r="O42" s="133"/>
      <c r="S42" s="133"/>
    </row>
  </sheetData>
  <mergeCells count="9">
    <mergeCell ref="G1:G2"/>
    <mergeCell ref="H1:H2"/>
    <mergeCell ref="I1:I2"/>
    <mergeCell ref="A1:A2"/>
    <mergeCell ref="B1:B2"/>
    <mergeCell ref="C1:C2"/>
    <mergeCell ref="D1:D2"/>
    <mergeCell ref="E1:E2"/>
    <mergeCell ref="F1:F2"/>
  </mergeCells>
  <phoneticPr fontId="28"/>
  <printOptions horizontalCentered="1" verticalCentered="1" gridLinesSet="0"/>
  <pageMargins left="0.19685039370078741" right="0.19685039370078741" top="1.1811023622047245" bottom="0.70866141732283472" header="0.62992125984251968" footer="0.43307086614173229"/>
  <pageSetup paperSize="9" scale="95" firstPageNumber="36" orientation="landscape" r:id="rId1"/>
  <headerFooter alignWithMargins="0">
    <oddHeader xml:space="preserve">&amp;L&amp;"ＭＳ Ｐ明朝,標準"&amp;11
&amp;9嘉麻市上山田住民ホール解体工事&amp;R&amp;"ＭＳ Ｐ明朝,標準"&amp;8(社）日本建築積算協会３号用紙
工事費内訳書
</oddHeader>
    <oddFooter>&amp;R&amp;"ＭＳ 明朝,標準"&amp;UNo.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C28A8-ED60-4BD8-BCB5-78081B4C0E7E}">
  <sheetPr>
    <tabColor theme="6" tint="0.39997558519241921"/>
  </sheetPr>
  <dimension ref="A1:S42"/>
  <sheetViews>
    <sheetView showGridLines="0" showZeros="0" view="pageBreakPreview" zoomScaleNormal="75" zoomScaleSheetLayoutView="100" workbookViewId="0">
      <pane xSplit="5" ySplit="2" topLeftCell="F3" activePane="bottomRight" state="frozen"/>
      <selection activeCell="A11" sqref="A11:I11"/>
      <selection pane="topRight" activeCell="A11" sqref="A11:I11"/>
      <selection pane="bottomLeft" activeCell="A11" sqref="A11:I11"/>
      <selection pane="bottomRight" activeCell="D17" sqref="D17"/>
    </sheetView>
  </sheetViews>
  <sheetFormatPr defaultColWidth="10.625" defaultRowHeight="12.6" customHeight="1"/>
  <cols>
    <col min="1" max="1" width="5.375" style="165" customWidth="1"/>
    <col min="2" max="2" width="37.5" style="166" bestFit="1" customWidth="1"/>
    <col min="3" max="3" width="40.875" style="167" customWidth="1"/>
    <col min="4" max="4" width="16.875" style="168" customWidth="1"/>
    <col min="5" max="5" width="7.875" style="169" customWidth="1"/>
    <col min="6" max="6" width="19.875" style="170" customWidth="1"/>
    <col min="7" max="7" width="23.875" style="170" customWidth="1"/>
    <col min="8" max="8" width="13.875" style="170" customWidth="1"/>
    <col min="9" max="9" width="11.875" style="171" customWidth="1"/>
    <col min="10" max="10" width="10.625" style="8" customWidth="1"/>
    <col min="11" max="11" width="17.375" style="8" bestFit="1" customWidth="1"/>
    <col min="12" max="12" width="14.375" style="107" bestFit="1" customWidth="1"/>
    <col min="13" max="13" width="15.875" style="8" bestFit="1" customWidth="1"/>
    <col min="14" max="14" width="16.125" style="8" bestFit="1" customWidth="1"/>
    <col min="15" max="15" width="14.5" style="8" bestFit="1" customWidth="1"/>
    <col min="16" max="16" width="16.5" style="8" customWidth="1"/>
    <col min="17" max="17" width="13.625" style="8" customWidth="1"/>
    <col min="18" max="18" width="17.625" style="8" bestFit="1" customWidth="1"/>
    <col min="19" max="19" width="14.5" style="8" bestFit="1" customWidth="1"/>
    <col min="20" max="20" width="15.875" style="8" bestFit="1" customWidth="1"/>
    <col min="21" max="16384" width="10.625" style="8"/>
  </cols>
  <sheetData>
    <row r="1" spans="1:19" ht="12" customHeight="1">
      <c r="A1" s="344"/>
      <c r="B1" s="346" t="s">
        <v>2</v>
      </c>
      <c r="C1" s="348" t="s">
        <v>3</v>
      </c>
      <c r="D1" s="350" t="s">
        <v>4</v>
      </c>
      <c r="E1" s="352" t="s">
        <v>5</v>
      </c>
      <c r="F1" s="338" t="s">
        <v>6</v>
      </c>
      <c r="G1" s="338" t="s">
        <v>7</v>
      </c>
      <c r="H1" s="340" t="s">
        <v>8</v>
      </c>
      <c r="I1" s="342" t="s">
        <v>0</v>
      </c>
    </row>
    <row r="2" spans="1:19" ht="12.6" customHeight="1">
      <c r="A2" s="345"/>
      <c r="B2" s="347"/>
      <c r="C2" s="349"/>
      <c r="D2" s="351"/>
      <c r="E2" s="353"/>
      <c r="F2" s="339"/>
      <c r="G2" s="339"/>
      <c r="H2" s="341"/>
      <c r="I2" s="343"/>
    </row>
    <row r="3" spans="1:19" ht="12" customHeight="1">
      <c r="A3" s="108"/>
      <c r="B3" s="109"/>
      <c r="C3" s="110"/>
      <c r="D3" s="111"/>
      <c r="E3" s="112"/>
      <c r="F3" s="113"/>
      <c r="G3" s="113"/>
      <c r="H3" s="114"/>
      <c r="I3" s="115"/>
      <c r="J3" s="116"/>
      <c r="K3" s="116"/>
      <c r="L3" s="117"/>
      <c r="M3" s="116"/>
      <c r="N3" s="116"/>
      <c r="O3" s="116"/>
    </row>
    <row r="4" spans="1:19" ht="12" customHeight="1">
      <c r="A4" s="118" t="s">
        <v>65</v>
      </c>
      <c r="B4" s="119" t="s">
        <v>93</v>
      </c>
      <c r="C4" s="120"/>
      <c r="D4" s="121"/>
      <c r="E4" s="122"/>
      <c r="F4" s="123"/>
      <c r="G4" s="123"/>
      <c r="H4" s="124"/>
      <c r="I4" s="125"/>
      <c r="J4" s="116"/>
      <c r="K4" s="116"/>
      <c r="L4" s="117"/>
      <c r="M4" s="116"/>
      <c r="N4" s="116"/>
      <c r="O4" s="116"/>
    </row>
    <row r="5" spans="1:19" ht="12" customHeight="1">
      <c r="A5" s="108"/>
      <c r="B5" s="126"/>
      <c r="C5" s="127"/>
      <c r="D5" s="111"/>
      <c r="E5" s="112"/>
      <c r="F5" s="128"/>
      <c r="G5" s="113"/>
      <c r="H5" s="129"/>
      <c r="I5" s="115"/>
    </row>
    <row r="6" spans="1:19" ht="12" customHeight="1">
      <c r="A6" s="118"/>
      <c r="B6" s="119"/>
      <c r="C6" s="120"/>
      <c r="D6" s="121"/>
      <c r="E6" s="122"/>
      <c r="F6" s="130"/>
      <c r="G6" s="123"/>
      <c r="H6" s="212"/>
      <c r="I6" s="125"/>
      <c r="K6" s="131"/>
      <c r="M6" s="132"/>
      <c r="N6" s="133"/>
      <c r="O6" s="133"/>
      <c r="S6" s="133"/>
    </row>
    <row r="7" spans="1:19" ht="12" customHeight="1">
      <c r="A7" s="108"/>
      <c r="B7" s="126"/>
      <c r="C7" s="127"/>
      <c r="D7" s="111"/>
      <c r="E7" s="112"/>
      <c r="F7" s="128"/>
      <c r="G7" s="178"/>
      <c r="H7" s="134"/>
      <c r="I7" s="115"/>
    </row>
    <row r="8" spans="1:19" ht="12" customHeight="1">
      <c r="A8" s="118" t="s">
        <v>70</v>
      </c>
      <c r="B8" s="135" t="s">
        <v>64</v>
      </c>
      <c r="C8" s="136"/>
      <c r="D8" s="121">
        <v>1</v>
      </c>
      <c r="E8" s="122" t="s">
        <v>59</v>
      </c>
      <c r="F8" s="137"/>
      <c r="G8" s="123"/>
      <c r="H8" s="180"/>
      <c r="I8" s="125"/>
      <c r="K8" s="131"/>
      <c r="M8" s="132"/>
      <c r="N8" s="133"/>
      <c r="O8" s="133"/>
      <c r="S8" s="133"/>
    </row>
    <row r="9" spans="1:19" ht="12" customHeight="1">
      <c r="A9" s="108"/>
      <c r="B9" s="139"/>
      <c r="C9" s="110"/>
      <c r="D9" s="111"/>
      <c r="E9" s="112"/>
      <c r="F9" s="128"/>
      <c r="G9" s="113"/>
      <c r="H9" s="134"/>
      <c r="I9" s="115"/>
    </row>
    <row r="10" spans="1:19" ht="12" customHeight="1">
      <c r="A10" s="118" t="s">
        <v>71</v>
      </c>
      <c r="B10" s="141" t="s">
        <v>107</v>
      </c>
      <c r="C10" s="136"/>
      <c r="D10" s="121">
        <v>1</v>
      </c>
      <c r="E10" s="122" t="s">
        <v>59</v>
      </c>
      <c r="F10" s="137"/>
      <c r="G10" s="123"/>
      <c r="H10" s="123"/>
      <c r="I10" s="125"/>
      <c r="K10" s="131"/>
      <c r="M10" s="132"/>
      <c r="N10" s="133"/>
      <c r="O10" s="133"/>
      <c r="S10" s="133"/>
    </row>
    <row r="11" spans="1:19" ht="12" customHeight="1">
      <c r="A11" s="108"/>
      <c r="B11" s="139"/>
      <c r="C11" s="110"/>
      <c r="D11" s="111"/>
      <c r="E11" s="112"/>
      <c r="F11" s="140"/>
      <c r="G11" s="113"/>
      <c r="H11" s="134"/>
      <c r="I11" s="115"/>
    </row>
    <row r="12" spans="1:19" ht="12" customHeight="1">
      <c r="A12" s="118" t="s">
        <v>101</v>
      </c>
      <c r="B12" s="148" t="s">
        <v>57</v>
      </c>
      <c r="C12" s="136"/>
      <c r="D12" s="121">
        <v>1</v>
      </c>
      <c r="E12" s="122" t="s">
        <v>59</v>
      </c>
      <c r="F12" s="130"/>
      <c r="G12" s="123"/>
      <c r="H12" s="123"/>
      <c r="I12" s="125"/>
      <c r="K12" s="142"/>
      <c r="M12" s="131"/>
    </row>
    <row r="13" spans="1:19" ht="12" customHeight="1">
      <c r="A13" s="108"/>
      <c r="B13" s="139"/>
      <c r="C13" s="110"/>
      <c r="D13" s="111"/>
      <c r="E13" s="112"/>
      <c r="F13" s="128"/>
      <c r="G13" s="178"/>
      <c r="H13" s="134"/>
      <c r="I13" s="115"/>
    </row>
    <row r="14" spans="1:19" ht="12" customHeight="1">
      <c r="A14" s="118" t="s">
        <v>102</v>
      </c>
      <c r="B14" s="135" t="s">
        <v>58</v>
      </c>
      <c r="C14" s="136"/>
      <c r="D14" s="121">
        <v>1</v>
      </c>
      <c r="E14" s="122" t="s">
        <v>59</v>
      </c>
      <c r="F14" s="137"/>
      <c r="G14" s="123"/>
      <c r="H14" s="180"/>
      <c r="I14" s="125"/>
      <c r="K14" s="131"/>
      <c r="M14" s="132"/>
      <c r="N14" s="133"/>
      <c r="O14" s="133"/>
      <c r="S14" s="133"/>
    </row>
    <row r="15" spans="1:19" ht="12" customHeight="1">
      <c r="A15" s="108"/>
      <c r="B15" s="139"/>
      <c r="C15" s="110"/>
      <c r="D15" s="111"/>
      <c r="E15" s="112"/>
      <c r="F15" s="128"/>
      <c r="G15" s="113"/>
      <c r="H15" s="134"/>
      <c r="I15" s="115"/>
    </row>
    <row r="16" spans="1:19" ht="12" customHeight="1">
      <c r="A16" s="118" t="s">
        <v>104</v>
      </c>
      <c r="B16" s="148" t="s">
        <v>103</v>
      </c>
      <c r="C16" s="136"/>
      <c r="D16" s="121">
        <v>1</v>
      </c>
      <c r="E16" s="122" t="s">
        <v>59</v>
      </c>
      <c r="F16" s="137"/>
      <c r="G16" s="123"/>
      <c r="H16" s="123"/>
      <c r="I16" s="125"/>
      <c r="K16" s="131"/>
      <c r="M16" s="132"/>
      <c r="N16" s="133"/>
      <c r="O16" s="133"/>
      <c r="S16" s="133"/>
    </row>
    <row r="17" spans="1:19" ht="12" customHeight="1">
      <c r="A17" s="108"/>
      <c r="B17" s="139"/>
      <c r="C17" s="110"/>
      <c r="D17" s="111"/>
      <c r="E17" s="112"/>
      <c r="F17" s="128"/>
      <c r="G17" s="178"/>
      <c r="H17" s="143"/>
      <c r="I17" s="115"/>
      <c r="J17" s="116"/>
    </row>
    <row r="18" spans="1:19" ht="12" customHeight="1">
      <c r="A18" s="118" t="s">
        <v>106</v>
      </c>
      <c r="B18" s="141" t="s">
        <v>60</v>
      </c>
      <c r="C18" s="136"/>
      <c r="D18" s="121">
        <v>1</v>
      </c>
      <c r="E18" s="122" t="s">
        <v>59</v>
      </c>
      <c r="F18" s="137"/>
      <c r="G18" s="123"/>
      <c r="H18" s="123"/>
      <c r="I18" s="125"/>
      <c r="J18" s="116"/>
      <c r="K18" s="131"/>
      <c r="M18" s="132"/>
      <c r="N18" s="133"/>
      <c r="O18" s="133"/>
      <c r="S18" s="133"/>
    </row>
    <row r="19" spans="1:19" ht="12" customHeight="1">
      <c r="A19" s="108"/>
      <c r="B19" s="139"/>
      <c r="C19" s="110"/>
      <c r="D19" s="111"/>
      <c r="E19" s="112"/>
      <c r="F19" s="128"/>
      <c r="G19" s="178"/>
      <c r="H19" s="143"/>
      <c r="I19" s="115"/>
    </row>
    <row r="20" spans="1:19" ht="12" customHeight="1">
      <c r="A20" s="118" t="s">
        <v>187</v>
      </c>
      <c r="B20" s="141" t="s">
        <v>188</v>
      </c>
      <c r="C20" s="136"/>
      <c r="D20" s="121">
        <v>1</v>
      </c>
      <c r="E20" s="122" t="s">
        <v>59</v>
      </c>
      <c r="F20" s="137"/>
      <c r="G20" s="123"/>
      <c r="H20" s="123"/>
      <c r="I20" s="125"/>
      <c r="K20" s="131"/>
      <c r="M20" s="132"/>
      <c r="N20" s="144"/>
      <c r="O20" s="133"/>
      <c r="S20" s="133"/>
    </row>
    <row r="21" spans="1:19" ht="12" customHeight="1">
      <c r="A21" s="108"/>
      <c r="B21" s="139"/>
      <c r="C21" s="110"/>
      <c r="D21" s="111"/>
      <c r="E21" s="112"/>
      <c r="F21" s="140"/>
      <c r="G21" s="178"/>
      <c r="H21" s="113"/>
      <c r="I21" s="115"/>
    </row>
    <row r="22" spans="1:19" ht="12" customHeight="1">
      <c r="A22" s="118"/>
      <c r="B22" s="172" t="s">
        <v>94</v>
      </c>
      <c r="C22" s="136"/>
      <c r="D22" s="121"/>
      <c r="E22" s="122"/>
      <c r="F22" s="130"/>
      <c r="G22" s="123"/>
      <c r="H22" s="180"/>
      <c r="I22" s="125"/>
      <c r="K22" s="131"/>
      <c r="M22" s="132"/>
      <c r="N22" s="133"/>
      <c r="O22" s="133"/>
      <c r="S22" s="133"/>
    </row>
    <row r="23" spans="1:19" ht="12" customHeight="1">
      <c r="A23" s="108"/>
      <c r="B23" s="139"/>
      <c r="C23" s="110"/>
      <c r="D23" s="111"/>
      <c r="E23" s="112"/>
      <c r="F23" s="128"/>
      <c r="G23" s="113"/>
      <c r="H23" s="114"/>
      <c r="I23" s="115"/>
    </row>
    <row r="24" spans="1:19" ht="12" customHeight="1">
      <c r="A24" s="118"/>
      <c r="B24" s="141"/>
      <c r="C24" s="136"/>
      <c r="D24" s="121"/>
      <c r="E24" s="122"/>
      <c r="F24" s="137"/>
      <c r="G24" s="123"/>
      <c r="H24" s="212"/>
      <c r="I24" s="125"/>
      <c r="K24" s="131"/>
      <c r="M24" s="132"/>
      <c r="N24" s="133"/>
      <c r="O24" s="133"/>
      <c r="S24" s="133"/>
    </row>
    <row r="25" spans="1:19" ht="12" customHeight="1">
      <c r="A25" s="108"/>
      <c r="B25" s="109"/>
      <c r="C25" s="110"/>
      <c r="D25" s="111"/>
      <c r="E25" s="112"/>
      <c r="F25" s="113"/>
      <c r="G25" s="113"/>
      <c r="H25" s="114"/>
      <c r="I25" s="115"/>
      <c r="J25" s="116"/>
    </row>
    <row r="26" spans="1:19" ht="12" customHeight="1">
      <c r="A26" s="118"/>
      <c r="B26" s="141"/>
      <c r="C26" s="120"/>
      <c r="D26" s="121"/>
      <c r="E26" s="122"/>
      <c r="F26" s="123"/>
      <c r="G26" s="123"/>
      <c r="H26" s="212"/>
      <c r="I26" s="125"/>
      <c r="J26" s="116"/>
      <c r="K26" s="131"/>
      <c r="M26" s="132"/>
      <c r="N26" s="144"/>
      <c r="O26" s="133"/>
      <c r="P26" s="133"/>
      <c r="S26" s="133"/>
    </row>
    <row r="27" spans="1:19" ht="12" customHeight="1">
      <c r="A27" s="108"/>
      <c r="B27" s="139"/>
      <c r="C27" s="110"/>
      <c r="D27" s="111"/>
      <c r="E27" s="112"/>
      <c r="F27" s="128"/>
      <c r="G27" s="113"/>
      <c r="H27" s="114"/>
      <c r="I27" s="115"/>
      <c r="J27" s="116"/>
    </row>
    <row r="28" spans="1:19" ht="12" customHeight="1">
      <c r="A28" s="118"/>
      <c r="B28" s="141"/>
      <c r="C28" s="136"/>
      <c r="D28" s="121"/>
      <c r="E28" s="122"/>
      <c r="F28" s="137"/>
      <c r="G28" s="123"/>
      <c r="H28" s="212"/>
      <c r="I28" s="125"/>
      <c r="J28" s="116"/>
      <c r="K28" s="131"/>
      <c r="M28" s="132"/>
      <c r="N28" s="133"/>
      <c r="O28" s="133"/>
      <c r="S28" s="133"/>
    </row>
    <row r="29" spans="1:19" ht="12" customHeight="1">
      <c r="A29" s="108"/>
      <c r="B29" s="139"/>
      <c r="C29" s="110"/>
      <c r="D29" s="111"/>
      <c r="E29" s="112"/>
      <c r="F29" s="140"/>
      <c r="G29" s="113"/>
      <c r="H29" s="134"/>
      <c r="I29" s="115"/>
    </row>
    <row r="30" spans="1:19" ht="12" customHeight="1">
      <c r="A30" s="118"/>
      <c r="B30" s="135"/>
      <c r="C30" s="136"/>
      <c r="D30" s="121"/>
      <c r="E30" s="122"/>
      <c r="F30" s="130"/>
      <c r="G30" s="123"/>
      <c r="H30" s="123"/>
      <c r="I30" s="125"/>
      <c r="K30" s="131"/>
      <c r="M30" s="132"/>
      <c r="N30" s="133"/>
      <c r="O30" s="133"/>
      <c r="S30" s="133"/>
    </row>
    <row r="31" spans="1:19" ht="12" customHeight="1">
      <c r="A31" s="108"/>
      <c r="B31" s="139"/>
      <c r="C31" s="110"/>
      <c r="D31" s="111"/>
      <c r="E31" s="112"/>
      <c r="F31" s="128"/>
      <c r="G31" s="113"/>
      <c r="H31" s="134"/>
      <c r="I31" s="115"/>
    </row>
    <row r="32" spans="1:19" ht="12" customHeight="1">
      <c r="A32" s="118"/>
      <c r="B32" s="141"/>
      <c r="C32" s="136"/>
      <c r="D32" s="121"/>
      <c r="E32" s="122"/>
      <c r="F32" s="137"/>
      <c r="G32" s="123"/>
      <c r="H32" s="138"/>
      <c r="I32" s="125"/>
      <c r="J32" s="116"/>
      <c r="K32" s="131"/>
      <c r="M32" s="132"/>
      <c r="N32" s="133"/>
      <c r="O32" s="133"/>
      <c r="S32" s="133"/>
    </row>
    <row r="33" spans="1:19" ht="12" customHeight="1">
      <c r="A33" s="108"/>
      <c r="B33" s="139"/>
      <c r="C33" s="110"/>
      <c r="D33" s="111"/>
      <c r="E33" s="112"/>
      <c r="F33" s="128"/>
      <c r="G33" s="113"/>
      <c r="H33" s="134"/>
      <c r="I33" s="145"/>
      <c r="J33" s="146"/>
    </row>
    <row r="34" spans="1:19" ht="12" customHeight="1">
      <c r="A34" s="118"/>
      <c r="B34" s="141"/>
      <c r="C34" s="136"/>
      <c r="D34" s="121"/>
      <c r="E34" s="122"/>
      <c r="F34" s="137"/>
      <c r="G34" s="123"/>
      <c r="H34" s="138"/>
      <c r="I34" s="125"/>
      <c r="K34" s="131"/>
      <c r="M34" s="132"/>
      <c r="N34" s="133"/>
      <c r="O34" s="133"/>
      <c r="S34" s="133"/>
    </row>
    <row r="35" spans="1:19" ht="12" customHeight="1">
      <c r="A35" s="108"/>
      <c r="B35" s="139"/>
      <c r="C35" s="110"/>
      <c r="D35" s="111"/>
      <c r="E35" s="112"/>
      <c r="F35" s="113"/>
      <c r="G35" s="113"/>
      <c r="H35" s="143"/>
      <c r="I35" s="115"/>
      <c r="J35" s="147"/>
    </row>
    <row r="36" spans="1:19" ht="12" customHeight="1">
      <c r="A36" s="118"/>
      <c r="B36" s="148"/>
      <c r="C36" s="120"/>
      <c r="D36" s="121"/>
      <c r="E36" s="122"/>
      <c r="F36" s="123"/>
      <c r="G36" s="123"/>
      <c r="H36" s="138"/>
      <c r="I36" s="125"/>
      <c r="J36" s="116"/>
      <c r="K36" s="131"/>
      <c r="M36" s="132"/>
      <c r="N36" s="133"/>
      <c r="O36" s="133"/>
      <c r="S36" s="133"/>
    </row>
    <row r="37" spans="1:19" ht="12" customHeight="1">
      <c r="A37" s="108"/>
      <c r="B37" s="109"/>
      <c r="C37" s="149"/>
      <c r="D37" s="111"/>
      <c r="E37" s="112"/>
      <c r="F37" s="113"/>
      <c r="G37" s="113"/>
      <c r="H37" s="143"/>
      <c r="I37" s="115"/>
      <c r="J37" s="116"/>
    </row>
    <row r="38" spans="1:19" ht="12" customHeight="1">
      <c r="A38" s="118"/>
      <c r="B38" s="150"/>
      <c r="C38" s="120"/>
      <c r="D38" s="121"/>
      <c r="E38" s="122"/>
      <c r="F38" s="123"/>
      <c r="G38" s="123"/>
      <c r="H38" s="138"/>
      <c r="I38" s="125"/>
      <c r="K38" s="131"/>
      <c r="M38" s="132"/>
      <c r="N38" s="144"/>
      <c r="O38" s="133"/>
      <c r="S38" s="133"/>
    </row>
    <row r="39" spans="1:19" ht="12" customHeight="1">
      <c r="A39" s="108"/>
      <c r="B39" s="151"/>
      <c r="C39" s="110"/>
      <c r="D39" s="111"/>
      <c r="E39" s="112"/>
      <c r="F39" s="113"/>
      <c r="G39" s="113"/>
      <c r="H39" s="114"/>
      <c r="I39" s="115"/>
      <c r="J39" s="116"/>
    </row>
    <row r="40" spans="1:19" ht="12" customHeight="1">
      <c r="A40" s="118"/>
      <c r="B40" s="152"/>
      <c r="C40" s="153"/>
      <c r="D40" s="121"/>
      <c r="E40" s="122"/>
      <c r="F40" s="154"/>
      <c r="G40" s="123"/>
      <c r="H40" s="124"/>
      <c r="I40" s="125"/>
      <c r="J40" s="116"/>
      <c r="K40" s="131"/>
      <c r="M40" s="132"/>
      <c r="N40" s="133"/>
      <c r="O40" s="133"/>
      <c r="S40" s="133"/>
    </row>
    <row r="41" spans="1:19" ht="12" customHeight="1">
      <c r="A41" s="108"/>
      <c r="B41" s="109"/>
      <c r="C41" s="155"/>
      <c r="D41" s="111"/>
      <c r="E41" s="112"/>
      <c r="F41" s="156"/>
      <c r="G41" s="113"/>
      <c r="H41" s="114"/>
      <c r="I41" s="115"/>
    </row>
    <row r="42" spans="1:19" ht="12" customHeight="1">
      <c r="A42" s="157"/>
      <c r="B42" s="158"/>
      <c r="C42" s="158"/>
      <c r="D42" s="159"/>
      <c r="E42" s="160"/>
      <c r="F42" s="161"/>
      <c r="G42" s="162"/>
      <c r="H42" s="163"/>
      <c r="I42" s="164"/>
      <c r="K42" s="131"/>
      <c r="M42" s="132"/>
      <c r="N42" s="133"/>
      <c r="O42" s="133"/>
      <c r="S42" s="133"/>
    </row>
  </sheetData>
  <mergeCells count="9">
    <mergeCell ref="G1:G2"/>
    <mergeCell ref="H1:H2"/>
    <mergeCell ref="I1:I2"/>
    <mergeCell ref="A1:A2"/>
    <mergeCell ref="B1:B2"/>
    <mergeCell ref="C1:C2"/>
    <mergeCell ref="D1:D2"/>
    <mergeCell ref="E1:E2"/>
    <mergeCell ref="F1:F2"/>
  </mergeCells>
  <phoneticPr fontId="28"/>
  <printOptions horizontalCentered="1" verticalCentered="1" gridLinesSet="0"/>
  <pageMargins left="0.19685039370078741" right="0.19685039370078741" top="1.1811023622047245" bottom="0.70866141732283472" header="0.62992125984251968" footer="0.43307086614173229"/>
  <pageSetup paperSize="9" scale="95" firstPageNumber="36" orientation="landscape" r:id="rId1"/>
  <headerFooter alignWithMargins="0">
    <oddHeader xml:space="preserve">&amp;L&amp;"ＭＳ Ｐ明朝,標準"&amp;11
&amp;9嘉麻市上山田住民ホール解体工事&amp;R&amp;"ＭＳ Ｐ明朝,標準"&amp;8(社）日本建築積算協会３号用紙
工事種別内訳書
</oddHeader>
    <oddFooter>&amp;R&amp;"ＭＳ 明朝,標準"&amp;UNo.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A3DE-E568-4FCD-84F1-9C8F03C6E368}">
  <sheetPr>
    <tabColor theme="6" tint="0.39997558519241921"/>
  </sheetPr>
  <dimension ref="A1:V1919"/>
  <sheetViews>
    <sheetView showGridLines="0" showZeros="0" view="pageBreakPreview" zoomScaleNormal="75" zoomScaleSheetLayoutView="100" workbookViewId="0">
      <pane xSplit="5" ySplit="2" topLeftCell="F3" activePane="bottomRight" state="frozen"/>
      <selection activeCell="A11" sqref="A11:I11"/>
      <selection pane="topRight" activeCell="A11" sqref="A11:I11"/>
      <selection pane="bottomLeft" activeCell="A11" sqref="A11:I11"/>
      <selection pane="bottomRight" activeCell="R563" sqref="R563"/>
    </sheetView>
  </sheetViews>
  <sheetFormatPr defaultColWidth="10.625" defaultRowHeight="12.6" customHeight="1"/>
  <cols>
    <col min="1" max="1" width="5.375" style="165" customWidth="1"/>
    <col min="2" max="2" width="37.5" style="166" bestFit="1" customWidth="1"/>
    <col min="3" max="3" width="40.875" style="167" customWidth="1"/>
    <col min="4" max="4" width="16.875" style="168" customWidth="1"/>
    <col min="5" max="5" width="7.875" style="169" customWidth="1"/>
    <col min="6" max="6" width="19.875" style="170" customWidth="1"/>
    <col min="7" max="7" width="23.875" style="170" customWidth="1"/>
    <col min="8" max="8" width="13.875" style="170" customWidth="1"/>
    <col min="9" max="9" width="11.875" style="171" customWidth="1"/>
    <col min="10" max="10" width="14.125" style="8" customWidth="1"/>
    <col min="11" max="11" width="14.375" style="8" customWidth="1"/>
    <col min="12" max="12" width="14.375" style="107" bestFit="1" customWidth="1"/>
    <col min="13" max="13" width="15.875" style="8" bestFit="1" customWidth="1"/>
    <col min="14" max="14" width="16.125" style="8" bestFit="1" customWidth="1"/>
    <col min="15" max="15" width="14.5" style="8" bestFit="1" customWidth="1"/>
    <col min="16" max="16" width="16.5" style="8" customWidth="1"/>
    <col min="17" max="17" width="13.625" style="8" customWidth="1"/>
    <col min="18" max="18" width="16" style="8" customWidth="1"/>
    <col min="19" max="19" width="14.5" style="8" bestFit="1" customWidth="1"/>
    <col min="20" max="20" width="15.875" style="8" bestFit="1" customWidth="1"/>
    <col min="21" max="16384" width="10.625" style="8"/>
  </cols>
  <sheetData>
    <row r="1" spans="1:19" ht="12" customHeight="1">
      <c r="A1" s="344"/>
      <c r="B1" s="346" t="s">
        <v>2</v>
      </c>
      <c r="C1" s="348" t="s">
        <v>3</v>
      </c>
      <c r="D1" s="350" t="s">
        <v>4</v>
      </c>
      <c r="E1" s="352" t="s">
        <v>5</v>
      </c>
      <c r="F1" s="338" t="s">
        <v>6</v>
      </c>
      <c r="G1" s="338" t="s">
        <v>7</v>
      </c>
      <c r="H1" s="340" t="s">
        <v>8</v>
      </c>
      <c r="I1" s="342" t="s">
        <v>0</v>
      </c>
    </row>
    <row r="2" spans="1:19" ht="12.6" customHeight="1">
      <c r="A2" s="345"/>
      <c r="B2" s="347"/>
      <c r="C2" s="349"/>
      <c r="D2" s="351"/>
      <c r="E2" s="353"/>
      <c r="F2" s="339"/>
      <c r="G2" s="339"/>
      <c r="H2" s="341"/>
      <c r="I2" s="343"/>
    </row>
    <row r="3" spans="1:19" ht="12" customHeight="1">
      <c r="A3" s="108"/>
      <c r="B3" s="109"/>
      <c r="C3" s="110"/>
      <c r="D3" s="111"/>
      <c r="E3" s="112"/>
      <c r="F3" s="113"/>
      <c r="G3" s="113"/>
      <c r="H3" s="114"/>
      <c r="I3" s="115"/>
      <c r="J3" s="116"/>
      <c r="K3" s="116"/>
      <c r="L3" s="117"/>
      <c r="M3" s="116"/>
      <c r="N3" s="116"/>
      <c r="O3" s="116"/>
    </row>
    <row r="4" spans="1:19" ht="12" customHeight="1">
      <c r="A4" s="118" t="s">
        <v>70</v>
      </c>
      <c r="B4" s="119" t="s">
        <v>64</v>
      </c>
      <c r="C4" s="120"/>
      <c r="D4" s="121"/>
      <c r="E4" s="122"/>
      <c r="F4" s="123"/>
      <c r="G4" s="123"/>
      <c r="H4" s="124"/>
      <c r="I4" s="125"/>
      <c r="J4" s="116"/>
      <c r="K4" s="116"/>
      <c r="L4" s="117"/>
      <c r="M4" s="116"/>
      <c r="N4" s="116"/>
      <c r="O4" s="116"/>
    </row>
    <row r="5" spans="1:19" ht="12" customHeight="1">
      <c r="A5" s="108"/>
      <c r="B5" s="126"/>
      <c r="C5" s="127"/>
      <c r="D5" s="111"/>
      <c r="E5" s="112"/>
      <c r="F5" s="128"/>
      <c r="G5" s="113"/>
      <c r="H5" s="129"/>
      <c r="I5" s="115"/>
    </row>
    <row r="6" spans="1:19" ht="12" customHeight="1">
      <c r="A6" s="118"/>
      <c r="B6" s="119"/>
      <c r="C6" s="120"/>
      <c r="D6" s="121"/>
      <c r="E6" s="122"/>
      <c r="F6" s="130"/>
      <c r="G6" s="123"/>
      <c r="H6" s="124"/>
      <c r="I6" s="125"/>
      <c r="K6" s="211"/>
      <c r="M6" s="132"/>
      <c r="N6" s="133"/>
      <c r="O6" s="133"/>
      <c r="S6" s="133"/>
    </row>
    <row r="7" spans="1:19" ht="12" customHeight="1">
      <c r="A7" s="108"/>
      <c r="B7" s="139"/>
      <c r="C7" s="110"/>
      <c r="D7" s="111"/>
      <c r="E7" s="112"/>
      <c r="F7" s="140"/>
      <c r="G7" s="213"/>
      <c r="H7" s="134"/>
      <c r="I7" s="115"/>
    </row>
    <row r="8" spans="1:19" ht="12" customHeight="1">
      <c r="A8" s="118">
        <v>1</v>
      </c>
      <c r="B8" s="148" t="s">
        <v>72</v>
      </c>
      <c r="C8" s="136"/>
      <c r="D8" s="121">
        <v>1</v>
      </c>
      <c r="E8" s="122" t="s">
        <v>59</v>
      </c>
      <c r="F8" s="130"/>
      <c r="G8" s="123"/>
      <c r="H8" s="138"/>
      <c r="I8" s="125"/>
      <c r="M8" s="131"/>
    </row>
    <row r="9" spans="1:19" ht="12" customHeight="1">
      <c r="A9" s="108"/>
      <c r="B9" s="139"/>
      <c r="C9" s="110"/>
      <c r="D9" s="111"/>
      <c r="E9" s="112"/>
      <c r="F9" s="128"/>
      <c r="G9" s="213"/>
      <c r="H9" s="134"/>
      <c r="I9" s="115"/>
    </row>
    <row r="10" spans="1:19" ht="12" customHeight="1">
      <c r="A10" s="118">
        <v>2</v>
      </c>
      <c r="B10" s="135" t="s">
        <v>93</v>
      </c>
      <c r="C10" s="136"/>
      <c r="D10" s="121">
        <v>1</v>
      </c>
      <c r="E10" s="122" t="s">
        <v>59</v>
      </c>
      <c r="F10" s="137"/>
      <c r="G10" s="123"/>
      <c r="H10" s="138"/>
      <c r="I10" s="125"/>
      <c r="K10" s="211"/>
      <c r="M10" s="132"/>
      <c r="N10" s="133"/>
      <c r="O10" s="133"/>
      <c r="S10" s="133"/>
    </row>
    <row r="11" spans="1:19" ht="12" customHeight="1">
      <c r="A11" s="108"/>
      <c r="B11" s="139"/>
      <c r="C11" s="110"/>
      <c r="D11" s="111"/>
      <c r="E11" s="112"/>
      <c r="F11" s="128"/>
      <c r="G11" s="213"/>
      <c r="H11" s="134"/>
      <c r="I11" s="145"/>
      <c r="J11" s="146"/>
    </row>
    <row r="12" spans="1:19" ht="12" customHeight="1">
      <c r="A12" s="118">
        <v>3</v>
      </c>
      <c r="B12" s="141" t="s">
        <v>108</v>
      </c>
      <c r="C12" s="136"/>
      <c r="D12" s="121">
        <v>1</v>
      </c>
      <c r="E12" s="122" t="s">
        <v>59</v>
      </c>
      <c r="F12" s="137"/>
      <c r="G12" s="123"/>
      <c r="H12" s="138"/>
      <c r="I12" s="125"/>
      <c r="K12" s="211"/>
      <c r="M12" s="132"/>
      <c r="N12" s="133"/>
      <c r="O12" s="133"/>
      <c r="S12" s="133"/>
    </row>
    <row r="13" spans="1:19" ht="12" customHeight="1">
      <c r="A13" s="108"/>
      <c r="B13" s="139"/>
      <c r="C13" s="110"/>
      <c r="D13" s="111"/>
      <c r="E13" s="112"/>
      <c r="F13" s="128"/>
      <c r="G13" s="213"/>
      <c r="H13" s="213"/>
      <c r="I13" s="115"/>
    </row>
    <row r="14" spans="1:19" ht="12" customHeight="1">
      <c r="A14" s="118">
        <v>4</v>
      </c>
      <c r="B14" s="141" t="s">
        <v>109</v>
      </c>
      <c r="C14" s="136"/>
      <c r="D14" s="121">
        <v>1</v>
      </c>
      <c r="E14" s="122" t="s">
        <v>59</v>
      </c>
      <c r="F14" s="137"/>
      <c r="G14" s="180"/>
      <c r="H14" s="180"/>
      <c r="I14" s="125"/>
      <c r="K14" s="211"/>
      <c r="M14" s="132"/>
      <c r="N14" s="133"/>
      <c r="O14" s="133"/>
      <c r="S14" s="133"/>
    </row>
    <row r="15" spans="1:19" ht="12" customHeight="1">
      <c r="A15" s="108"/>
      <c r="B15" s="139"/>
      <c r="C15" s="110"/>
      <c r="D15" s="111"/>
      <c r="E15" s="112"/>
      <c r="F15" s="128"/>
      <c r="G15" s="113"/>
      <c r="H15" s="143"/>
      <c r="I15" s="115"/>
      <c r="J15" s="116"/>
    </row>
    <row r="16" spans="1:19" ht="12" customHeight="1">
      <c r="A16" s="118"/>
      <c r="B16" s="141"/>
      <c r="C16" s="136"/>
      <c r="D16" s="121"/>
      <c r="E16" s="122"/>
      <c r="F16" s="137"/>
      <c r="G16" s="123"/>
      <c r="H16" s="138"/>
      <c r="I16" s="125"/>
      <c r="J16" s="116"/>
      <c r="K16" s="211"/>
      <c r="M16" s="132"/>
      <c r="N16" s="133"/>
      <c r="O16" s="133"/>
      <c r="S16" s="133"/>
    </row>
    <row r="17" spans="1:19" ht="12" customHeight="1">
      <c r="A17" s="108"/>
      <c r="B17" s="139"/>
      <c r="C17" s="110"/>
      <c r="D17" s="111"/>
      <c r="E17" s="112"/>
      <c r="F17" s="128"/>
      <c r="G17" s="113"/>
      <c r="H17" s="143"/>
      <c r="I17" s="115"/>
    </row>
    <row r="18" spans="1:19" ht="12" customHeight="1">
      <c r="A18" s="118"/>
      <c r="B18" s="172"/>
      <c r="C18" s="136"/>
      <c r="D18" s="121"/>
      <c r="E18" s="122"/>
      <c r="F18" s="137"/>
      <c r="G18" s="123"/>
      <c r="H18" s="138"/>
      <c r="I18" s="125"/>
      <c r="K18" s="211"/>
      <c r="M18" s="132"/>
      <c r="N18" s="144"/>
      <c r="O18" s="133"/>
      <c r="S18" s="133"/>
    </row>
    <row r="19" spans="1:19" ht="12" customHeight="1">
      <c r="A19" s="108"/>
      <c r="B19" s="139"/>
      <c r="C19" s="110"/>
      <c r="D19" s="111"/>
      <c r="E19" s="112"/>
      <c r="F19" s="140"/>
      <c r="G19" s="113"/>
      <c r="H19" s="143"/>
      <c r="I19" s="115"/>
    </row>
    <row r="20" spans="1:19" ht="12" customHeight="1">
      <c r="A20" s="118"/>
      <c r="B20" s="135"/>
      <c r="C20" s="136"/>
      <c r="D20" s="121"/>
      <c r="E20" s="122"/>
      <c r="F20" s="130"/>
      <c r="G20" s="123"/>
      <c r="H20" s="138"/>
      <c r="I20" s="125"/>
      <c r="K20" s="211"/>
      <c r="M20" s="132"/>
      <c r="N20" s="133"/>
      <c r="O20" s="133"/>
      <c r="S20" s="133"/>
    </row>
    <row r="21" spans="1:19" ht="12" customHeight="1">
      <c r="A21" s="108"/>
      <c r="B21" s="139"/>
      <c r="C21" s="110"/>
      <c r="D21" s="111"/>
      <c r="E21" s="112"/>
      <c r="F21" s="128"/>
      <c r="G21" s="113"/>
      <c r="H21" s="134"/>
      <c r="I21" s="115"/>
    </row>
    <row r="22" spans="1:19" ht="12" customHeight="1">
      <c r="A22" s="118"/>
      <c r="B22" s="141"/>
      <c r="C22" s="136"/>
      <c r="D22" s="121"/>
      <c r="E22" s="122"/>
      <c r="F22" s="137"/>
      <c r="G22" s="123"/>
      <c r="H22" s="138"/>
      <c r="I22" s="125"/>
      <c r="K22" s="211"/>
      <c r="M22" s="132"/>
      <c r="N22" s="133"/>
      <c r="O22" s="133"/>
      <c r="S22" s="133"/>
    </row>
    <row r="23" spans="1:19" ht="12" customHeight="1">
      <c r="A23" s="108"/>
      <c r="B23" s="139"/>
      <c r="C23" s="110"/>
      <c r="D23" s="111"/>
      <c r="E23" s="112"/>
      <c r="F23" s="128"/>
      <c r="G23" s="113"/>
      <c r="H23" s="114"/>
      <c r="I23" s="115"/>
    </row>
    <row r="24" spans="1:19" ht="12" customHeight="1">
      <c r="A24" s="118"/>
      <c r="B24" s="141"/>
      <c r="C24" s="136"/>
      <c r="D24" s="121"/>
      <c r="E24" s="122"/>
      <c r="F24" s="137"/>
      <c r="G24" s="123"/>
      <c r="H24" s="124"/>
      <c r="I24" s="125"/>
      <c r="K24" s="211"/>
      <c r="M24" s="132"/>
      <c r="N24" s="133"/>
      <c r="O24" s="133"/>
      <c r="S24" s="133"/>
    </row>
    <row r="25" spans="1:19" ht="12" customHeight="1">
      <c r="A25" s="108"/>
      <c r="B25" s="109"/>
      <c r="C25" s="110"/>
      <c r="D25" s="111"/>
      <c r="E25" s="112"/>
      <c r="F25" s="113"/>
      <c r="G25" s="113"/>
      <c r="H25" s="114"/>
      <c r="I25" s="115"/>
      <c r="J25" s="116"/>
    </row>
    <row r="26" spans="1:19" ht="12" customHeight="1">
      <c r="A26" s="118"/>
      <c r="B26" s="141"/>
      <c r="C26" s="120"/>
      <c r="D26" s="121"/>
      <c r="E26" s="122"/>
      <c r="F26" s="123"/>
      <c r="G26" s="123"/>
      <c r="H26" s="124"/>
      <c r="I26" s="125"/>
      <c r="J26" s="116"/>
      <c r="K26" s="211"/>
      <c r="M26" s="132"/>
      <c r="N26" s="144"/>
      <c r="O26" s="133"/>
      <c r="P26" s="133"/>
      <c r="S26" s="133"/>
    </row>
    <row r="27" spans="1:19" ht="12" customHeight="1">
      <c r="A27" s="108"/>
      <c r="B27" s="139"/>
      <c r="C27" s="110"/>
      <c r="D27" s="111"/>
      <c r="E27" s="112"/>
      <c r="F27" s="128"/>
      <c r="G27" s="113"/>
      <c r="H27" s="114"/>
      <c r="I27" s="115"/>
      <c r="J27" s="116"/>
    </row>
    <row r="28" spans="1:19" ht="12" customHeight="1">
      <c r="A28" s="118"/>
      <c r="B28" s="141"/>
      <c r="C28" s="136"/>
      <c r="D28" s="121"/>
      <c r="E28" s="122"/>
      <c r="F28" s="137"/>
      <c r="G28" s="123"/>
      <c r="H28" s="124"/>
      <c r="I28" s="125"/>
      <c r="J28" s="116"/>
      <c r="K28" s="211"/>
      <c r="M28" s="132"/>
      <c r="N28" s="133"/>
      <c r="O28" s="133"/>
      <c r="S28" s="133"/>
    </row>
    <row r="29" spans="1:19" ht="12" customHeight="1">
      <c r="A29" s="108"/>
      <c r="B29" s="139"/>
      <c r="C29" s="110"/>
      <c r="D29" s="111"/>
      <c r="E29" s="112"/>
      <c r="F29" s="140"/>
      <c r="G29" s="113"/>
      <c r="H29" s="134"/>
      <c r="I29" s="115"/>
    </row>
    <row r="30" spans="1:19" ht="12" customHeight="1">
      <c r="A30" s="118"/>
      <c r="B30" s="135"/>
      <c r="C30" s="136"/>
      <c r="D30" s="121"/>
      <c r="E30" s="122"/>
      <c r="F30" s="130"/>
      <c r="G30" s="123"/>
      <c r="H30" s="138"/>
      <c r="I30" s="125"/>
      <c r="K30" s="211"/>
      <c r="M30" s="132"/>
      <c r="N30" s="133"/>
      <c r="O30" s="133"/>
      <c r="S30" s="133"/>
    </row>
    <row r="31" spans="1:19" ht="12" customHeight="1">
      <c r="A31" s="108"/>
      <c r="B31" s="139"/>
      <c r="C31" s="110"/>
      <c r="D31" s="111"/>
      <c r="E31" s="112"/>
      <c r="F31" s="128"/>
      <c r="G31" s="113"/>
      <c r="H31" s="134"/>
      <c r="I31" s="115"/>
    </row>
    <row r="32" spans="1:19" ht="12" customHeight="1">
      <c r="A32" s="118"/>
      <c r="B32" s="172"/>
      <c r="C32" s="136"/>
      <c r="D32" s="121"/>
      <c r="E32" s="122"/>
      <c r="F32" s="137"/>
      <c r="G32" s="123"/>
      <c r="H32" s="138"/>
      <c r="I32" s="125"/>
      <c r="J32" s="116"/>
      <c r="K32" s="211"/>
      <c r="M32" s="132"/>
      <c r="N32" s="133"/>
      <c r="O32" s="133"/>
      <c r="S32" s="133"/>
    </row>
    <row r="33" spans="1:19" ht="12" customHeight="1">
      <c r="A33" s="108"/>
      <c r="B33" s="126"/>
      <c r="C33" s="127"/>
      <c r="D33" s="111"/>
      <c r="E33" s="112"/>
      <c r="F33" s="128"/>
      <c r="G33" s="113"/>
      <c r="H33" s="134"/>
      <c r="I33" s="115"/>
    </row>
    <row r="34" spans="1:19" ht="12" customHeight="1">
      <c r="A34" s="118"/>
      <c r="B34" s="135"/>
      <c r="C34" s="136"/>
      <c r="D34" s="121"/>
      <c r="E34" s="122"/>
      <c r="F34" s="137"/>
      <c r="G34" s="123"/>
      <c r="H34" s="138"/>
      <c r="I34" s="125"/>
      <c r="K34" s="211"/>
      <c r="M34" s="132"/>
      <c r="N34" s="133"/>
      <c r="O34" s="133"/>
      <c r="S34" s="133"/>
    </row>
    <row r="35" spans="1:19" ht="12" customHeight="1">
      <c r="A35" s="108"/>
      <c r="B35" s="139"/>
      <c r="C35" s="110"/>
      <c r="D35" s="111"/>
      <c r="E35" s="112"/>
      <c r="F35" s="113"/>
      <c r="G35" s="113"/>
      <c r="H35" s="143"/>
      <c r="I35" s="115"/>
      <c r="J35" s="147"/>
    </row>
    <row r="36" spans="1:19" ht="12" customHeight="1">
      <c r="A36" s="118"/>
      <c r="B36" s="148"/>
      <c r="C36" s="120"/>
      <c r="D36" s="121"/>
      <c r="E36" s="122"/>
      <c r="F36" s="123"/>
      <c r="G36" s="123"/>
      <c r="H36" s="138"/>
      <c r="I36" s="125"/>
      <c r="J36" s="116"/>
      <c r="K36" s="211"/>
      <c r="M36" s="132"/>
      <c r="N36" s="133"/>
      <c r="O36" s="133"/>
      <c r="S36" s="133"/>
    </row>
    <row r="37" spans="1:19" ht="12" customHeight="1">
      <c r="A37" s="108"/>
      <c r="B37" s="109"/>
      <c r="C37" s="149"/>
      <c r="D37" s="111"/>
      <c r="E37" s="112"/>
      <c r="F37" s="113"/>
      <c r="G37" s="113"/>
      <c r="H37" s="143"/>
      <c r="I37" s="115"/>
      <c r="J37" s="116"/>
    </row>
    <row r="38" spans="1:19" ht="12" customHeight="1">
      <c r="A38" s="118"/>
      <c r="B38" s="150"/>
      <c r="C38" s="120"/>
      <c r="D38" s="121"/>
      <c r="E38" s="122"/>
      <c r="F38" s="123"/>
      <c r="G38" s="123"/>
      <c r="H38" s="138"/>
      <c r="I38" s="125"/>
      <c r="K38" s="211"/>
      <c r="M38" s="132"/>
      <c r="N38" s="144"/>
      <c r="O38" s="133"/>
      <c r="S38" s="133"/>
    </row>
    <row r="39" spans="1:19" ht="12" customHeight="1">
      <c r="A39" s="108"/>
      <c r="B39" s="151"/>
      <c r="C39" s="110"/>
      <c r="D39" s="111"/>
      <c r="E39" s="112"/>
      <c r="F39" s="113"/>
      <c r="G39" s="213"/>
      <c r="H39" s="213"/>
      <c r="I39" s="115"/>
      <c r="J39" s="116"/>
    </row>
    <row r="40" spans="1:19" ht="12" customHeight="1">
      <c r="A40" s="118"/>
      <c r="B40" s="214" t="s">
        <v>61</v>
      </c>
      <c r="C40" s="153"/>
      <c r="D40" s="121"/>
      <c r="E40" s="122"/>
      <c r="F40" s="154"/>
      <c r="G40" s="123"/>
      <c r="H40" s="180"/>
      <c r="I40" s="125"/>
      <c r="J40" s="116"/>
      <c r="K40" s="211"/>
      <c r="M40" s="132"/>
      <c r="N40" s="133"/>
      <c r="O40" s="133"/>
      <c r="S40" s="133"/>
    </row>
    <row r="41" spans="1:19" ht="12" customHeight="1">
      <c r="A41" s="108"/>
      <c r="B41" s="109"/>
      <c r="C41" s="155"/>
      <c r="D41" s="111"/>
      <c r="E41" s="112"/>
      <c r="F41" s="156"/>
      <c r="G41" s="113"/>
      <c r="H41" s="114"/>
      <c r="I41" s="115"/>
    </row>
    <row r="42" spans="1:19" ht="12" customHeight="1">
      <c r="A42" s="157"/>
      <c r="B42" s="158"/>
      <c r="C42" s="158"/>
      <c r="D42" s="159"/>
      <c r="E42" s="160"/>
      <c r="F42" s="161"/>
      <c r="G42" s="162"/>
      <c r="H42" s="163"/>
      <c r="I42" s="164"/>
      <c r="K42" s="211"/>
      <c r="M42" s="132"/>
      <c r="N42" s="133"/>
      <c r="O42" s="133"/>
      <c r="S42" s="133"/>
    </row>
    <row r="43" spans="1:19" ht="12" customHeight="1">
      <c r="A43" s="215"/>
      <c r="B43" s="216"/>
      <c r="C43" s="217"/>
      <c r="D43" s="173"/>
      <c r="E43" s="218"/>
      <c r="F43" s="174"/>
      <c r="G43" s="174"/>
      <c r="H43" s="175"/>
      <c r="I43" s="176"/>
      <c r="J43" s="116"/>
      <c r="K43" s="116"/>
      <c r="L43" s="117"/>
      <c r="M43" s="116"/>
      <c r="N43" s="116"/>
      <c r="O43" s="116"/>
    </row>
    <row r="44" spans="1:19" ht="12" customHeight="1">
      <c r="A44" s="118">
        <v>1</v>
      </c>
      <c r="B44" s="119" t="s">
        <v>72</v>
      </c>
      <c r="C44" s="120"/>
      <c r="D44" s="121"/>
      <c r="E44" s="122"/>
      <c r="F44" s="123"/>
      <c r="G44" s="123"/>
      <c r="H44" s="124"/>
      <c r="I44" s="125"/>
      <c r="J44" s="116"/>
      <c r="K44" s="116"/>
      <c r="L44" s="117"/>
      <c r="M44" s="116"/>
      <c r="N44" s="116"/>
      <c r="O44" s="116"/>
    </row>
    <row r="45" spans="1:19" ht="12" customHeight="1">
      <c r="A45" s="108"/>
      <c r="B45" s="126"/>
      <c r="C45" s="127"/>
      <c r="D45" s="111"/>
      <c r="E45" s="112"/>
      <c r="F45" s="128"/>
      <c r="G45" s="113"/>
      <c r="H45" s="129"/>
      <c r="I45" s="115"/>
    </row>
    <row r="46" spans="1:19" ht="12" customHeight="1">
      <c r="A46" s="118"/>
      <c r="B46" s="119"/>
      <c r="C46" s="219"/>
      <c r="D46" s="121"/>
      <c r="E46" s="122"/>
      <c r="F46" s="130"/>
      <c r="G46" s="123"/>
      <c r="H46" s="124"/>
      <c r="I46" s="125"/>
      <c r="K46" s="211"/>
      <c r="M46" s="132"/>
      <c r="N46" s="133"/>
      <c r="O46" s="133"/>
      <c r="S46" s="133"/>
    </row>
    <row r="47" spans="1:19" ht="12" customHeight="1">
      <c r="A47" s="108"/>
      <c r="B47" s="126"/>
      <c r="C47" s="167" t="s">
        <v>811</v>
      </c>
      <c r="D47" s="111"/>
      <c r="E47" s="112"/>
      <c r="F47" s="128"/>
      <c r="G47" s="113"/>
      <c r="H47" s="134"/>
      <c r="I47" s="115"/>
    </row>
    <row r="48" spans="1:19" ht="12" customHeight="1">
      <c r="A48" s="118"/>
      <c r="B48" s="135" t="s">
        <v>74</v>
      </c>
      <c r="C48" s="136" t="s">
        <v>625</v>
      </c>
      <c r="D48" s="121">
        <v>893</v>
      </c>
      <c r="E48" s="122" t="s">
        <v>90</v>
      </c>
      <c r="F48" s="137"/>
      <c r="G48" s="180"/>
      <c r="H48" s="138"/>
      <c r="I48" s="179"/>
      <c r="K48" s="211"/>
      <c r="M48" s="132"/>
      <c r="N48" s="133"/>
      <c r="O48" s="133"/>
      <c r="S48" s="133"/>
    </row>
    <row r="49" spans="1:19" ht="12" customHeight="1">
      <c r="A49" s="108"/>
      <c r="B49" s="139"/>
      <c r="C49" s="110"/>
      <c r="D49" s="111"/>
      <c r="E49" s="112"/>
      <c r="F49" s="140"/>
      <c r="G49" s="113"/>
      <c r="H49" s="134"/>
      <c r="I49" s="115"/>
    </row>
    <row r="50" spans="1:19" ht="12" customHeight="1">
      <c r="A50" s="118"/>
      <c r="B50" s="148" t="s">
        <v>626</v>
      </c>
      <c r="C50" s="136" t="s">
        <v>111</v>
      </c>
      <c r="D50" s="121">
        <v>893</v>
      </c>
      <c r="E50" s="122" t="s">
        <v>90</v>
      </c>
      <c r="F50" s="137"/>
      <c r="G50" s="180"/>
      <c r="H50" s="138"/>
      <c r="I50" s="125"/>
      <c r="M50" s="131"/>
    </row>
    <row r="51" spans="1:19" ht="12" customHeight="1">
      <c r="A51" s="108"/>
      <c r="B51" s="139"/>
      <c r="C51" s="110"/>
      <c r="D51" s="111"/>
      <c r="E51" s="112"/>
      <c r="F51" s="128"/>
      <c r="G51" s="113"/>
      <c r="H51" s="134"/>
      <c r="I51" s="115"/>
    </row>
    <row r="52" spans="1:19" ht="12" customHeight="1">
      <c r="A52" s="118"/>
      <c r="B52" s="148" t="s">
        <v>628</v>
      </c>
      <c r="C52" s="136" t="s">
        <v>627</v>
      </c>
      <c r="D52" s="121">
        <v>218</v>
      </c>
      <c r="E52" s="122" t="s">
        <v>90</v>
      </c>
      <c r="F52" s="137"/>
      <c r="G52" s="180"/>
      <c r="H52" s="138"/>
      <c r="I52" s="125"/>
      <c r="K52" s="211"/>
      <c r="M52" s="132"/>
      <c r="N52" s="133"/>
      <c r="O52" s="133"/>
      <c r="S52" s="133"/>
    </row>
    <row r="53" spans="1:19" ht="12" customHeight="1">
      <c r="A53" s="108"/>
      <c r="B53" s="139"/>
      <c r="C53" s="110"/>
      <c r="D53" s="111"/>
      <c r="E53" s="112"/>
      <c r="F53" s="128"/>
      <c r="G53" s="113"/>
      <c r="H53" s="134"/>
      <c r="I53" s="115"/>
    </row>
    <row r="54" spans="1:19" ht="12" customHeight="1">
      <c r="A54" s="118"/>
      <c r="B54" s="141" t="s">
        <v>629</v>
      </c>
      <c r="C54" s="136" t="s">
        <v>630</v>
      </c>
      <c r="D54" s="121">
        <v>393</v>
      </c>
      <c r="E54" s="122" t="s">
        <v>90</v>
      </c>
      <c r="F54" s="137"/>
      <c r="G54" s="180"/>
      <c r="H54" s="138"/>
      <c r="I54" s="125"/>
      <c r="K54" s="211"/>
      <c r="M54" s="132"/>
      <c r="N54" s="133"/>
      <c r="O54" s="133"/>
      <c r="S54" s="133"/>
    </row>
    <row r="55" spans="1:19" ht="12" customHeight="1">
      <c r="A55" s="108"/>
      <c r="B55" s="139"/>
      <c r="C55" s="110"/>
      <c r="D55" s="111"/>
      <c r="E55" s="112"/>
      <c r="F55" s="128"/>
      <c r="G55" s="113"/>
      <c r="H55" s="143"/>
      <c r="I55" s="115"/>
      <c r="J55" s="116"/>
    </row>
    <row r="56" spans="1:19" ht="12" customHeight="1">
      <c r="A56" s="118"/>
      <c r="B56" s="141"/>
      <c r="C56" s="136"/>
      <c r="D56" s="121"/>
      <c r="E56" s="122"/>
      <c r="F56" s="137"/>
      <c r="G56" s="123"/>
      <c r="H56" s="138"/>
      <c r="I56" s="125"/>
      <c r="J56" s="116"/>
      <c r="K56" s="211"/>
      <c r="M56" s="132"/>
      <c r="N56" s="133"/>
      <c r="O56" s="133"/>
      <c r="S56" s="133"/>
    </row>
    <row r="57" spans="1:19" ht="12" customHeight="1">
      <c r="A57" s="108"/>
      <c r="B57" s="139"/>
      <c r="C57" s="110"/>
      <c r="D57" s="111"/>
      <c r="E57" s="112"/>
      <c r="F57" s="128"/>
      <c r="G57" s="113"/>
      <c r="H57" s="143"/>
      <c r="I57" s="115"/>
    </row>
    <row r="58" spans="1:19" ht="12" customHeight="1">
      <c r="A58" s="118"/>
      <c r="B58" s="141"/>
      <c r="C58" s="136"/>
      <c r="D58" s="121"/>
      <c r="E58" s="122"/>
      <c r="F58" s="137"/>
      <c r="G58" s="123"/>
      <c r="H58" s="138"/>
      <c r="I58" s="125"/>
      <c r="K58" s="211"/>
      <c r="M58" s="132"/>
      <c r="N58" s="144"/>
      <c r="O58" s="133"/>
      <c r="S58" s="133"/>
    </row>
    <row r="59" spans="1:19" ht="12" customHeight="1">
      <c r="A59" s="108"/>
      <c r="B59" s="139"/>
      <c r="C59" s="110"/>
      <c r="D59" s="111"/>
      <c r="E59" s="112"/>
      <c r="F59" s="140"/>
      <c r="G59" s="113"/>
      <c r="H59" s="143"/>
      <c r="I59" s="115"/>
    </row>
    <row r="60" spans="1:19" ht="12" customHeight="1">
      <c r="A60" s="118"/>
      <c r="B60" s="220"/>
      <c r="C60" s="136"/>
      <c r="D60" s="121"/>
      <c r="E60" s="122"/>
      <c r="F60" s="130"/>
      <c r="G60" s="123"/>
      <c r="H60" s="138"/>
      <c r="I60" s="125"/>
      <c r="K60" s="211"/>
      <c r="M60" s="132"/>
      <c r="N60" s="133"/>
      <c r="O60" s="133"/>
      <c r="S60" s="133"/>
    </row>
    <row r="61" spans="1:19" ht="12" customHeight="1">
      <c r="A61" s="108"/>
      <c r="B61" s="139"/>
      <c r="C61" s="110"/>
      <c r="D61" s="111"/>
      <c r="E61" s="112"/>
      <c r="F61" s="128"/>
      <c r="G61" s="113"/>
      <c r="H61" s="134"/>
      <c r="I61" s="115"/>
    </row>
    <row r="62" spans="1:19" ht="12" customHeight="1">
      <c r="A62" s="118"/>
      <c r="B62" s="141"/>
      <c r="C62" s="136"/>
      <c r="D62" s="121"/>
      <c r="E62" s="122"/>
      <c r="F62" s="137"/>
      <c r="G62" s="123"/>
      <c r="H62" s="138"/>
      <c r="I62" s="125"/>
      <c r="K62" s="211"/>
      <c r="M62" s="132"/>
      <c r="N62" s="133"/>
      <c r="O62" s="133"/>
      <c r="S62" s="133"/>
    </row>
    <row r="63" spans="1:19" ht="12" customHeight="1">
      <c r="A63" s="108"/>
      <c r="B63" s="139"/>
      <c r="C63" s="110"/>
      <c r="D63" s="111"/>
      <c r="E63" s="112"/>
      <c r="F63" s="128"/>
      <c r="G63" s="113"/>
      <c r="H63" s="114"/>
      <c r="I63" s="115"/>
    </row>
    <row r="64" spans="1:19" ht="12" customHeight="1">
      <c r="A64" s="118"/>
      <c r="B64" s="141"/>
      <c r="C64" s="136"/>
      <c r="D64" s="121"/>
      <c r="E64" s="122"/>
      <c r="F64" s="137"/>
      <c r="G64" s="123"/>
      <c r="H64" s="124"/>
      <c r="I64" s="125"/>
      <c r="K64" s="211"/>
      <c r="M64" s="132"/>
      <c r="N64" s="133"/>
      <c r="O64" s="133"/>
      <c r="S64" s="133"/>
    </row>
    <row r="65" spans="1:19" ht="12" customHeight="1">
      <c r="A65" s="108"/>
      <c r="B65" s="109"/>
      <c r="C65" s="110"/>
      <c r="D65" s="111"/>
      <c r="E65" s="112"/>
      <c r="F65" s="113"/>
      <c r="G65" s="113"/>
      <c r="H65" s="114"/>
      <c r="I65" s="115"/>
      <c r="J65" s="116"/>
    </row>
    <row r="66" spans="1:19" ht="12" customHeight="1">
      <c r="A66" s="118"/>
      <c r="B66" s="141"/>
      <c r="C66" s="120"/>
      <c r="D66" s="121"/>
      <c r="E66" s="122"/>
      <c r="F66" s="123"/>
      <c r="G66" s="123"/>
      <c r="H66" s="124"/>
      <c r="I66" s="125"/>
      <c r="J66" s="116"/>
      <c r="K66" s="211"/>
      <c r="M66" s="132"/>
      <c r="N66" s="144"/>
      <c r="O66" s="133"/>
      <c r="P66" s="133"/>
      <c r="S66" s="133"/>
    </row>
    <row r="67" spans="1:19" ht="12" customHeight="1">
      <c r="A67" s="108"/>
      <c r="B67" s="139"/>
      <c r="C67" s="110"/>
      <c r="D67" s="111"/>
      <c r="E67" s="112"/>
      <c r="F67" s="128"/>
      <c r="G67" s="113"/>
      <c r="H67" s="114"/>
      <c r="I67" s="115"/>
      <c r="J67" s="116"/>
    </row>
    <row r="68" spans="1:19" ht="12" customHeight="1">
      <c r="A68" s="118"/>
      <c r="B68" s="141"/>
      <c r="C68" s="136"/>
      <c r="D68" s="121"/>
      <c r="E68" s="122"/>
      <c r="F68" s="137"/>
      <c r="G68" s="123"/>
      <c r="H68" s="124"/>
      <c r="I68" s="125"/>
      <c r="J68" s="116"/>
      <c r="K68" s="211"/>
      <c r="M68" s="132"/>
      <c r="N68" s="133"/>
      <c r="O68" s="133"/>
      <c r="S68" s="133"/>
    </row>
    <row r="69" spans="1:19" ht="12" customHeight="1">
      <c r="A69" s="108"/>
      <c r="B69" s="139"/>
      <c r="C69" s="110"/>
      <c r="D69" s="111"/>
      <c r="E69" s="112"/>
      <c r="F69" s="140"/>
      <c r="G69" s="113"/>
      <c r="H69" s="134"/>
      <c r="I69" s="115"/>
    </row>
    <row r="70" spans="1:19" ht="12" customHeight="1">
      <c r="A70" s="118"/>
      <c r="B70" s="135"/>
      <c r="C70" s="136"/>
      <c r="D70" s="121"/>
      <c r="E70" s="122"/>
      <c r="F70" s="130"/>
      <c r="G70" s="123"/>
      <c r="H70" s="138"/>
      <c r="I70" s="125"/>
      <c r="K70" s="211"/>
      <c r="M70" s="132"/>
      <c r="N70" s="133"/>
      <c r="O70" s="133"/>
      <c r="S70" s="133"/>
    </row>
    <row r="71" spans="1:19" ht="12" customHeight="1">
      <c r="A71" s="108"/>
      <c r="B71" s="139"/>
      <c r="C71" s="110"/>
      <c r="D71" s="111"/>
      <c r="E71" s="112"/>
      <c r="F71" s="128"/>
      <c r="G71" s="113"/>
      <c r="H71" s="134"/>
      <c r="I71" s="115"/>
    </row>
    <row r="72" spans="1:19" ht="12" customHeight="1">
      <c r="A72" s="118"/>
      <c r="B72" s="141"/>
      <c r="C72" s="136"/>
      <c r="D72" s="121"/>
      <c r="E72" s="122"/>
      <c r="F72" s="137"/>
      <c r="G72" s="123"/>
      <c r="H72" s="138"/>
      <c r="I72" s="125"/>
      <c r="J72" s="116"/>
      <c r="K72" s="211"/>
      <c r="M72" s="132"/>
      <c r="N72" s="133"/>
      <c r="O72" s="133"/>
      <c r="S72" s="133"/>
    </row>
    <row r="73" spans="1:19" ht="12" customHeight="1">
      <c r="A73" s="108"/>
      <c r="B73" s="139"/>
      <c r="C73" s="110"/>
      <c r="D73" s="111"/>
      <c r="E73" s="112"/>
      <c r="F73" s="128"/>
      <c r="G73" s="113"/>
      <c r="H73" s="134"/>
      <c r="I73" s="145"/>
      <c r="J73" s="146"/>
    </row>
    <row r="74" spans="1:19" ht="12" customHeight="1">
      <c r="A74" s="118"/>
      <c r="B74" s="141"/>
      <c r="C74" s="136"/>
      <c r="D74" s="121"/>
      <c r="E74" s="122"/>
      <c r="F74" s="137"/>
      <c r="G74" s="123"/>
      <c r="H74" s="138"/>
      <c r="I74" s="125"/>
      <c r="K74" s="211"/>
      <c r="M74" s="132"/>
      <c r="N74" s="133"/>
      <c r="O74" s="133"/>
      <c r="S74" s="133"/>
    </row>
    <row r="75" spans="1:19" ht="12" customHeight="1">
      <c r="A75" s="108"/>
      <c r="B75" s="139"/>
      <c r="C75" s="110"/>
      <c r="D75" s="111"/>
      <c r="E75" s="112"/>
      <c r="F75" s="113"/>
      <c r="G75" s="113"/>
      <c r="H75" s="143"/>
      <c r="I75" s="115"/>
      <c r="J75" s="147"/>
    </row>
    <row r="76" spans="1:19" ht="12" customHeight="1">
      <c r="A76" s="118"/>
      <c r="B76" s="148"/>
      <c r="C76" s="120"/>
      <c r="D76" s="121"/>
      <c r="E76" s="122"/>
      <c r="F76" s="123"/>
      <c r="G76" s="123"/>
      <c r="H76" s="138"/>
      <c r="I76" s="125"/>
      <c r="J76" s="116"/>
      <c r="K76" s="211"/>
      <c r="M76" s="132"/>
      <c r="N76" s="133"/>
      <c r="O76" s="133"/>
      <c r="S76" s="133"/>
    </row>
    <row r="77" spans="1:19" ht="12" customHeight="1">
      <c r="A77" s="108"/>
      <c r="B77" s="109"/>
      <c r="C77" s="149"/>
      <c r="D77" s="111"/>
      <c r="E77" s="112"/>
      <c r="F77" s="113"/>
      <c r="G77" s="113"/>
      <c r="H77" s="143"/>
      <c r="I77" s="115"/>
      <c r="J77" s="116"/>
    </row>
    <row r="78" spans="1:19" ht="12" customHeight="1">
      <c r="A78" s="118"/>
      <c r="B78" s="150"/>
      <c r="C78" s="120"/>
      <c r="D78" s="121"/>
      <c r="E78" s="122"/>
      <c r="F78" s="123"/>
      <c r="G78" s="123"/>
      <c r="H78" s="138"/>
      <c r="I78" s="125"/>
      <c r="K78" s="211"/>
      <c r="M78" s="132"/>
      <c r="N78" s="144"/>
      <c r="O78" s="133"/>
      <c r="S78" s="133"/>
    </row>
    <row r="79" spans="1:19" ht="12" customHeight="1">
      <c r="A79" s="108"/>
      <c r="B79" s="151"/>
      <c r="C79" s="110"/>
      <c r="D79" s="111"/>
      <c r="E79" s="112"/>
      <c r="F79" s="113"/>
      <c r="G79" s="113"/>
      <c r="H79" s="114"/>
      <c r="I79" s="115"/>
      <c r="J79" s="116"/>
    </row>
    <row r="80" spans="1:19" ht="12" customHeight="1">
      <c r="A80" s="118"/>
      <c r="B80" s="214" t="s">
        <v>112</v>
      </c>
      <c r="C80" s="153"/>
      <c r="D80" s="121"/>
      <c r="E80" s="122"/>
      <c r="F80" s="154"/>
      <c r="G80" s="123"/>
      <c r="H80" s="124"/>
      <c r="I80" s="125"/>
      <c r="J80" s="116"/>
      <c r="K80" s="211"/>
      <c r="M80" s="132"/>
      <c r="N80" s="133"/>
      <c r="O80" s="133"/>
      <c r="S80" s="133"/>
    </row>
    <row r="81" spans="1:19" ht="12" customHeight="1">
      <c r="A81" s="108"/>
      <c r="B81" s="109"/>
      <c r="C81" s="155"/>
      <c r="D81" s="111"/>
      <c r="E81" s="112"/>
      <c r="F81" s="156"/>
      <c r="G81" s="113"/>
      <c r="H81" s="114"/>
      <c r="I81" s="115"/>
    </row>
    <row r="82" spans="1:19" ht="12" customHeight="1">
      <c r="A82" s="157"/>
      <c r="B82" s="158"/>
      <c r="C82" s="158"/>
      <c r="D82" s="159"/>
      <c r="E82" s="160"/>
      <c r="F82" s="161"/>
      <c r="G82" s="162"/>
      <c r="H82" s="163"/>
      <c r="I82" s="164"/>
      <c r="K82" s="211"/>
      <c r="M82" s="132"/>
      <c r="N82" s="133"/>
      <c r="O82" s="133"/>
      <c r="S82" s="133"/>
    </row>
    <row r="83" spans="1:19" ht="12" customHeight="1">
      <c r="A83" s="215"/>
      <c r="B83" s="216"/>
      <c r="C83" s="217"/>
      <c r="D83" s="173"/>
      <c r="E83" s="218"/>
      <c r="F83" s="174"/>
      <c r="G83" s="174"/>
      <c r="H83" s="175"/>
      <c r="I83" s="176"/>
      <c r="J83" s="116"/>
      <c r="K83" s="116"/>
      <c r="L83" s="117"/>
      <c r="M83" s="116"/>
      <c r="N83" s="116"/>
      <c r="O83" s="116"/>
    </row>
    <row r="84" spans="1:19" ht="12" customHeight="1">
      <c r="A84" s="118">
        <v>2</v>
      </c>
      <c r="B84" s="119" t="s">
        <v>93</v>
      </c>
      <c r="C84" s="120"/>
      <c r="D84" s="121"/>
      <c r="E84" s="122"/>
      <c r="F84" s="123"/>
      <c r="G84" s="123"/>
      <c r="H84" s="124"/>
      <c r="I84" s="125"/>
      <c r="J84" s="116"/>
      <c r="K84" s="116"/>
      <c r="L84" s="117"/>
      <c r="M84" s="116"/>
      <c r="N84" s="116"/>
      <c r="O84" s="116"/>
    </row>
    <row r="85" spans="1:19" ht="12" customHeight="1">
      <c r="A85" s="108"/>
      <c r="B85" s="126"/>
      <c r="C85" s="127"/>
      <c r="D85" s="111"/>
      <c r="E85" s="112"/>
      <c r="F85" s="128"/>
      <c r="G85" s="113"/>
      <c r="H85" s="129"/>
      <c r="I85" s="115"/>
    </row>
    <row r="86" spans="1:19" ht="12" customHeight="1">
      <c r="A86" s="118"/>
      <c r="B86" s="119" t="s">
        <v>113</v>
      </c>
      <c r="C86" s="120"/>
      <c r="D86" s="121"/>
      <c r="E86" s="122"/>
      <c r="F86" s="130"/>
      <c r="G86" s="123"/>
      <c r="H86" s="124"/>
      <c r="I86" s="125"/>
      <c r="K86" s="211"/>
      <c r="M86" s="132"/>
      <c r="N86" s="133"/>
      <c r="O86" s="133"/>
      <c r="S86" s="133"/>
    </row>
    <row r="87" spans="1:19" ht="12" customHeight="1">
      <c r="A87" s="108"/>
      <c r="B87" s="126"/>
      <c r="C87" s="127"/>
      <c r="D87" s="111"/>
      <c r="E87" s="112"/>
      <c r="F87" s="299"/>
      <c r="G87" s="213"/>
      <c r="H87" s="134"/>
      <c r="I87" s="115"/>
    </row>
    <row r="88" spans="1:19" ht="12" customHeight="1">
      <c r="A88" s="118"/>
      <c r="B88" s="135" t="s">
        <v>75</v>
      </c>
      <c r="C88" s="136" t="s">
        <v>84</v>
      </c>
      <c r="D88" s="121">
        <v>424</v>
      </c>
      <c r="E88" s="122" t="s">
        <v>76</v>
      </c>
      <c r="F88" s="137"/>
      <c r="G88" s="180"/>
      <c r="H88" s="138"/>
      <c r="I88" s="179"/>
      <c r="K88" s="211"/>
      <c r="M88" s="132"/>
      <c r="N88" s="133"/>
      <c r="O88" s="133"/>
      <c r="S88" s="133"/>
    </row>
    <row r="89" spans="1:19" ht="12" customHeight="1">
      <c r="A89" s="108"/>
      <c r="B89" s="139"/>
      <c r="C89" s="110"/>
      <c r="D89" s="111"/>
      <c r="E89" s="112"/>
      <c r="F89" s="140"/>
      <c r="G89" s="113"/>
      <c r="H89" s="134"/>
      <c r="I89" s="115"/>
    </row>
    <row r="90" spans="1:19" ht="12" customHeight="1">
      <c r="A90" s="118"/>
      <c r="B90" s="135" t="s">
        <v>77</v>
      </c>
      <c r="C90" s="221" t="s">
        <v>85</v>
      </c>
      <c r="D90" s="121">
        <v>97.4</v>
      </c>
      <c r="E90" s="122" t="s">
        <v>76</v>
      </c>
      <c r="F90" s="137"/>
      <c r="G90" s="180"/>
      <c r="H90" s="138"/>
      <c r="I90" s="125"/>
      <c r="M90" s="131"/>
    </row>
    <row r="91" spans="1:19" ht="12" customHeight="1">
      <c r="A91" s="108"/>
      <c r="B91" s="139"/>
      <c r="C91" s="110"/>
      <c r="D91" s="111"/>
      <c r="E91" s="112"/>
      <c r="F91" s="128"/>
      <c r="G91" s="113"/>
      <c r="H91" s="134"/>
      <c r="I91" s="115"/>
    </row>
    <row r="92" spans="1:19" ht="12" customHeight="1">
      <c r="A92" s="118"/>
      <c r="B92" s="135" t="s">
        <v>78</v>
      </c>
      <c r="C92" s="136" t="s">
        <v>86</v>
      </c>
      <c r="D92" s="121">
        <v>158</v>
      </c>
      <c r="E92" s="122" t="s">
        <v>76</v>
      </c>
      <c r="F92" s="137"/>
      <c r="G92" s="180"/>
      <c r="H92" s="138"/>
      <c r="I92" s="125"/>
      <c r="K92" s="211"/>
      <c r="M92" s="132"/>
      <c r="N92" s="133"/>
      <c r="O92" s="133"/>
      <c r="S92" s="133"/>
    </row>
    <row r="93" spans="1:19" ht="12" customHeight="1">
      <c r="A93" s="108"/>
      <c r="B93" s="139"/>
      <c r="C93" s="110"/>
      <c r="D93" s="111"/>
      <c r="E93" s="112"/>
      <c r="F93" s="128"/>
      <c r="G93" s="113"/>
      <c r="H93" s="134"/>
      <c r="I93" s="115"/>
    </row>
    <row r="94" spans="1:19" ht="12" customHeight="1">
      <c r="A94" s="118"/>
      <c r="B94" s="135" t="s">
        <v>79</v>
      </c>
      <c r="C94" s="136" t="s">
        <v>86</v>
      </c>
      <c r="D94" s="121">
        <v>55.1</v>
      </c>
      <c r="E94" s="122" t="s">
        <v>76</v>
      </c>
      <c r="F94" s="137"/>
      <c r="G94" s="180"/>
      <c r="H94" s="138"/>
      <c r="I94" s="125"/>
      <c r="K94" s="211"/>
      <c r="M94" s="132"/>
      <c r="N94" s="133"/>
      <c r="O94" s="133"/>
      <c r="S94" s="133"/>
    </row>
    <row r="95" spans="1:19" ht="12" customHeight="1">
      <c r="A95" s="108"/>
      <c r="B95" s="139"/>
      <c r="C95" s="110"/>
      <c r="D95" s="111"/>
      <c r="E95" s="112"/>
      <c r="F95" s="128"/>
      <c r="G95" s="113"/>
      <c r="H95" s="143"/>
      <c r="I95" s="115"/>
      <c r="J95" s="116"/>
    </row>
    <row r="96" spans="1:19" ht="12" customHeight="1">
      <c r="A96" s="118"/>
      <c r="B96" s="141" t="s">
        <v>80</v>
      </c>
      <c r="C96" s="136" t="s">
        <v>81</v>
      </c>
      <c r="D96" s="121">
        <v>78.5</v>
      </c>
      <c r="E96" s="122" t="s">
        <v>82</v>
      </c>
      <c r="F96" s="137"/>
      <c r="G96" s="180"/>
      <c r="H96" s="138"/>
      <c r="I96" s="179"/>
      <c r="J96" s="116"/>
      <c r="K96" s="211"/>
      <c r="M96" s="132"/>
      <c r="N96" s="133"/>
      <c r="O96" s="133"/>
      <c r="S96" s="133"/>
    </row>
    <row r="97" spans="1:19" ht="12" customHeight="1">
      <c r="A97" s="108"/>
      <c r="B97" s="139"/>
      <c r="C97" s="110"/>
      <c r="D97" s="111"/>
      <c r="E97" s="112"/>
      <c r="F97" s="128"/>
      <c r="G97" s="113"/>
      <c r="H97" s="114"/>
      <c r="I97" s="115"/>
      <c r="J97" s="116"/>
    </row>
    <row r="98" spans="1:19" ht="12" customHeight="1">
      <c r="A98" s="118"/>
      <c r="B98" s="141" t="s">
        <v>631</v>
      </c>
      <c r="C98" s="136" t="s">
        <v>91</v>
      </c>
      <c r="D98" s="121">
        <v>253</v>
      </c>
      <c r="E98" s="122" t="s">
        <v>90</v>
      </c>
      <c r="F98" s="137"/>
      <c r="G98" s="180"/>
      <c r="H98" s="138"/>
      <c r="I98" s="125"/>
      <c r="J98" s="116"/>
      <c r="K98" s="211"/>
      <c r="M98" s="132"/>
      <c r="N98" s="133"/>
      <c r="O98" s="133"/>
      <c r="S98" s="133"/>
    </row>
    <row r="99" spans="1:19" ht="12" customHeight="1">
      <c r="A99" s="108"/>
      <c r="B99" s="139"/>
      <c r="C99" s="110"/>
      <c r="D99" s="111"/>
      <c r="E99" s="112"/>
      <c r="F99" s="128"/>
      <c r="G99" s="113"/>
      <c r="H99" s="222"/>
      <c r="I99" s="115"/>
    </row>
    <row r="100" spans="1:19" ht="12" customHeight="1">
      <c r="A100" s="118"/>
      <c r="B100" s="141" t="s">
        <v>87</v>
      </c>
      <c r="C100" s="136" t="s">
        <v>88</v>
      </c>
      <c r="D100" s="121">
        <v>611</v>
      </c>
      <c r="E100" s="122" t="s">
        <v>90</v>
      </c>
      <c r="F100" s="137"/>
      <c r="G100" s="180"/>
      <c r="H100" s="138"/>
      <c r="I100" s="125"/>
      <c r="K100" s="211"/>
      <c r="M100" s="132"/>
      <c r="N100" s="133"/>
      <c r="O100" s="133"/>
      <c r="S100" s="133"/>
    </row>
    <row r="101" spans="1:19" ht="12" customHeight="1">
      <c r="A101" s="108"/>
      <c r="B101" s="109"/>
      <c r="C101" s="149"/>
      <c r="D101" s="111"/>
      <c r="E101" s="112"/>
      <c r="F101" s="113"/>
      <c r="G101" s="113"/>
      <c r="H101" s="143"/>
      <c r="I101" s="115"/>
      <c r="J101" s="116"/>
    </row>
    <row r="102" spans="1:19" ht="12" customHeight="1">
      <c r="A102" s="118"/>
      <c r="B102" s="150" t="s">
        <v>137</v>
      </c>
      <c r="C102" s="120"/>
      <c r="D102" s="121"/>
      <c r="E102" s="122"/>
      <c r="F102" s="123"/>
      <c r="G102" s="123"/>
      <c r="H102" s="138"/>
      <c r="I102" s="125"/>
      <c r="K102" s="211"/>
      <c r="M102" s="132"/>
      <c r="N102" s="144"/>
      <c r="O102" s="133"/>
      <c r="S102" s="133"/>
    </row>
    <row r="103" spans="1:19" ht="12" customHeight="1">
      <c r="A103" s="108"/>
      <c r="B103" s="139"/>
      <c r="C103" s="110"/>
      <c r="D103" s="111"/>
      <c r="E103" s="112"/>
      <c r="F103" s="128"/>
      <c r="G103" s="113"/>
      <c r="H103" s="134"/>
      <c r="I103" s="145"/>
      <c r="J103" s="146"/>
    </row>
    <row r="104" spans="1:19" ht="12" customHeight="1">
      <c r="A104" s="118"/>
      <c r="B104" s="141" t="s">
        <v>138</v>
      </c>
      <c r="C104" s="136" t="s">
        <v>83</v>
      </c>
      <c r="D104" s="121">
        <v>361</v>
      </c>
      <c r="E104" s="122" t="s">
        <v>90</v>
      </c>
      <c r="F104" s="137"/>
      <c r="G104" s="180"/>
      <c r="H104" s="138"/>
      <c r="I104" s="125"/>
      <c r="K104" s="211"/>
      <c r="M104" s="132"/>
      <c r="N104" s="133"/>
      <c r="O104" s="133"/>
      <c r="S104" s="133"/>
    </row>
    <row r="105" spans="1:19" ht="12" customHeight="1">
      <c r="A105" s="108"/>
      <c r="B105" s="139"/>
      <c r="C105" s="110"/>
      <c r="D105" s="111"/>
      <c r="E105" s="112"/>
      <c r="F105" s="128"/>
      <c r="G105" s="113"/>
      <c r="H105" s="143"/>
      <c r="I105" s="115"/>
    </row>
    <row r="106" spans="1:19" ht="12" customHeight="1">
      <c r="A106" s="118"/>
      <c r="B106" s="141" t="s">
        <v>632</v>
      </c>
      <c r="C106" s="136" t="s">
        <v>83</v>
      </c>
      <c r="D106" s="121">
        <v>136</v>
      </c>
      <c r="E106" s="122" t="s">
        <v>110</v>
      </c>
      <c r="F106" s="137"/>
      <c r="G106" s="180"/>
      <c r="H106" s="138"/>
      <c r="I106" s="125"/>
      <c r="K106" s="211"/>
      <c r="M106" s="132"/>
      <c r="N106" s="144"/>
      <c r="O106" s="133"/>
      <c r="S106" s="133"/>
    </row>
    <row r="107" spans="1:19" ht="12" customHeight="1">
      <c r="A107" s="108"/>
      <c r="B107" s="139"/>
      <c r="C107" s="110"/>
      <c r="D107" s="111"/>
      <c r="E107" s="112"/>
      <c r="F107" s="140"/>
      <c r="G107" s="113"/>
      <c r="H107" s="143"/>
      <c r="I107" s="115"/>
    </row>
    <row r="108" spans="1:19" ht="12" customHeight="1">
      <c r="A108" s="118"/>
      <c r="B108" s="141" t="s">
        <v>139</v>
      </c>
      <c r="C108" s="136" t="s">
        <v>140</v>
      </c>
      <c r="D108" s="121">
        <v>136</v>
      </c>
      <c r="E108" s="122" t="s">
        <v>110</v>
      </c>
      <c r="F108" s="137"/>
      <c r="G108" s="180"/>
      <c r="H108" s="138"/>
      <c r="I108" s="125"/>
      <c r="K108" s="211"/>
      <c r="M108" s="132"/>
      <c r="N108" s="133"/>
      <c r="O108" s="133"/>
      <c r="S108" s="133"/>
    </row>
    <row r="109" spans="1:19" ht="12" customHeight="1">
      <c r="A109" s="108"/>
      <c r="B109" s="139"/>
      <c r="C109" s="110"/>
      <c r="D109" s="111"/>
      <c r="E109" s="112"/>
      <c r="F109" s="128"/>
      <c r="G109" s="113"/>
      <c r="H109" s="134"/>
      <c r="I109" s="115"/>
    </row>
    <row r="110" spans="1:19" ht="12" customHeight="1">
      <c r="A110" s="118"/>
      <c r="B110" s="141" t="s">
        <v>141</v>
      </c>
      <c r="C110" s="136" t="s">
        <v>142</v>
      </c>
      <c r="D110" s="121">
        <v>361</v>
      </c>
      <c r="E110" s="122" t="s">
        <v>90</v>
      </c>
      <c r="F110" s="137"/>
      <c r="G110" s="180"/>
      <c r="H110" s="138"/>
      <c r="I110" s="125"/>
      <c r="K110" s="211"/>
      <c r="M110" s="132"/>
      <c r="N110" s="133"/>
      <c r="O110" s="133"/>
      <c r="S110" s="133"/>
    </row>
    <row r="111" spans="1:19" ht="12" customHeight="1">
      <c r="A111" s="108"/>
      <c r="B111" s="139"/>
      <c r="C111" s="110"/>
      <c r="D111" s="111"/>
      <c r="E111" s="112"/>
      <c r="F111" s="128"/>
      <c r="G111" s="113"/>
      <c r="H111" s="134"/>
      <c r="I111" s="115"/>
    </row>
    <row r="112" spans="1:19" ht="12" customHeight="1">
      <c r="A112" s="118"/>
      <c r="B112" s="141" t="s">
        <v>144</v>
      </c>
      <c r="C112" s="136" t="s">
        <v>142</v>
      </c>
      <c r="D112" s="121">
        <v>54.6</v>
      </c>
      <c r="E112" s="122" t="s">
        <v>143</v>
      </c>
      <c r="F112" s="137"/>
      <c r="G112" s="180"/>
      <c r="H112" s="138"/>
      <c r="I112" s="125"/>
      <c r="K112" s="211"/>
      <c r="M112" s="132"/>
      <c r="N112" s="133"/>
      <c r="O112" s="133"/>
      <c r="S112" s="133"/>
    </row>
    <row r="113" spans="1:19" ht="12" customHeight="1">
      <c r="A113" s="108"/>
      <c r="B113" s="139"/>
      <c r="C113" s="110"/>
      <c r="D113" s="111"/>
      <c r="E113" s="112"/>
      <c r="F113" s="128"/>
      <c r="G113" s="113"/>
      <c r="H113" s="134"/>
      <c r="I113" s="115"/>
      <c r="J113" s="147"/>
    </row>
    <row r="114" spans="1:19" ht="12" customHeight="1">
      <c r="A114" s="118"/>
      <c r="B114" s="141" t="s">
        <v>145</v>
      </c>
      <c r="C114" s="120" t="s">
        <v>142</v>
      </c>
      <c r="D114" s="121">
        <v>6</v>
      </c>
      <c r="E114" s="122" t="s">
        <v>146</v>
      </c>
      <c r="F114" s="137"/>
      <c r="G114" s="180"/>
      <c r="H114" s="138"/>
      <c r="I114" s="125"/>
      <c r="J114" s="116"/>
      <c r="K114" s="211"/>
      <c r="M114" s="132"/>
      <c r="N114" s="133"/>
      <c r="O114" s="133"/>
      <c r="S114" s="133"/>
    </row>
    <row r="115" spans="1:19" ht="12" customHeight="1">
      <c r="A115" s="108"/>
      <c r="B115" s="139"/>
      <c r="C115" s="110"/>
      <c r="D115" s="111"/>
      <c r="E115" s="112"/>
      <c r="F115" s="128"/>
      <c r="G115" s="113"/>
      <c r="H115" s="134"/>
      <c r="I115" s="115"/>
      <c r="J115" s="116"/>
    </row>
    <row r="116" spans="1:19" ht="12" customHeight="1">
      <c r="A116" s="118"/>
      <c r="B116" s="223" t="s">
        <v>147</v>
      </c>
      <c r="C116" s="152" t="s">
        <v>148</v>
      </c>
      <c r="D116" s="121">
        <v>51.4</v>
      </c>
      <c r="E116" s="122" t="s">
        <v>110</v>
      </c>
      <c r="F116" s="137"/>
      <c r="G116" s="180"/>
      <c r="H116" s="138"/>
      <c r="I116" s="125"/>
      <c r="J116" s="116"/>
      <c r="K116" s="211"/>
      <c r="M116" s="132"/>
      <c r="N116" s="144"/>
      <c r="O116" s="133"/>
      <c r="P116" s="133"/>
      <c r="S116" s="133"/>
    </row>
    <row r="117" spans="1:19" ht="12" customHeight="1">
      <c r="A117" s="108"/>
      <c r="B117" s="139"/>
      <c r="C117" s="110"/>
      <c r="D117" s="204"/>
      <c r="E117" s="205"/>
      <c r="F117" s="128"/>
      <c r="G117" s="113"/>
      <c r="H117" s="134"/>
      <c r="I117" s="115"/>
    </row>
    <row r="118" spans="1:19" ht="12" customHeight="1">
      <c r="A118" s="118"/>
      <c r="B118" s="119" t="s">
        <v>149</v>
      </c>
      <c r="C118" s="120" t="s">
        <v>633</v>
      </c>
      <c r="D118" s="121">
        <v>3</v>
      </c>
      <c r="E118" s="122" t="s">
        <v>110</v>
      </c>
      <c r="F118" s="137"/>
      <c r="G118" s="180"/>
      <c r="H118" s="138"/>
      <c r="I118" s="125"/>
      <c r="K118" s="211"/>
      <c r="M118" s="132"/>
      <c r="N118" s="133"/>
      <c r="O118" s="133"/>
      <c r="S118" s="133"/>
    </row>
    <row r="119" spans="1:19" ht="12" customHeight="1">
      <c r="A119" s="108"/>
      <c r="B119" s="139"/>
      <c r="C119" s="110"/>
      <c r="D119" s="111"/>
      <c r="E119" s="112"/>
      <c r="F119" s="140"/>
      <c r="G119" s="113"/>
      <c r="H119" s="134"/>
      <c r="I119" s="115"/>
      <c r="J119" s="116"/>
    </row>
    <row r="120" spans="1:19" ht="12" customHeight="1">
      <c r="A120" s="118"/>
      <c r="B120" s="119" t="s">
        <v>150</v>
      </c>
      <c r="C120" s="120" t="s">
        <v>142</v>
      </c>
      <c r="D120" s="121">
        <v>6</v>
      </c>
      <c r="E120" s="122" t="s">
        <v>146</v>
      </c>
      <c r="F120" s="137"/>
      <c r="G120" s="180"/>
      <c r="H120" s="138"/>
      <c r="I120" s="125"/>
      <c r="J120" s="116"/>
      <c r="K120" s="211"/>
      <c r="M120" s="132"/>
      <c r="N120" s="133"/>
      <c r="O120" s="133"/>
      <c r="S120" s="133"/>
    </row>
    <row r="121" spans="1:19" ht="12" customHeight="1">
      <c r="A121" s="108"/>
      <c r="B121" s="109"/>
      <c r="C121" s="155"/>
      <c r="D121" s="111"/>
      <c r="E121" s="112"/>
      <c r="F121" s="156"/>
      <c r="G121" s="113"/>
      <c r="H121" s="114"/>
      <c r="I121" s="115"/>
    </row>
    <row r="122" spans="1:19" ht="12" customHeight="1">
      <c r="A122" s="157"/>
      <c r="B122" s="224" t="s">
        <v>634</v>
      </c>
      <c r="C122" s="158" t="s">
        <v>635</v>
      </c>
      <c r="D122" s="159">
        <v>8.8000000000000007</v>
      </c>
      <c r="E122" s="160" t="s">
        <v>76</v>
      </c>
      <c r="F122" s="161"/>
      <c r="G122" s="225"/>
      <c r="H122" s="226"/>
      <c r="I122" s="164"/>
      <c r="K122" s="211"/>
      <c r="M122" s="132"/>
      <c r="N122" s="133"/>
      <c r="O122" s="133"/>
      <c r="S122" s="133"/>
    </row>
    <row r="123" spans="1:19" ht="12" customHeight="1">
      <c r="A123" s="215"/>
      <c r="B123" s="216"/>
      <c r="C123" s="217"/>
      <c r="D123" s="173"/>
      <c r="E123" s="218"/>
      <c r="F123" s="174"/>
      <c r="G123" s="174"/>
      <c r="H123" s="175"/>
      <c r="I123" s="176"/>
      <c r="J123" s="116"/>
      <c r="K123" s="116"/>
      <c r="L123" s="117"/>
      <c r="M123" s="116"/>
      <c r="N123" s="116"/>
      <c r="O123" s="116"/>
    </row>
    <row r="124" spans="1:19" ht="12" customHeight="1">
      <c r="A124" s="118"/>
      <c r="B124" s="119" t="s">
        <v>636</v>
      </c>
      <c r="C124" s="120" t="s">
        <v>709</v>
      </c>
      <c r="D124" s="121">
        <v>3.4</v>
      </c>
      <c r="E124" s="122" t="s">
        <v>76</v>
      </c>
      <c r="F124" s="137"/>
      <c r="G124" s="180"/>
      <c r="H124" s="138"/>
      <c r="I124" s="125"/>
      <c r="J124" s="116"/>
      <c r="K124" s="116"/>
      <c r="L124" s="117"/>
      <c r="M124" s="116"/>
      <c r="N124" s="116"/>
      <c r="O124" s="116"/>
    </row>
    <row r="125" spans="1:19" ht="12" customHeight="1">
      <c r="A125" s="108"/>
      <c r="B125" s="126"/>
      <c r="C125" s="127"/>
      <c r="D125" s="111"/>
      <c r="E125" s="112"/>
      <c r="F125" s="128"/>
      <c r="G125" s="113"/>
      <c r="H125" s="129"/>
      <c r="I125" s="115"/>
    </row>
    <row r="126" spans="1:19" ht="12" customHeight="1">
      <c r="A126" s="118"/>
      <c r="B126" s="119" t="s">
        <v>637</v>
      </c>
      <c r="C126" s="120"/>
      <c r="D126" s="121">
        <v>0.5</v>
      </c>
      <c r="E126" s="122" t="s">
        <v>76</v>
      </c>
      <c r="F126" s="130"/>
      <c r="G126" s="180"/>
      <c r="H126" s="138"/>
      <c r="I126" s="125"/>
      <c r="K126" s="211"/>
      <c r="M126" s="132"/>
      <c r="N126" s="133"/>
      <c r="O126" s="133"/>
      <c r="S126" s="133"/>
    </row>
    <row r="127" spans="1:19" ht="12" customHeight="1">
      <c r="A127" s="108"/>
      <c r="B127" s="109"/>
      <c r="C127" s="149"/>
      <c r="D127" s="111"/>
      <c r="E127" s="112"/>
      <c r="F127" s="113"/>
      <c r="G127" s="113"/>
      <c r="H127" s="143"/>
      <c r="I127" s="115"/>
    </row>
    <row r="128" spans="1:19" ht="12" customHeight="1">
      <c r="A128" s="118"/>
      <c r="B128" s="119" t="s">
        <v>638</v>
      </c>
      <c r="C128" s="120"/>
      <c r="D128" s="121">
        <v>2.1</v>
      </c>
      <c r="E128" s="122" t="s">
        <v>76</v>
      </c>
      <c r="F128" s="123"/>
      <c r="G128" s="180"/>
      <c r="H128" s="138"/>
      <c r="I128" s="125"/>
      <c r="K128" s="211"/>
      <c r="M128" s="132"/>
      <c r="N128" s="133"/>
      <c r="O128" s="133"/>
      <c r="S128" s="133"/>
    </row>
    <row r="129" spans="1:19" ht="12" customHeight="1">
      <c r="A129" s="108"/>
      <c r="B129" s="139"/>
      <c r="C129" s="110"/>
      <c r="D129" s="111"/>
      <c r="E129" s="112"/>
      <c r="F129" s="128"/>
      <c r="G129" s="113"/>
      <c r="H129" s="134"/>
      <c r="I129" s="115"/>
    </row>
    <row r="130" spans="1:19" ht="12" customHeight="1">
      <c r="A130" s="118"/>
      <c r="B130" s="141" t="s">
        <v>639</v>
      </c>
      <c r="C130" s="136"/>
      <c r="D130" s="121">
        <v>21.8</v>
      </c>
      <c r="E130" s="122" t="s">
        <v>90</v>
      </c>
      <c r="F130" s="137"/>
      <c r="G130" s="180"/>
      <c r="H130" s="138"/>
      <c r="I130" s="125"/>
      <c r="M130" s="131"/>
    </row>
    <row r="131" spans="1:19" ht="12" customHeight="1">
      <c r="A131" s="108"/>
      <c r="B131" s="139"/>
      <c r="C131" s="110"/>
      <c r="D131" s="111"/>
      <c r="E131" s="112"/>
      <c r="F131" s="128"/>
      <c r="G131" s="113"/>
      <c r="H131" s="143"/>
      <c r="I131" s="115"/>
    </row>
    <row r="132" spans="1:19" ht="12" customHeight="1">
      <c r="A132" s="118"/>
      <c r="B132" s="141" t="s">
        <v>640</v>
      </c>
      <c r="C132" s="136" t="s">
        <v>641</v>
      </c>
      <c r="D132" s="121">
        <v>89.6</v>
      </c>
      <c r="E132" s="122" t="s">
        <v>90</v>
      </c>
      <c r="F132" s="137"/>
      <c r="G132" s="180"/>
      <c r="H132" s="138"/>
      <c r="I132" s="125"/>
      <c r="K132" s="211"/>
      <c r="M132" s="132"/>
      <c r="N132" s="133"/>
      <c r="O132" s="133"/>
      <c r="S132" s="133"/>
    </row>
    <row r="133" spans="1:19" ht="12" customHeight="1">
      <c r="A133" s="108"/>
      <c r="B133" s="139"/>
      <c r="C133" s="110"/>
      <c r="D133" s="111"/>
      <c r="E133" s="112"/>
      <c r="F133" s="140"/>
      <c r="G133" s="113"/>
      <c r="H133" s="143"/>
      <c r="I133" s="115"/>
    </row>
    <row r="134" spans="1:19" ht="12" customHeight="1">
      <c r="A134" s="118" t="s">
        <v>723</v>
      </c>
      <c r="B134" s="141" t="s">
        <v>92</v>
      </c>
      <c r="C134" s="136" t="s">
        <v>142</v>
      </c>
      <c r="D134" s="121">
        <v>483</v>
      </c>
      <c r="E134" s="122" t="s">
        <v>90</v>
      </c>
      <c r="F134" s="137"/>
      <c r="G134" s="180"/>
      <c r="H134" s="138"/>
      <c r="I134" s="125"/>
      <c r="K134" s="211"/>
      <c r="M134" s="132"/>
      <c r="N134" s="133"/>
      <c r="O134" s="133"/>
      <c r="S134" s="133"/>
    </row>
    <row r="135" spans="1:19" ht="12" customHeight="1">
      <c r="A135" s="108"/>
      <c r="B135" s="126"/>
      <c r="C135" s="127"/>
      <c r="D135" s="111"/>
      <c r="E135" s="112"/>
      <c r="F135" s="128"/>
      <c r="G135" s="113"/>
      <c r="H135" s="134"/>
      <c r="I135" s="115"/>
      <c r="J135" s="116"/>
    </row>
    <row r="136" spans="1:19" ht="12" customHeight="1">
      <c r="A136" s="118"/>
      <c r="B136" s="141" t="s">
        <v>123</v>
      </c>
      <c r="C136" s="136" t="s">
        <v>726</v>
      </c>
      <c r="D136" s="121">
        <v>561</v>
      </c>
      <c r="E136" s="122" t="s">
        <v>90</v>
      </c>
      <c r="F136" s="137"/>
      <c r="G136" s="180"/>
      <c r="H136" s="138"/>
      <c r="I136" s="125"/>
      <c r="J136" s="116"/>
      <c r="K136" s="211"/>
      <c r="M136" s="132"/>
      <c r="N136" s="133"/>
      <c r="O136" s="133"/>
      <c r="S136" s="133"/>
    </row>
    <row r="137" spans="1:19" ht="12" customHeight="1">
      <c r="A137" s="108"/>
      <c r="B137" s="139"/>
      <c r="C137" s="110"/>
      <c r="D137" s="111"/>
      <c r="E137" s="112"/>
      <c r="F137" s="128"/>
      <c r="G137" s="113"/>
      <c r="H137" s="134"/>
      <c r="I137" s="115"/>
      <c r="J137" s="116"/>
    </row>
    <row r="138" spans="1:19" ht="12" customHeight="1">
      <c r="A138" s="118"/>
      <c r="B138" s="141" t="s">
        <v>124</v>
      </c>
      <c r="C138" s="136" t="s">
        <v>726</v>
      </c>
      <c r="D138" s="121">
        <v>277</v>
      </c>
      <c r="E138" s="122" t="s">
        <v>110</v>
      </c>
      <c r="F138" s="137"/>
      <c r="G138" s="180"/>
      <c r="H138" s="138"/>
      <c r="I138" s="125"/>
      <c r="J138" s="116"/>
      <c r="K138" s="211"/>
      <c r="M138" s="132"/>
      <c r="N138" s="133"/>
      <c r="O138" s="133"/>
      <c r="S138" s="133"/>
    </row>
    <row r="139" spans="1:19" ht="12" customHeight="1">
      <c r="A139" s="108"/>
      <c r="B139" s="139"/>
      <c r="C139" s="110"/>
      <c r="D139" s="111"/>
      <c r="E139" s="112"/>
      <c r="F139" s="128"/>
      <c r="G139" s="113"/>
      <c r="H139" s="134"/>
      <c r="I139" s="115"/>
    </row>
    <row r="140" spans="1:19" ht="12" customHeight="1">
      <c r="A140" s="118"/>
      <c r="B140" s="141" t="s">
        <v>642</v>
      </c>
      <c r="C140" s="136" t="s">
        <v>142</v>
      </c>
      <c r="D140" s="121">
        <v>129</v>
      </c>
      <c r="E140" s="122" t="s">
        <v>90</v>
      </c>
      <c r="F140" s="137"/>
      <c r="G140" s="180"/>
      <c r="H140" s="138"/>
      <c r="I140" s="125"/>
      <c r="K140" s="211"/>
      <c r="M140" s="132"/>
      <c r="N140" s="133"/>
      <c r="O140" s="133"/>
      <c r="S140" s="133"/>
    </row>
    <row r="141" spans="1:19" ht="12" customHeight="1">
      <c r="A141" s="108"/>
      <c r="B141" s="139"/>
      <c r="C141" s="110"/>
      <c r="D141" s="111"/>
      <c r="E141" s="112"/>
      <c r="F141" s="140"/>
      <c r="G141" s="113"/>
      <c r="H141" s="143"/>
      <c r="I141" s="115"/>
      <c r="J141" s="116"/>
    </row>
    <row r="142" spans="1:19" ht="12" customHeight="1">
      <c r="A142" s="118"/>
      <c r="B142" s="150" t="s">
        <v>643</v>
      </c>
      <c r="C142" s="120" t="s">
        <v>644</v>
      </c>
      <c r="D142" s="121">
        <v>12.9</v>
      </c>
      <c r="E142" s="122" t="s">
        <v>90</v>
      </c>
      <c r="F142" s="137"/>
      <c r="G142" s="180"/>
      <c r="H142" s="138"/>
      <c r="I142" s="125"/>
      <c r="K142" s="211"/>
      <c r="M142" s="132"/>
      <c r="N142" s="144"/>
      <c r="O142" s="133"/>
      <c r="S142" s="133"/>
    </row>
    <row r="143" spans="1:19" ht="12" customHeight="1">
      <c r="A143" s="108"/>
      <c r="B143" s="139"/>
      <c r="C143" s="110"/>
      <c r="D143" s="111"/>
      <c r="E143" s="112"/>
      <c r="F143" s="128"/>
      <c r="G143" s="113"/>
      <c r="H143" s="134"/>
      <c r="I143" s="145"/>
      <c r="J143" s="146"/>
    </row>
    <row r="144" spans="1:19" ht="12" customHeight="1">
      <c r="A144" s="118"/>
      <c r="B144" s="141" t="s">
        <v>645</v>
      </c>
      <c r="C144" s="136" t="s">
        <v>646</v>
      </c>
      <c r="D144" s="121">
        <v>21.1</v>
      </c>
      <c r="E144" s="122" t="s">
        <v>90</v>
      </c>
      <c r="F144" s="137"/>
      <c r="G144" s="180"/>
      <c r="H144" s="138"/>
      <c r="I144" s="125"/>
      <c r="K144" s="211"/>
      <c r="M144" s="132"/>
      <c r="N144" s="133"/>
      <c r="O144" s="133"/>
      <c r="S144" s="133"/>
    </row>
    <row r="145" spans="1:19" ht="12" customHeight="1">
      <c r="A145" s="108"/>
      <c r="B145" s="139"/>
      <c r="C145" s="110"/>
      <c r="D145" s="111"/>
      <c r="E145" s="112"/>
      <c r="F145" s="128"/>
      <c r="G145" s="113"/>
      <c r="H145" s="134"/>
      <c r="I145" s="115"/>
    </row>
    <row r="146" spans="1:19" ht="12" customHeight="1">
      <c r="A146" s="118"/>
      <c r="B146" s="141" t="s">
        <v>724</v>
      </c>
      <c r="C146" s="136" t="s">
        <v>726</v>
      </c>
      <c r="D146" s="121">
        <v>143</v>
      </c>
      <c r="E146" s="122" t="s">
        <v>90</v>
      </c>
      <c r="F146" s="137"/>
      <c r="G146" s="180"/>
      <c r="H146" s="138"/>
      <c r="I146" s="125"/>
      <c r="K146" s="211"/>
      <c r="M146" s="132"/>
      <c r="N146" s="144"/>
      <c r="O146" s="133"/>
      <c r="S146" s="133"/>
    </row>
    <row r="147" spans="1:19" ht="12" customHeight="1">
      <c r="A147" s="108"/>
      <c r="B147" s="109" t="s">
        <v>725</v>
      </c>
      <c r="C147" s="110"/>
      <c r="D147" s="111"/>
      <c r="E147" s="112"/>
      <c r="F147" s="128"/>
      <c r="G147" s="113"/>
      <c r="H147" s="114"/>
      <c r="I147" s="115"/>
    </row>
    <row r="148" spans="1:19" ht="12" customHeight="1">
      <c r="A148" s="118"/>
      <c r="B148" s="141" t="s">
        <v>647</v>
      </c>
      <c r="C148" s="136" t="s">
        <v>142</v>
      </c>
      <c r="D148" s="121">
        <v>607</v>
      </c>
      <c r="E148" s="122" t="s">
        <v>90</v>
      </c>
      <c r="F148" s="137"/>
      <c r="G148" s="180"/>
      <c r="H148" s="138"/>
      <c r="I148" s="125"/>
      <c r="K148" s="211"/>
      <c r="M148" s="132"/>
      <c r="N148" s="133"/>
      <c r="O148" s="133"/>
      <c r="S148" s="133"/>
    </row>
    <row r="149" spans="1:19" ht="12" customHeight="1">
      <c r="A149" s="108"/>
      <c r="B149" s="139"/>
      <c r="C149" s="110"/>
      <c r="D149" s="111"/>
      <c r="E149" s="112"/>
      <c r="F149" s="113"/>
      <c r="G149" s="113"/>
      <c r="H149" s="114"/>
      <c r="I149" s="115"/>
    </row>
    <row r="150" spans="1:19" ht="12" customHeight="1">
      <c r="A150" s="118"/>
      <c r="B150" s="141" t="s">
        <v>151</v>
      </c>
      <c r="C150" s="136" t="s">
        <v>142</v>
      </c>
      <c r="D150" s="121">
        <v>169</v>
      </c>
      <c r="E150" s="122" t="s">
        <v>90</v>
      </c>
      <c r="F150" s="123"/>
      <c r="G150" s="180"/>
      <c r="H150" s="193"/>
      <c r="I150" s="125"/>
      <c r="K150" s="211"/>
      <c r="M150" s="132"/>
      <c r="N150" s="133"/>
      <c r="O150" s="133"/>
      <c r="S150" s="133"/>
    </row>
    <row r="151" spans="1:19" ht="12" customHeight="1">
      <c r="A151" s="108"/>
      <c r="B151" s="126"/>
      <c r="C151" s="127"/>
      <c r="D151" s="111"/>
      <c r="E151" s="112"/>
      <c r="F151" s="265"/>
      <c r="G151" s="213"/>
      <c r="H151" s="114"/>
      <c r="I151" s="227"/>
    </row>
    <row r="152" spans="1:19" ht="12" customHeight="1">
      <c r="A152" s="118"/>
      <c r="B152" s="135" t="s">
        <v>648</v>
      </c>
      <c r="C152" s="136" t="s">
        <v>142</v>
      </c>
      <c r="D152" s="121">
        <v>150</v>
      </c>
      <c r="E152" s="122" t="s">
        <v>90</v>
      </c>
      <c r="F152" s="123"/>
      <c r="G152" s="180"/>
      <c r="H152" s="193"/>
      <c r="I152" s="187"/>
      <c r="K152" s="211"/>
      <c r="M152" s="132"/>
      <c r="N152" s="133"/>
      <c r="O152" s="133"/>
      <c r="S152" s="133"/>
    </row>
    <row r="153" spans="1:19" ht="12" customHeight="1">
      <c r="A153" s="108"/>
      <c r="B153" s="109"/>
      <c r="C153" s="110"/>
      <c r="D153" s="111"/>
      <c r="E153" s="112"/>
      <c r="F153" s="140"/>
      <c r="G153" s="113"/>
      <c r="H153" s="134"/>
      <c r="I153" s="115"/>
      <c r="J153" s="147"/>
    </row>
    <row r="154" spans="1:19" ht="12" customHeight="1">
      <c r="A154" s="118"/>
      <c r="B154" s="141"/>
      <c r="C154" s="136"/>
      <c r="D154" s="121"/>
      <c r="E154" s="122"/>
      <c r="F154" s="123"/>
      <c r="G154" s="180"/>
      <c r="H154" s="138"/>
      <c r="I154" s="125"/>
      <c r="J154" s="116"/>
      <c r="K154" s="211"/>
      <c r="M154" s="132"/>
      <c r="N154" s="133"/>
      <c r="O154" s="133"/>
      <c r="S154" s="133"/>
    </row>
    <row r="155" spans="1:19" ht="12" customHeight="1">
      <c r="A155" s="108"/>
      <c r="B155" s="109"/>
      <c r="C155" s="110"/>
      <c r="D155" s="111"/>
      <c r="E155" s="112"/>
      <c r="F155" s="113"/>
      <c r="G155" s="113"/>
      <c r="H155" s="114"/>
      <c r="I155" s="115"/>
      <c r="J155" s="116"/>
    </row>
    <row r="156" spans="1:19" ht="12" customHeight="1">
      <c r="A156" s="118"/>
      <c r="B156" s="141" t="s">
        <v>649</v>
      </c>
      <c r="C156" s="136" t="s">
        <v>651</v>
      </c>
      <c r="D156" s="121">
        <v>825</v>
      </c>
      <c r="E156" s="122" t="s">
        <v>76</v>
      </c>
      <c r="F156" s="123"/>
      <c r="G156" s="180"/>
      <c r="H156" s="138"/>
      <c r="I156" s="125"/>
      <c r="J156" s="116"/>
      <c r="K156" s="211"/>
      <c r="M156" s="132"/>
      <c r="N156" s="144"/>
      <c r="O156" s="133"/>
      <c r="P156" s="133"/>
      <c r="S156" s="133"/>
    </row>
    <row r="157" spans="1:19" ht="12" customHeight="1">
      <c r="A157" s="108"/>
      <c r="B157" s="139"/>
      <c r="C157" s="110"/>
      <c r="D157" s="111"/>
      <c r="E157" s="112"/>
      <c r="F157" s="140"/>
      <c r="G157" s="113"/>
      <c r="H157" s="134"/>
      <c r="I157" s="115"/>
    </row>
    <row r="158" spans="1:19" ht="12" customHeight="1">
      <c r="A158" s="118"/>
      <c r="B158" s="152" t="s">
        <v>650</v>
      </c>
      <c r="C158" s="120" t="s">
        <v>821</v>
      </c>
      <c r="D158" s="121">
        <v>80.7</v>
      </c>
      <c r="E158" s="122" t="s">
        <v>76</v>
      </c>
      <c r="F158" s="123"/>
      <c r="G158" s="180"/>
      <c r="H158" s="138"/>
      <c r="I158" s="125"/>
      <c r="K158" s="211"/>
      <c r="M158" s="132"/>
      <c r="N158" s="133"/>
      <c r="O158" s="133"/>
      <c r="S158" s="133"/>
    </row>
    <row r="159" spans="1:19" ht="12" customHeight="1">
      <c r="A159" s="108"/>
      <c r="B159" s="139"/>
      <c r="C159" s="110"/>
      <c r="D159" s="111"/>
      <c r="E159" s="112"/>
      <c r="F159" s="140"/>
      <c r="G159" s="213"/>
      <c r="H159" s="134"/>
      <c r="I159" s="115"/>
      <c r="J159" s="116"/>
    </row>
    <row r="160" spans="1:19" ht="12" customHeight="1">
      <c r="A160" s="118"/>
      <c r="B160" s="214" t="s">
        <v>112</v>
      </c>
      <c r="C160" s="120"/>
      <c r="D160" s="121"/>
      <c r="E160" s="122"/>
      <c r="F160" s="123"/>
      <c r="G160" s="123"/>
      <c r="H160" s="138"/>
      <c r="I160" s="125"/>
      <c r="J160" s="116"/>
      <c r="K160" s="211"/>
      <c r="M160" s="132"/>
      <c r="N160" s="133"/>
      <c r="O160" s="133"/>
      <c r="S160" s="133"/>
    </row>
    <row r="161" spans="1:19" ht="12" customHeight="1">
      <c r="A161" s="108"/>
      <c r="B161" s="109"/>
      <c r="C161" s="155"/>
      <c r="D161" s="111"/>
      <c r="E161" s="112"/>
      <c r="F161" s="156"/>
      <c r="G161" s="113"/>
      <c r="H161" s="114"/>
      <c r="I161" s="115"/>
    </row>
    <row r="162" spans="1:19" ht="12" customHeight="1">
      <c r="A162" s="157"/>
      <c r="B162" s="228"/>
      <c r="C162" s="158"/>
      <c r="D162" s="159"/>
      <c r="E162" s="160"/>
      <c r="F162" s="161"/>
      <c r="G162" s="162"/>
      <c r="H162" s="163"/>
      <c r="I162" s="164"/>
      <c r="K162" s="211"/>
      <c r="M162" s="132"/>
      <c r="N162" s="133"/>
      <c r="O162" s="133"/>
      <c r="S162" s="133"/>
    </row>
    <row r="163" spans="1:19" ht="12" customHeight="1">
      <c r="A163" s="215"/>
      <c r="B163" s="216"/>
      <c r="C163" s="217"/>
      <c r="D163" s="173"/>
      <c r="E163" s="218"/>
      <c r="F163" s="174"/>
      <c r="G163" s="174"/>
      <c r="H163" s="175"/>
      <c r="I163" s="176"/>
      <c r="J163" s="116"/>
      <c r="K163" s="116"/>
      <c r="L163" s="117"/>
      <c r="M163" s="116"/>
      <c r="N163" s="116"/>
      <c r="O163" s="116"/>
    </row>
    <row r="164" spans="1:19" ht="12" customHeight="1">
      <c r="A164" s="118">
        <v>3</v>
      </c>
      <c r="B164" s="119" t="s">
        <v>108</v>
      </c>
      <c r="C164" s="120"/>
      <c r="D164" s="121"/>
      <c r="E164" s="122"/>
      <c r="F164" s="123"/>
      <c r="G164" s="123"/>
      <c r="H164" s="124"/>
      <c r="I164" s="125"/>
      <c r="J164" s="116"/>
      <c r="K164" s="116"/>
      <c r="L164" s="117"/>
      <c r="M164" s="116"/>
      <c r="N164" s="116"/>
      <c r="O164" s="116"/>
    </row>
    <row r="165" spans="1:19" ht="12" customHeight="1">
      <c r="A165" s="108"/>
      <c r="B165" s="126"/>
      <c r="C165" s="127"/>
      <c r="D165" s="111"/>
      <c r="E165" s="112"/>
      <c r="F165" s="128"/>
      <c r="G165" s="113"/>
      <c r="H165" s="129"/>
      <c r="I165" s="115"/>
    </row>
    <row r="166" spans="1:19" ht="12" customHeight="1">
      <c r="A166" s="118"/>
      <c r="B166" s="119"/>
      <c r="C166" s="120"/>
      <c r="D166" s="121"/>
      <c r="E166" s="122"/>
      <c r="F166" s="130"/>
      <c r="G166" s="123"/>
      <c r="H166" s="124"/>
      <c r="I166" s="125"/>
      <c r="K166" s="211"/>
      <c r="M166" s="132"/>
      <c r="N166" s="133"/>
      <c r="O166" s="133"/>
      <c r="S166" s="133"/>
    </row>
    <row r="167" spans="1:19" ht="12" customHeight="1">
      <c r="A167" s="108"/>
      <c r="B167" s="126"/>
      <c r="C167" s="127"/>
      <c r="D167" s="111"/>
      <c r="E167" s="112"/>
      <c r="F167" s="265"/>
      <c r="G167" s="213"/>
      <c r="H167" s="222"/>
      <c r="I167" s="115"/>
    </row>
    <row r="168" spans="1:19" ht="12" customHeight="1">
      <c r="A168" s="118"/>
      <c r="B168" s="135" t="s">
        <v>120</v>
      </c>
      <c r="C168" s="136"/>
      <c r="D168" s="121">
        <v>825</v>
      </c>
      <c r="E168" s="122" t="s">
        <v>76</v>
      </c>
      <c r="F168" s="123"/>
      <c r="G168" s="180"/>
      <c r="H168" s="138"/>
      <c r="I168" s="125"/>
      <c r="K168" s="211"/>
      <c r="M168" s="132"/>
      <c r="N168" s="133"/>
      <c r="O168" s="133"/>
      <c r="S168" s="133"/>
    </row>
    <row r="169" spans="1:19" ht="12" customHeight="1">
      <c r="A169" s="108"/>
      <c r="B169" s="139"/>
      <c r="C169" s="110"/>
      <c r="D169" s="111"/>
      <c r="E169" s="112"/>
      <c r="F169" s="265"/>
      <c r="G169" s="213"/>
      <c r="H169" s="222"/>
      <c r="I169" s="115"/>
    </row>
    <row r="170" spans="1:19" ht="12" customHeight="1">
      <c r="A170" s="118"/>
      <c r="B170" s="135" t="s">
        <v>125</v>
      </c>
      <c r="C170" s="221"/>
      <c r="D170" s="121">
        <v>12.8</v>
      </c>
      <c r="E170" s="122" t="s">
        <v>76</v>
      </c>
      <c r="F170" s="123"/>
      <c r="G170" s="180"/>
      <c r="H170" s="138"/>
      <c r="I170" s="125"/>
      <c r="M170" s="131"/>
    </row>
    <row r="171" spans="1:19" ht="12" customHeight="1">
      <c r="A171" s="108"/>
      <c r="B171" s="139"/>
      <c r="C171" s="110"/>
      <c r="D171" s="111"/>
      <c r="E171" s="112"/>
      <c r="F171" s="265"/>
      <c r="G171" s="213"/>
      <c r="H171" s="222"/>
      <c r="I171" s="115"/>
    </row>
    <row r="172" spans="1:19" ht="12" customHeight="1">
      <c r="A172" s="118"/>
      <c r="B172" s="135" t="s">
        <v>126</v>
      </c>
      <c r="C172" s="136"/>
      <c r="D172" s="121">
        <v>4.0999999999999996</v>
      </c>
      <c r="E172" s="122" t="s">
        <v>76</v>
      </c>
      <c r="F172" s="123"/>
      <c r="G172" s="180"/>
      <c r="H172" s="138"/>
      <c r="I172" s="125"/>
      <c r="K172" s="211"/>
      <c r="M172" s="132"/>
      <c r="N172" s="133"/>
      <c r="O172" s="133"/>
      <c r="S172" s="133"/>
    </row>
    <row r="173" spans="1:19" ht="12" customHeight="1">
      <c r="A173" s="108"/>
      <c r="B173" s="139"/>
      <c r="C173" s="110"/>
      <c r="D173" s="111"/>
      <c r="E173" s="112"/>
      <c r="F173" s="128"/>
      <c r="G173" s="113"/>
      <c r="H173" s="222"/>
      <c r="I173" s="115"/>
    </row>
    <row r="174" spans="1:19" ht="12" customHeight="1">
      <c r="A174" s="118"/>
      <c r="B174" s="141" t="s">
        <v>127</v>
      </c>
      <c r="C174" s="136"/>
      <c r="D174" s="121">
        <v>11.8</v>
      </c>
      <c r="E174" s="122" t="s">
        <v>76</v>
      </c>
      <c r="F174" s="123"/>
      <c r="G174" s="180"/>
      <c r="H174" s="138"/>
      <c r="I174" s="125"/>
      <c r="K174" s="211"/>
      <c r="M174" s="132"/>
      <c r="N174" s="133"/>
      <c r="O174" s="133"/>
      <c r="S174" s="133"/>
    </row>
    <row r="175" spans="1:19" ht="12" customHeight="1">
      <c r="A175" s="108"/>
      <c r="B175" s="139"/>
      <c r="C175" s="110"/>
      <c r="D175" s="111"/>
      <c r="E175" s="112"/>
      <c r="F175" s="128"/>
      <c r="G175" s="113"/>
      <c r="H175" s="222"/>
      <c r="I175" s="115"/>
      <c r="J175" s="116"/>
    </row>
    <row r="176" spans="1:19" ht="12" customHeight="1">
      <c r="A176" s="118"/>
      <c r="B176" s="141" t="s">
        <v>128</v>
      </c>
      <c r="C176" s="136"/>
      <c r="D176" s="121">
        <v>19.7</v>
      </c>
      <c r="E176" s="122" t="s">
        <v>76</v>
      </c>
      <c r="F176" s="123"/>
      <c r="G176" s="180"/>
      <c r="H176" s="138"/>
      <c r="I176" s="125"/>
      <c r="J176" s="116"/>
      <c r="K176" s="211"/>
      <c r="M176" s="132"/>
      <c r="N176" s="133"/>
      <c r="O176" s="133"/>
      <c r="S176" s="133"/>
    </row>
    <row r="177" spans="1:19" ht="12" customHeight="1">
      <c r="A177" s="108"/>
      <c r="B177" s="139"/>
      <c r="C177" s="110"/>
      <c r="D177" s="111"/>
      <c r="E177" s="112"/>
      <c r="F177" s="265"/>
      <c r="G177" s="213"/>
      <c r="H177" s="222"/>
      <c r="I177" s="115"/>
      <c r="J177" s="116"/>
    </row>
    <row r="178" spans="1:19" ht="12" customHeight="1">
      <c r="A178" s="118"/>
      <c r="B178" s="141" t="s">
        <v>129</v>
      </c>
      <c r="C178" s="136"/>
      <c r="D178" s="121">
        <v>2.2000000000000002</v>
      </c>
      <c r="E178" s="122" t="s">
        <v>76</v>
      </c>
      <c r="F178" s="123"/>
      <c r="G178" s="180"/>
      <c r="H178" s="138"/>
      <c r="I178" s="125"/>
      <c r="J178" s="116"/>
      <c r="K178" s="211"/>
      <c r="M178" s="132"/>
      <c r="N178" s="133"/>
      <c r="O178" s="133"/>
      <c r="S178" s="133"/>
    </row>
    <row r="179" spans="1:19" ht="12" customHeight="1">
      <c r="A179" s="108"/>
      <c r="B179" s="139"/>
      <c r="C179" s="110"/>
      <c r="D179" s="111"/>
      <c r="E179" s="112"/>
      <c r="F179" s="128"/>
      <c r="G179" s="113"/>
      <c r="H179" s="222"/>
      <c r="I179" s="115"/>
    </row>
    <row r="180" spans="1:19" ht="12" customHeight="1">
      <c r="A180" s="118"/>
      <c r="B180" s="141" t="s">
        <v>130</v>
      </c>
      <c r="C180" s="136"/>
      <c r="D180" s="121">
        <v>78.5</v>
      </c>
      <c r="E180" s="122" t="s">
        <v>76</v>
      </c>
      <c r="F180" s="123"/>
      <c r="G180" s="180"/>
      <c r="H180" s="138"/>
      <c r="I180" s="125"/>
      <c r="K180" s="211"/>
      <c r="M180" s="132"/>
      <c r="N180" s="133"/>
      <c r="O180" s="133"/>
      <c r="S180" s="133"/>
    </row>
    <row r="181" spans="1:19" ht="12" customHeight="1">
      <c r="A181" s="108"/>
      <c r="B181" s="109"/>
      <c r="C181" s="149"/>
      <c r="D181" s="111"/>
      <c r="E181" s="112"/>
      <c r="F181" s="113"/>
      <c r="G181" s="113"/>
      <c r="H181" s="143"/>
      <c r="I181" s="115"/>
      <c r="J181" s="116"/>
    </row>
    <row r="182" spans="1:19" ht="12" customHeight="1">
      <c r="A182" s="118"/>
      <c r="B182" s="141"/>
      <c r="C182" s="136"/>
      <c r="D182" s="121"/>
      <c r="E182" s="122"/>
      <c r="F182" s="123"/>
      <c r="G182" s="123"/>
      <c r="H182" s="138"/>
      <c r="I182" s="125"/>
      <c r="K182" s="211"/>
      <c r="M182" s="132"/>
      <c r="N182" s="144"/>
      <c r="O182" s="133"/>
      <c r="S182" s="133"/>
    </row>
    <row r="183" spans="1:19" ht="12" customHeight="1">
      <c r="A183" s="108"/>
      <c r="B183" s="139"/>
      <c r="C183" s="110"/>
      <c r="D183" s="111"/>
      <c r="E183" s="112"/>
      <c r="F183" s="128"/>
      <c r="G183" s="113"/>
      <c r="H183" s="134"/>
      <c r="I183" s="145"/>
      <c r="J183" s="146"/>
    </row>
    <row r="184" spans="1:19" ht="12" customHeight="1">
      <c r="A184" s="118"/>
      <c r="B184" s="141"/>
      <c r="C184" s="136"/>
      <c r="D184" s="121"/>
      <c r="E184" s="122"/>
      <c r="F184" s="123"/>
      <c r="G184" s="123"/>
      <c r="H184" s="138"/>
      <c r="I184" s="125"/>
      <c r="K184" s="211"/>
      <c r="M184" s="132"/>
      <c r="N184" s="133"/>
      <c r="O184" s="133"/>
      <c r="S184" s="133"/>
    </row>
    <row r="185" spans="1:19" ht="12" customHeight="1">
      <c r="A185" s="108"/>
      <c r="B185" s="139"/>
      <c r="C185" s="110"/>
      <c r="D185" s="111"/>
      <c r="E185" s="112"/>
      <c r="F185" s="128"/>
      <c r="G185" s="113"/>
      <c r="H185" s="143"/>
      <c r="I185" s="115"/>
    </row>
    <row r="186" spans="1:19" ht="12" customHeight="1">
      <c r="A186" s="118"/>
      <c r="B186" s="141"/>
      <c r="C186" s="136"/>
      <c r="D186" s="121"/>
      <c r="E186" s="122"/>
      <c r="F186" s="123"/>
      <c r="G186" s="123"/>
      <c r="H186" s="138"/>
      <c r="I186" s="125"/>
      <c r="K186" s="211"/>
      <c r="M186" s="132"/>
      <c r="N186" s="144"/>
      <c r="O186" s="133"/>
      <c r="S186" s="133"/>
    </row>
    <row r="187" spans="1:19" ht="12" customHeight="1">
      <c r="A187" s="108"/>
      <c r="B187" s="139"/>
      <c r="C187" s="110"/>
      <c r="D187" s="111"/>
      <c r="E187" s="112"/>
      <c r="F187" s="140"/>
      <c r="G187" s="113"/>
      <c r="H187" s="143"/>
      <c r="I187" s="115"/>
    </row>
    <row r="188" spans="1:19" ht="12" customHeight="1">
      <c r="A188" s="118"/>
      <c r="B188" s="141"/>
      <c r="C188" s="136"/>
      <c r="D188" s="121"/>
      <c r="E188" s="122"/>
      <c r="F188" s="137"/>
      <c r="G188" s="123"/>
      <c r="H188" s="138"/>
      <c r="I188" s="125"/>
      <c r="K188" s="211"/>
      <c r="M188" s="132"/>
      <c r="N188" s="133"/>
      <c r="O188" s="133"/>
      <c r="S188" s="133"/>
    </row>
    <row r="189" spans="1:19" ht="12" customHeight="1">
      <c r="A189" s="108"/>
      <c r="B189" s="139"/>
      <c r="C189" s="110"/>
      <c r="D189" s="111"/>
      <c r="E189" s="112"/>
      <c r="F189" s="128"/>
      <c r="G189" s="113"/>
      <c r="H189" s="134"/>
      <c r="I189" s="115"/>
    </row>
    <row r="190" spans="1:19" ht="12" customHeight="1">
      <c r="A190" s="118"/>
      <c r="B190" s="141"/>
      <c r="C190" s="136"/>
      <c r="D190" s="121"/>
      <c r="E190" s="122"/>
      <c r="F190" s="137"/>
      <c r="G190" s="123"/>
      <c r="H190" s="138"/>
      <c r="I190" s="125"/>
      <c r="K190" s="211"/>
      <c r="M190" s="132"/>
      <c r="N190" s="133"/>
      <c r="O190" s="133"/>
      <c r="S190" s="133"/>
    </row>
    <row r="191" spans="1:19" ht="12" customHeight="1">
      <c r="A191" s="108"/>
      <c r="B191" s="139"/>
      <c r="C191" s="110"/>
      <c r="D191" s="111"/>
      <c r="E191" s="112"/>
      <c r="F191" s="128"/>
      <c r="G191" s="113"/>
      <c r="H191" s="114"/>
      <c r="I191" s="115"/>
    </row>
    <row r="192" spans="1:19" ht="12" customHeight="1">
      <c r="A192" s="118"/>
      <c r="B192" s="141"/>
      <c r="C192" s="136"/>
      <c r="D192" s="121"/>
      <c r="E192" s="122"/>
      <c r="F192" s="137"/>
      <c r="G192" s="123"/>
      <c r="H192" s="138"/>
      <c r="I192" s="125"/>
      <c r="K192" s="211"/>
      <c r="M192" s="132"/>
      <c r="N192" s="133"/>
      <c r="O192" s="133"/>
      <c r="S192" s="133"/>
    </row>
    <row r="193" spans="1:19" ht="12" customHeight="1">
      <c r="A193" s="108"/>
      <c r="B193" s="139"/>
      <c r="C193" s="110"/>
      <c r="D193" s="111"/>
      <c r="E193" s="112"/>
      <c r="F193" s="128"/>
      <c r="G193" s="113"/>
      <c r="H193" s="134"/>
      <c r="I193" s="115"/>
      <c r="J193" s="147"/>
    </row>
    <row r="194" spans="1:19" ht="12" customHeight="1">
      <c r="A194" s="118"/>
      <c r="B194" s="141"/>
      <c r="C194" s="136"/>
      <c r="D194" s="121"/>
      <c r="E194" s="122"/>
      <c r="F194" s="137"/>
      <c r="G194" s="123"/>
      <c r="H194" s="138"/>
      <c r="I194" s="125"/>
      <c r="J194" s="116"/>
      <c r="K194" s="211"/>
      <c r="M194" s="132"/>
      <c r="N194" s="133"/>
      <c r="O194" s="133"/>
      <c r="S194" s="133"/>
    </row>
    <row r="195" spans="1:19" ht="12" customHeight="1">
      <c r="A195" s="108"/>
      <c r="B195" s="109"/>
      <c r="C195" s="110"/>
      <c r="D195" s="111"/>
      <c r="E195" s="112"/>
      <c r="F195" s="113"/>
      <c r="G195" s="113"/>
      <c r="H195" s="114"/>
      <c r="I195" s="115"/>
      <c r="J195" s="116"/>
    </row>
    <row r="196" spans="1:19" ht="12" customHeight="1">
      <c r="A196" s="118"/>
      <c r="B196" s="141"/>
      <c r="C196" s="120"/>
      <c r="D196" s="121"/>
      <c r="E196" s="122"/>
      <c r="F196" s="123"/>
      <c r="G196" s="123"/>
      <c r="H196" s="138"/>
      <c r="I196" s="125"/>
      <c r="J196" s="116"/>
      <c r="K196" s="211"/>
      <c r="M196" s="132"/>
      <c r="N196" s="144"/>
      <c r="O196" s="133"/>
      <c r="P196" s="133"/>
      <c r="S196" s="133"/>
    </row>
    <row r="197" spans="1:19" ht="12" customHeight="1">
      <c r="A197" s="108"/>
      <c r="B197" s="109"/>
      <c r="C197" s="110"/>
      <c r="D197" s="111"/>
      <c r="E197" s="112"/>
      <c r="F197" s="113"/>
      <c r="G197" s="113"/>
      <c r="H197" s="114"/>
      <c r="I197" s="115"/>
    </row>
    <row r="198" spans="1:19" ht="12" customHeight="1">
      <c r="A198" s="118"/>
      <c r="B198" s="141"/>
      <c r="C198" s="120"/>
      <c r="D198" s="121"/>
      <c r="E198" s="122"/>
      <c r="F198" s="123"/>
      <c r="G198" s="123"/>
      <c r="H198" s="138"/>
      <c r="I198" s="125"/>
      <c r="K198" s="211"/>
      <c r="M198" s="132"/>
      <c r="N198" s="133"/>
      <c r="O198" s="133"/>
      <c r="S198" s="133"/>
    </row>
    <row r="199" spans="1:19" ht="12" customHeight="1">
      <c r="A199" s="108"/>
      <c r="B199" s="139"/>
      <c r="C199" s="110"/>
      <c r="D199" s="111"/>
      <c r="E199" s="112"/>
      <c r="F199" s="140"/>
      <c r="G199" s="213"/>
      <c r="H199" s="134"/>
      <c r="I199" s="115"/>
      <c r="J199" s="116"/>
    </row>
    <row r="200" spans="1:19" ht="12" customHeight="1">
      <c r="A200" s="118"/>
      <c r="B200" s="214" t="s">
        <v>112</v>
      </c>
      <c r="C200" s="120"/>
      <c r="D200" s="121"/>
      <c r="E200" s="122"/>
      <c r="F200" s="123"/>
      <c r="G200" s="123"/>
      <c r="H200" s="138"/>
      <c r="I200" s="125"/>
      <c r="J200" s="116"/>
      <c r="K200" s="211"/>
      <c r="M200" s="132"/>
      <c r="N200" s="133"/>
      <c r="O200" s="133"/>
      <c r="S200" s="133"/>
    </row>
    <row r="201" spans="1:19" ht="12" customHeight="1">
      <c r="A201" s="108"/>
      <c r="B201" s="109"/>
      <c r="C201" s="155"/>
      <c r="D201" s="111"/>
      <c r="E201" s="112"/>
      <c r="F201" s="156"/>
      <c r="G201" s="113"/>
      <c r="H201" s="114"/>
      <c r="I201" s="115"/>
    </row>
    <row r="202" spans="1:19" ht="12" customHeight="1">
      <c r="A202" s="157"/>
      <c r="B202" s="228"/>
      <c r="C202" s="158"/>
      <c r="D202" s="159"/>
      <c r="E202" s="160"/>
      <c r="F202" s="161"/>
      <c r="G202" s="162"/>
      <c r="H202" s="163"/>
      <c r="I202" s="164"/>
      <c r="K202" s="211"/>
      <c r="M202" s="132"/>
      <c r="N202" s="133"/>
      <c r="O202" s="133"/>
      <c r="S202" s="133"/>
    </row>
    <row r="203" spans="1:19" ht="12" customHeight="1">
      <c r="A203" s="215"/>
      <c r="B203" s="216"/>
      <c r="C203" s="217"/>
      <c r="D203" s="173"/>
      <c r="E203" s="218"/>
      <c r="F203" s="174"/>
      <c r="G203" s="174"/>
      <c r="H203" s="175"/>
      <c r="I203" s="176"/>
      <c r="J203" s="116"/>
      <c r="K203" s="116"/>
      <c r="L203" s="117"/>
      <c r="M203" s="116"/>
      <c r="N203" s="116"/>
      <c r="O203" s="116"/>
    </row>
    <row r="204" spans="1:19" ht="12" customHeight="1">
      <c r="A204" s="118">
        <v>4</v>
      </c>
      <c r="B204" s="119" t="s">
        <v>109</v>
      </c>
      <c r="C204" s="120"/>
      <c r="D204" s="121"/>
      <c r="E204" s="122"/>
      <c r="F204" s="123"/>
      <c r="G204" s="123"/>
      <c r="H204" s="124"/>
      <c r="I204" s="125"/>
      <c r="J204" s="116"/>
      <c r="K204" s="116"/>
      <c r="L204" s="117"/>
      <c r="M204" s="116"/>
      <c r="N204" s="116"/>
      <c r="O204" s="116"/>
    </row>
    <row r="205" spans="1:19" ht="12" customHeight="1">
      <c r="A205" s="108"/>
      <c r="B205" s="126"/>
      <c r="C205" s="127"/>
      <c r="D205" s="111"/>
      <c r="E205" s="112"/>
      <c r="F205" s="128"/>
      <c r="G205" s="113"/>
      <c r="H205" s="129"/>
      <c r="I205" s="115"/>
    </row>
    <row r="206" spans="1:19" ht="12" customHeight="1">
      <c r="A206" s="118"/>
      <c r="B206" s="119"/>
      <c r="C206" s="120"/>
      <c r="D206" s="121"/>
      <c r="E206" s="122"/>
      <c r="F206" s="130"/>
      <c r="G206" s="123"/>
      <c r="H206" s="124"/>
      <c r="I206" s="125"/>
      <c r="K206" s="211"/>
      <c r="M206" s="132"/>
      <c r="N206" s="133"/>
      <c r="O206" s="133"/>
      <c r="S206" s="133"/>
    </row>
    <row r="207" spans="1:19" ht="12" customHeight="1">
      <c r="A207" s="108"/>
      <c r="B207" s="126"/>
      <c r="C207" s="127"/>
      <c r="D207" s="111"/>
      <c r="E207" s="112"/>
      <c r="F207" s="128"/>
      <c r="G207" s="213"/>
      <c r="H207" s="134"/>
      <c r="I207" s="115"/>
    </row>
    <row r="208" spans="1:19" ht="12" customHeight="1">
      <c r="A208" s="118" t="s">
        <v>122</v>
      </c>
      <c r="B208" s="135" t="s">
        <v>133</v>
      </c>
      <c r="C208" s="136"/>
      <c r="D208" s="121">
        <v>1</v>
      </c>
      <c r="E208" s="122" t="s">
        <v>59</v>
      </c>
      <c r="F208" s="123"/>
      <c r="G208" s="123"/>
      <c r="H208" s="138"/>
      <c r="I208" s="125"/>
      <c r="K208" s="211"/>
      <c r="M208" s="132"/>
      <c r="N208" s="133"/>
      <c r="O208" s="133"/>
      <c r="S208" s="133"/>
    </row>
    <row r="209" spans="1:19" ht="12" customHeight="1">
      <c r="A209" s="108"/>
      <c r="B209" s="139"/>
      <c r="C209" s="110"/>
      <c r="D209" s="111"/>
      <c r="E209" s="112"/>
      <c r="F209" s="140"/>
      <c r="G209" s="300"/>
      <c r="H209" s="134"/>
      <c r="I209" s="115"/>
    </row>
    <row r="210" spans="1:19" ht="12" customHeight="1">
      <c r="A210" s="118" t="s">
        <v>132</v>
      </c>
      <c r="B210" s="135" t="s">
        <v>134</v>
      </c>
      <c r="C210" s="221"/>
      <c r="D210" s="121">
        <v>1</v>
      </c>
      <c r="E210" s="122" t="s">
        <v>59</v>
      </c>
      <c r="F210" s="123"/>
      <c r="G210" s="180"/>
      <c r="H210" s="138"/>
      <c r="I210" s="125"/>
      <c r="M210" s="131"/>
    </row>
    <row r="211" spans="1:19" ht="12" customHeight="1">
      <c r="A211" s="108"/>
      <c r="B211" s="139"/>
      <c r="C211" s="110"/>
      <c r="D211" s="111"/>
      <c r="E211" s="112"/>
      <c r="F211" s="128"/>
      <c r="G211" s="113"/>
      <c r="H211" s="134"/>
      <c r="I211" s="115"/>
    </row>
    <row r="212" spans="1:19" ht="12" customHeight="1">
      <c r="A212" s="118"/>
      <c r="B212" s="135"/>
      <c r="C212" s="136"/>
      <c r="D212" s="121"/>
      <c r="E212" s="122"/>
      <c r="F212" s="123"/>
      <c r="G212" s="123"/>
      <c r="H212" s="138"/>
      <c r="I212" s="125"/>
      <c r="K212" s="211"/>
      <c r="M212" s="132"/>
      <c r="N212" s="133"/>
      <c r="O212" s="133"/>
      <c r="S212" s="133"/>
    </row>
    <row r="213" spans="1:19" ht="12" customHeight="1">
      <c r="A213" s="108"/>
      <c r="B213" s="139"/>
      <c r="C213" s="110"/>
      <c r="D213" s="111"/>
      <c r="E213" s="112"/>
      <c r="F213" s="128"/>
      <c r="G213" s="113"/>
      <c r="H213" s="134"/>
      <c r="I213" s="115"/>
    </row>
    <row r="214" spans="1:19" ht="12" customHeight="1">
      <c r="A214" s="118"/>
      <c r="B214" s="135"/>
      <c r="C214" s="136"/>
      <c r="D214" s="121"/>
      <c r="E214" s="122"/>
      <c r="F214" s="123"/>
      <c r="G214" s="123"/>
      <c r="H214" s="138"/>
      <c r="I214" s="125"/>
      <c r="K214" s="211"/>
      <c r="M214" s="132"/>
      <c r="N214" s="133"/>
      <c r="O214" s="133"/>
      <c r="S214" s="133"/>
    </row>
    <row r="215" spans="1:19" ht="12" customHeight="1">
      <c r="A215" s="108"/>
      <c r="B215" s="139"/>
      <c r="C215" s="110"/>
      <c r="D215" s="111"/>
      <c r="E215" s="112"/>
      <c r="F215" s="128"/>
      <c r="G215" s="113"/>
      <c r="H215" s="143"/>
      <c r="I215" s="115"/>
      <c r="J215" s="116"/>
    </row>
    <row r="216" spans="1:19" ht="12" customHeight="1">
      <c r="A216" s="118"/>
      <c r="B216" s="141"/>
      <c r="C216" s="136"/>
      <c r="D216" s="121"/>
      <c r="E216" s="122"/>
      <c r="F216" s="123"/>
      <c r="G216" s="123"/>
      <c r="H216" s="138"/>
      <c r="I216" s="125"/>
      <c r="J216" s="116"/>
      <c r="K216" s="211"/>
      <c r="M216" s="132"/>
      <c r="N216" s="133"/>
      <c r="O216" s="133"/>
      <c r="S216" s="133"/>
    </row>
    <row r="217" spans="1:19" ht="12" customHeight="1">
      <c r="A217" s="108"/>
      <c r="B217" s="139"/>
      <c r="C217" s="110"/>
      <c r="D217" s="111"/>
      <c r="E217" s="112"/>
      <c r="F217" s="128"/>
      <c r="G217" s="113"/>
      <c r="H217" s="114"/>
      <c r="I217" s="115"/>
      <c r="J217" s="116"/>
    </row>
    <row r="218" spans="1:19" ht="12" customHeight="1">
      <c r="A218" s="118"/>
      <c r="B218" s="141"/>
      <c r="C218" s="136"/>
      <c r="D218" s="121"/>
      <c r="E218" s="122"/>
      <c r="F218" s="123"/>
      <c r="G218" s="123"/>
      <c r="H218" s="138"/>
      <c r="I218" s="125"/>
      <c r="J218" s="116"/>
      <c r="K218" s="211"/>
      <c r="M218" s="132"/>
      <c r="N218" s="133"/>
      <c r="O218" s="133"/>
      <c r="S218" s="133"/>
    </row>
    <row r="219" spans="1:19" ht="12" customHeight="1">
      <c r="A219" s="108"/>
      <c r="B219" s="139"/>
      <c r="C219" s="110"/>
      <c r="D219" s="111"/>
      <c r="E219" s="112"/>
      <c r="F219" s="128"/>
      <c r="G219" s="113"/>
      <c r="H219" s="134"/>
      <c r="I219" s="115"/>
    </row>
    <row r="220" spans="1:19" ht="12" customHeight="1">
      <c r="A220" s="118"/>
      <c r="B220" s="141"/>
      <c r="C220" s="136"/>
      <c r="D220" s="121"/>
      <c r="E220" s="122"/>
      <c r="F220" s="123"/>
      <c r="G220" s="123"/>
      <c r="H220" s="138"/>
      <c r="I220" s="125"/>
      <c r="K220" s="211"/>
      <c r="M220" s="132"/>
      <c r="N220" s="133"/>
      <c r="O220" s="133"/>
      <c r="S220" s="133"/>
    </row>
    <row r="221" spans="1:19" ht="12" customHeight="1">
      <c r="A221" s="108"/>
      <c r="B221" s="109"/>
      <c r="C221" s="149"/>
      <c r="D221" s="111"/>
      <c r="E221" s="112"/>
      <c r="F221" s="113"/>
      <c r="G221" s="113"/>
      <c r="H221" s="143"/>
      <c r="I221" s="115"/>
      <c r="J221" s="116"/>
    </row>
    <row r="222" spans="1:19" ht="12" customHeight="1">
      <c r="A222" s="118"/>
      <c r="B222" s="150"/>
      <c r="C222" s="120"/>
      <c r="D222" s="121"/>
      <c r="E222" s="122"/>
      <c r="F222" s="123"/>
      <c r="G222" s="123"/>
      <c r="H222" s="138"/>
      <c r="I222" s="125"/>
      <c r="K222" s="211"/>
      <c r="M222" s="132"/>
      <c r="N222" s="144"/>
      <c r="O222" s="133"/>
      <c r="S222" s="133"/>
    </row>
    <row r="223" spans="1:19" ht="12" customHeight="1">
      <c r="A223" s="108"/>
      <c r="B223" s="139"/>
      <c r="C223" s="110"/>
      <c r="D223" s="111"/>
      <c r="E223" s="112"/>
      <c r="F223" s="128"/>
      <c r="G223" s="113"/>
      <c r="H223" s="134"/>
      <c r="I223" s="145"/>
      <c r="J223" s="146"/>
    </row>
    <row r="224" spans="1:19" ht="12" customHeight="1">
      <c r="A224" s="118"/>
      <c r="B224" s="141"/>
      <c r="C224" s="136"/>
      <c r="D224" s="121"/>
      <c r="E224" s="122"/>
      <c r="F224" s="123"/>
      <c r="G224" s="123"/>
      <c r="H224" s="138"/>
      <c r="I224" s="125"/>
      <c r="K224" s="211"/>
      <c r="M224" s="132"/>
      <c r="N224" s="133"/>
      <c r="O224" s="133"/>
      <c r="S224" s="133"/>
    </row>
    <row r="225" spans="1:19" ht="12" customHeight="1">
      <c r="A225" s="108"/>
      <c r="B225" s="139"/>
      <c r="C225" s="110"/>
      <c r="D225" s="111"/>
      <c r="E225" s="112"/>
      <c r="F225" s="128"/>
      <c r="G225" s="113"/>
      <c r="H225" s="143"/>
      <c r="I225" s="115"/>
    </row>
    <row r="226" spans="1:19" ht="12" customHeight="1">
      <c r="A226" s="118"/>
      <c r="B226" s="141"/>
      <c r="C226" s="136"/>
      <c r="D226" s="121"/>
      <c r="E226" s="122"/>
      <c r="F226" s="123"/>
      <c r="G226" s="123"/>
      <c r="H226" s="138"/>
      <c r="I226" s="125"/>
      <c r="K226" s="211"/>
      <c r="M226" s="132"/>
      <c r="N226" s="144"/>
      <c r="O226" s="133"/>
      <c r="S226" s="133"/>
    </row>
    <row r="227" spans="1:19" ht="12" customHeight="1">
      <c r="A227" s="108"/>
      <c r="B227" s="139"/>
      <c r="C227" s="110"/>
      <c r="D227" s="111"/>
      <c r="E227" s="112"/>
      <c r="F227" s="140"/>
      <c r="G227" s="113"/>
      <c r="H227" s="143"/>
      <c r="I227" s="115"/>
    </row>
    <row r="228" spans="1:19" ht="12" customHeight="1">
      <c r="A228" s="118"/>
      <c r="B228" s="141"/>
      <c r="C228" s="136"/>
      <c r="D228" s="121"/>
      <c r="E228" s="122"/>
      <c r="F228" s="137"/>
      <c r="G228" s="123"/>
      <c r="H228" s="138"/>
      <c r="I228" s="125"/>
      <c r="K228" s="211"/>
      <c r="M228" s="132"/>
      <c r="N228" s="133"/>
      <c r="O228" s="133"/>
      <c r="S228" s="133"/>
    </row>
    <row r="229" spans="1:19" ht="12" customHeight="1">
      <c r="A229" s="108"/>
      <c r="B229" s="139"/>
      <c r="C229" s="110"/>
      <c r="D229" s="111"/>
      <c r="E229" s="112"/>
      <c r="F229" s="128"/>
      <c r="G229" s="113"/>
      <c r="H229" s="134"/>
      <c r="I229" s="115"/>
    </row>
    <row r="230" spans="1:19" ht="12" customHeight="1">
      <c r="A230" s="118"/>
      <c r="B230" s="141"/>
      <c r="C230" s="136"/>
      <c r="D230" s="121"/>
      <c r="E230" s="122"/>
      <c r="F230" s="137"/>
      <c r="G230" s="123"/>
      <c r="H230" s="138"/>
      <c r="I230" s="125"/>
      <c r="K230" s="211"/>
      <c r="M230" s="132"/>
      <c r="N230" s="133"/>
      <c r="O230" s="133"/>
      <c r="S230" s="133"/>
    </row>
    <row r="231" spans="1:19" ht="12" customHeight="1">
      <c r="A231" s="108"/>
      <c r="B231" s="139"/>
      <c r="C231" s="110"/>
      <c r="D231" s="111"/>
      <c r="E231" s="112"/>
      <c r="F231" s="128"/>
      <c r="G231" s="113"/>
      <c r="H231" s="114"/>
      <c r="I231" s="115"/>
    </row>
    <row r="232" spans="1:19" ht="12" customHeight="1">
      <c r="A232" s="118"/>
      <c r="B232" s="141"/>
      <c r="C232" s="136"/>
      <c r="D232" s="121"/>
      <c r="E232" s="122"/>
      <c r="F232" s="137"/>
      <c r="G232" s="123"/>
      <c r="H232" s="138"/>
      <c r="I232" s="125"/>
      <c r="K232" s="211"/>
      <c r="M232" s="132"/>
      <c r="N232" s="133"/>
      <c r="O232" s="133"/>
      <c r="S232" s="133"/>
    </row>
    <row r="233" spans="1:19" ht="12" customHeight="1">
      <c r="A233" s="108"/>
      <c r="B233" s="139"/>
      <c r="C233" s="110"/>
      <c r="D233" s="111"/>
      <c r="E233" s="112"/>
      <c r="F233" s="128"/>
      <c r="G233" s="113"/>
      <c r="H233" s="134"/>
      <c r="I233" s="115"/>
      <c r="J233" s="147"/>
    </row>
    <row r="234" spans="1:19" ht="12" customHeight="1">
      <c r="A234" s="118"/>
      <c r="B234" s="141"/>
      <c r="C234" s="136"/>
      <c r="D234" s="121"/>
      <c r="E234" s="122"/>
      <c r="F234" s="137"/>
      <c r="G234" s="123"/>
      <c r="H234" s="138"/>
      <c r="I234" s="125"/>
      <c r="J234" s="116"/>
      <c r="K234" s="211"/>
      <c r="M234" s="132"/>
      <c r="N234" s="133"/>
      <c r="O234" s="133"/>
      <c r="S234" s="133"/>
    </row>
    <row r="235" spans="1:19" ht="12" customHeight="1">
      <c r="A235" s="108"/>
      <c r="B235" s="109"/>
      <c r="C235" s="110"/>
      <c r="D235" s="111"/>
      <c r="E235" s="112"/>
      <c r="F235" s="113"/>
      <c r="G235" s="113"/>
      <c r="H235" s="114"/>
      <c r="I235" s="115"/>
      <c r="J235" s="116"/>
    </row>
    <row r="236" spans="1:19" ht="12" customHeight="1">
      <c r="A236" s="118"/>
      <c r="B236" s="141"/>
      <c r="C236" s="120"/>
      <c r="D236" s="121"/>
      <c r="E236" s="122"/>
      <c r="F236" s="123"/>
      <c r="G236" s="123"/>
      <c r="H236" s="138"/>
      <c r="I236" s="125"/>
      <c r="J236" s="116"/>
      <c r="K236" s="211"/>
      <c r="M236" s="132"/>
      <c r="N236" s="144"/>
      <c r="O236" s="133"/>
      <c r="P236" s="133"/>
      <c r="S236" s="133"/>
    </row>
    <row r="237" spans="1:19" ht="12" customHeight="1">
      <c r="A237" s="108"/>
      <c r="B237" s="109"/>
      <c r="C237" s="110"/>
      <c r="D237" s="111"/>
      <c r="E237" s="112"/>
      <c r="F237" s="113"/>
      <c r="G237" s="113"/>
      <c r="H237" s="114"/>
      <c r="I237" s="115"/>
    </row>
    <row r="238" spans="1:19" ht="12" customHeight="1">
      <c r="A238" s="118"/>
      <c r="B238" s="141"/>
      <c r="C238" s="120"/>
      <c r="D238" s="121"/>
      <c r="E238" s="122"/>
      <c r="F238" s="123"/>
      <c r="G238" s="123"/>
      <c r="H238" s="138"/>
      <c r="I238" s="125"/>
      <c r="K238" s="211"/>
      <c r="M238" s="132"/>
      <c r="N238" s="133"/>
      <c r="O238" s="133"/>
      <c r="S238" s="133"/>
    </row>
    <row r="239" spans="1:19" ht="12" customHeight="1">
      <c r="A239" s="108"/>
      <c r="B239" s="139"/>
      <c r="C239" s="110"/>
      <c r="D239" s="111"/>
      <c r="E239" s="112"/>
      <c r="F239" s="140"/>
      <c r="G239" s="213"/>
      <c r="H239" s="134"/>
      <c r="I239" s="115"/>
      <c r="J239" s="116"/>
    </row>
    <row r="240" spans="1:19" ht="12" customHeight="1">
      <c r="A240" s="118"/>
      <c r="B240" s="214" t="s">
        <v>112</v>
      </c>
      <c r="C240" s="120"/>
      <c r="D240" s="121"/>
      <c r="E240" s="122"/>
      <c r="F240" s="123"/>
      <c r="G240" s="180"/>
      <c r="H240" s="138"/>
      <c r="I240" s="125"/>
      <c r="J240" s="116"/>
      <c r="K240" s="211"/>
      <c r="M240" s="132"/>
      <c r="N240" s="133"/>
      <c r="O240" s="133"/>
      <c r="S240" s="133"/>
    </row>
    <row r="241" spans="1:19" ht="12" customHeight="1">
      <c r="A241" s="108"/>
      <c r="B241" s="109"/>
      <c r="C241" s="155"/>
      <c r="D241" s="111"/>
      <c r="E241" s="112"/>
      <c r="F241" s="156"/>
      <c r="G241" s="113"/>
      <c r="H241" s="114"/>
      <c r="I241" s="115"/>
    </row>
    <row r="242" spans="1:19" ht="12" customHeight="1">
      <c r="A242" s="157"/>
      <c r="B242" s="228"/>
      <c r="C242" s="158"/>
      <c r="D242" s="159"/>
      <c r="E242" s="160"/>
      <c r="F242" s="161"/>
      <c r="G242" s="162"/>
      <c r="H242" s="163"/>
      <c r="I242" s="164"/>
      <c r="K242" s="211"/>
      <c r="M242" s="132"/>
      <c r="N242" s="133"/>
      <c r="O242" s="133"/>
      <c r="S242" s="133"/>
    </row>
    <row r="243" spans="1:19" ht="12" customHeight="1">
      <c r="A243" s="215"/>
      <c r="B243" s="216"/>
      <c r="C243" s="217"/>
      <c r="D243" s="173"/>
      <c r="E243" s="218"/>
      <c r="F243" s="174"/>
      <c r="G243" s="174"/>
      <c r="H243" s="175"/>
      <c r="I243" s="176"/>
      <c r="J243" s="116"/>
      <c r="K243" s="116"/>
      <c r="L243" s="117"/>
      <c r="M243" s="116"/>
      <c r="N243" s="116"/>
      <c r="O243" s="116"/>
    </row>
    <row r="244" spans="1:19" ht="12" customHeight="1">
      <c r="A244" s="118" t="s">
        <v>121</v>
      </c>
      <c r="B244" s="119" t="s">
        <v>133</v>
      </c>
      <c r="C244" s="120"/>
      <c r="D244" s="121"/>
      <c r="E244" s="122"/>
      <c r="F244" s="123"/>
      <c r="G244" s="123"/>
      <c r="H244" s="124"/>
      <c r="I244" s="125"/>
      <c r="J244" s="116"/>
      <c r="K244" s="116"/>
      <c r="L244" s="117"/>
      <c r="M244" s="116"/>
      <c r="N244" s="116"/>
      <c r="O244" s="116"/>
    </row>
    <row r="245" spans="1:19" ht="12" customHeight="1">
      <c r="A245" s="108"/>
      <c r="B245" s="126"/>
      <c r="C245" s="127"/>
      <c r="D245" s="111"/>
      <c r="E245" s="112"/>
      <c r="F245" s="128"/>
      <c r="G245" s="113"/>
      <c r="H245" s="129"/>
      <c r="I245" s="115"/>
    </row>
    <row r="246" spans="1:19" ht="12" customHeight="1">
      <c r="A246" s="118"/>
      <c r="B246" s="119"/>
      <c r="C246" s="120"/>
      <c r="D246" s="121"/>
      <c r="E246" s="122"/>
      <c r="F246" s="130"/>
      <c r="G246" s="123"/>
      <c r="H246" s="124"/>
      <c r="I246" s="125"/>
      <c r="K246" s="211"/>
      <c r="M246" s="132"/>
      <c r="N246" s="133"/>
      <c r="O246" s="133"/>
      <c r="S246" s="133"/>
    </row>
    <row r="247" spans="1:19" ht="12" customHeight="1">
      <c r="A247" s="108"/>
      <c r="B247" s="126"/>
      <c r="C247" s="127"/>
      <c r="D247" s="111"/>
      <c r="E247" s="112"/>
      <c r="F247" s="265"/>
      <c r="G247" s="213"/>
      <c r="H247" s="134"/>
      <c r="I247" s="115"/>
    </row>
    <row r="248" spans="1:19" ht="12" customHeight="1">
      <c r="A248" s="118"/>
      <c r="B248" s="135" t="s">
        <v>120</v>
      </c>
      <c r="C248" s="136"/>
      <c r="D248" s="121">
        <v>825</v>
      </c>
      <c r="E248" s="122" t="s">
        <v>76</v>
      </c>
      <c r="F248" s="123"/>
      <c r="G248" s="180"/>
      <c r="H248" s="193"/>
      <c r="I248" s="125"/>
      <c r="K248" s="211"/>
      <c r="M248" s="132"/>
      <c r="N248" s="133"/>
      <c r="O248" s="133"/>
      <c r="S248" s="133"/>
    </row>
    <row r="249" spans="1:19" ht="12" customHeight="1">
      <c r="A249" s="108"/>
      <c r="B249" s="139"/>
      <c r="C249" s="110"/>
      <c r="D249" s="111"/>
      <c r="E249" s="112"/>
      <c r="F249" s="265"/>
      <c r="G249" s="213"/>
      <c r="H249" s="134"/>
      <c r="I249" s="115"/>
    </row>
    <row r="250" spans="1:19" ht="12" customHeight="1">
      <c r="A250" s="118"/>
      <c r="B250" s="135" t="s">
        <v>125</v>
      </c>
      <c r="C250" s="221"/>
      <c r="D250" s="121">
        <v>12.8</v>
      </c>
      <c r="E250" s="122" t="s">
        <v>76</v>
      </c>
      <c r="F250" s="123"/>
      <c r="G250" s="180"/>
      <c r="H250" s="193"/>
      <c r="I250" s="125"/>
      <c r="M250" s="131"/>
    </row>
    <row r="251" spans="1:19" ht="12" customHeight="1">
      <c r="A251" s="108"/>
      <c r="B251" s="139"/>
      <c r="C251" s="110"/>
      <c r="D251" s="111"/>
      <c r="E251" s="112"/>
      <c r="F251" s="265"/>
      <c r="G251" s="213"/>
      <c r="H251" s="134"/>
      <c r="I251" s="115"/>
    </row>
    <row r="252" spans="1:19" ht="12" customHeight="1">
      <c r="A252" s="118"/>
      <c r="B252" s="135" t="s">
        <v>126</v>
      </c>
      <c r="C252" s="136"/>
      <c r="D252" s="121">
        <v>4.0999999999999996</v>
      </c>
      <c r="E252" s="122" t="s">
        <v>136</v>
      </c>
      <c r="F252" s="123"/>
      <c r="G252" s="180"/>
      <c r="H252" s="193"/>
      <c r="I252" s="125"/>
      <c r="K252" s="211"/>
      <c r="M252" s="132"/>
      <c r="N252" s="133"/>
      <c r="O252" s="133"/>
      <c r="S252" s="133"/>
    </row>
    <row r="253" spans="1:19" ht="12" customHeight="1">
      <c r="A253" s="108"/>
      <c r="B253" s="139"/>
      <c r="C253" s="110"/>
      <c r="D253" s="111"/>
      <c r="E253" s="112"/>
      <c r="F253" s="128"/>
      <c r="G253" s="113"/>
      <c r="H253" s="134"/>
      <c r="I253" s="115"/>
    </row>
    <row r="254" spans="1:19" ht="12" customHeight="1">
      <c r="A254" s="118"/>
      <c r="B254" s="141" t="s">
        <v>127</v>
      </c>
      <c r="C254" s="136"/>
      <c r="D254" s="121">
        <v>11.8</v>
      </c>
      <c r="E254" s="122" t="s">
        <v>76</v>
      </c>
      <c r="F254" s="123"/>
      <c r="G254" s="180"/>
      <c r="H254" s="193"/>
      <c r="I254" s="125"/>
      <c r="K254" s="211"/>
      <c r="M254" s="132"/>
      <c r="N254" s="133"/>
      <c r="O254" s="133"/>
      <c r="S254" s="133"/>
    </row>
    <row r="255" spans="1:19" ht="12" customHeight="1">
      <c r="A255" s="108"/>
      <c r="B255" s="139"/>
      <c r="C255" s="110"/>
      <c r="D255" s="111"/>
      <c r="E255" s="112"/>
      <c r="F255" s="128"/>
      <c r="G255" s="113"/>
      <c r="H255" s="143"/>
      <c r="I255" s="115"/>
      <c r="J255" s="116"/>
    </row>
    <row r="256" spans="1:19" ht="12" customHeight="1">
      <c r="A256" s="118"/>
      <c r="B256" s="141" t="s">
        <v>128</v>
      </c>
      <c r="C256" s="136"/>
      <c r="D256" s="121">
        <v>19.7</v>
      </c>
      <c r="E256" s="122" t="s">
        <v>76</v>
      </c>
      <c r="F256" s="123"/>
      <c r="G256" s="180"/>
      <c r="H256" s="193"/>
      <c r="I256" s="125"/>
      <c r="J256" s="116"/>
      <c r="K256" s="211"/>
      <c r="M256" s="132"/>
      <c r="N256" s="133"/>
      <c r="O256" s="133"/>
      <c r="S256" s="133"/>
    </row>
    <row r="257" spans="1:19" ht="12" customHeight="1">
      <c r="A257" s="108"/>
      <c r="B257" s="139"/>
      <c r="C257" s="110"/>
      <c r="D257" s="111"/>
      <c r="E257" s="112"/>
      <c r="F257" s="265"/>
      <c r="G257" s="213"/>
      <c r="H257" s="114"/>
      <c r="I257" s="115"/>
      <c r="J257" s="116"/>
    </row>
    <row r="258" spans="1:19" ht="12" customHeight="1">
      <c r="A258" s="118"/>
      <c r="B258" s="141" t="s">
        <v>129</v>
      </c>
      <c r="C258" s="136"/>
      <c r="D258" s="121">
        <v>22.5</v>
      </c>
      <c r="E258" s="122" t="s">
        <v>382</v>
      </c>
      <c r="F258" s="123"/>
      <c r="G258" s="180"/>
      <c r="H258" s="193"/>
      <c r="I258" s="125"/>
      <c r="J258" s="116"/>
      <c r="K258" s="211"/>
      <c r="M258" s="132"/>
      <c r="N258" s="133"/>
      <c r="O258" s="133"/>
      <c r="S258" s="133"/>
    </row>
    <row r="259" spans="1:19" ht="12" customHeight="1">
      <c r="A259" s="108"/>
      <c r="B259" s="139"/>
      <c r="C259" s="110"/>
      <c r="D259" s="111"/>
      <c r="E259" s="112"/>
      <c r="F259" s="128"/>
      <c r="G259" s="113"/>
      <c r="H259" s="134"/>
      <c r="I259" s="115"/>
    </row>
    <row r="260" spans="1:19" ht="12" customHeight="1">
      <c r="A260" s="118"/>
      <c r="B260" s="141" t="s">
        <v>130</v>
      </c>
      <c r="C260" s="136"/>
      <c r="D260" s="121">
        <v>78.5</v>
      </c>
      <c r="E260" s="122" t="s">
        <v>76</v>
      </c>
      <c r="F260" s="123"/>
      <c r="G260" s="180"/>
      <c r="H260" s="193"/>
      <c r="I260" s="125"/>
      <c r="K260" s="211"/>
      <c r="M260" s="132"/>
      <c r="N260" s="133"/>
      <c r="O260" s="133"/>
      <c r="S260" s="133"/>
    </row>
    <row r="261" spans="1:19" ht="12" customHeight="1">
      <c r="A261" s="108"/>
      <c r="B261" s="109"/>
      <c r="C261" s="149"/>
      <c r="D261" s="111"/>
      <c r="E261" s="112"/>
      <c r="F261" s="113"/>
      <c r="G261" s="113"/>
      <c r="H261" s="143"/>
      <c r="I261" s="115"/>
      <c r="J261" s="116"/>
    </row>
    <row r="262" spans="1:19" ht="12" customHeight="1">
      <c r="A262" s="118"/>
      <c r="B262" s="150"/>
      <c r="C262" s="120"/>
      <c r="D262" s="121"/>
      <c r="E262" s="122"/>
      <c r="F262" s="123"/>
      <c r="G262" s="123"/>
      <c r="H262" s="138"/>
      <c r="I262" s="125"/>
      <c r="K262" s="211"/>
      <c r="M262" s="132"/>
      <c r="N262" s="144"/>
      <c r="O262" s="133"/>
      <c r="S262" s="133"/>
    </row>
    <row r="263" spans="1:19" ht="12" customHeight="1">
      <c r="A263" s="108"/>
      <c r="B263" s="139"/>
      <c r="C263" s="110"/>
      <c r="D263" s="111"/>
      <c r="E263" s="112"/>
      <c r="F263" s="128"/>
      <c r="G263" s="113"/>
      <c r="H263" s="134"/>
      <c r="I263" s="145"/>
      <c r="J263" s="146"/>
    </row>
    <row r="264" spans="1:19" ht="12" customHeight="1">
      <c r="A264" s="118"/>
      <c r="B264" s="141"/>
      <c r="C264" s="136"/>
      <c r="D264" s="121"/>
      <c r="E264" s="122"/>
      <c r="F264" s="123"/>
      <c r="G264" s="123"/>
      <c r="H264" s="138"/>
      <c r="I264" s="125"/>
      <c r="K264" s="211"/>
      <c r="M264" s="132"/>
      <c r="N264" s="133"/>
      <c r="O264" s="133"/>
      <c r="S264" s="133"/>
    </row>
    <row r="265" spans="1:19" ht="12" customHeight="1">
      <c r="A265" s="108"/>
      <c r="B265" s="139"/>
      <c r="C265" s="110"/>
      <c r="D265" s="111"/>
      <c r="E265" s="112"/>
      <c r="F265" s="128"/>
      <c r="G265" s="113"/>
      <c r="H265" s="143"/>
      <c r="I265" s="115"/>
    </row>
    <row r="266" spans="1:19" ht="12" customHeight="1">
      <c r="A266" s="118"/>
      <c r="B266" s="141"/>
      <c r="C266" s="136"/>
      <c r="D266" s="121"/>
      <c r="E266" s="122"/>
      <c r="F266" s="123"/>
      <c r="G266" s="123"/>
      <c r="H266" s="138"/>
      <c r="I266" s="125"/>
      <c r="K266" s="211"/>
      <c r="M266" s="132"/>
      <c r="N266" s="144"/>
      <c r="O266" s="133"/>
      <c r="S266" s="133"/>
    </row>
    <row r="267" spans="1:19" ht="12" customHeight="1">
      <c r="A267" s="108"/>
      <c r="B267" s="139"/>
      <c r="C267" s="110"/>
      <c r="D267" s="111"/>
      <c r="E267" s="112"/>
      <c r="F267" s="140"/>
      <c r="G267" s="113"/>
      <c r="H267" s="143"/>
      <c r="I267" s="115"/>
    </row>
    <row r="268" spans="1:19" ht="12" customHeight="1">
      <c r="A268" s="118"/>
      <c r="B268" s="141"/>
      <c r="C268" s="136"/>
      <c r="D268" s="121"/>
      <c r="E268" s="122"/>
      <c r="F268" s="137"/>
      <c r="G268" s="123"/>
      <c r="H268" s="138"/>
      <c r="I268" s="125"/>
      <c r="K268" s="211"/>
      <c r="M268" s="132"/>
      <c r="N268" s="133"/>
      <c r="O268" s="133"/>
      <c r="S268" s="133"/>
    </row>
    <row r="269" spans="1:19" ht="12" customHeight="1">
      <c r="A269" s="108"/>
      <c r="B269" s="139"/>
      <c r="C269" s="110"/>
      <c r="D269" s="111"/>
      <c r="E269" s="112"/>
      <c r="F269" s="128"/>
      <c r="G269" s="113"/>
      <c r="H269" s="134"/>
      <c r="I269" s="115"/>
    </row>
    <row r="270" spans="1:19" ht="12" customHeight="1">
      <c r="A270" s="118"/>
      <c r="B270" s="141"/>
      <c r="C270" s="136"/>
      <c r="D270" s="121"/>
      <c r="E270" s="122"/>
      <c r="F270" s="137"/>
      <c r="G270" s="123"/>
      <c r="H270" s="138"/>
      <c r="I270" s="125"/>
      <c r="K270" s="211"/>
      <c r="M270" s="132"/>
      <c r="N270" s="133"/>
      <c r="O270" s="133"/>
      <c r="S270" s="133"/>
    </row>
    <row r="271" spans="1:19" ht="12" customHeight="1">
      <c r="A271" s="108"/>
      <c r="B271" s="139"/>
      <c r="C271" s="110"/>
      <c r="D271" s="111"/>
      <c r="E271" s="112"/>
      <c r="F271" s="128"/>
      <c r="G271" s="113"/>
      <c r="H271" s="114"/>
      <c r="I271" s="115"/>
    </row>
    <row r="272" spans="1:19" ht="12" customHeight="1">
      <c r="A272" s="118"/>
      <c r="B272" s="141"/>
      <c r="C272" s="136"/>
      <c r="D272" s="121"/>
      <c r="E272" s="122"/>
      <c r="F272" s="137"/>
      <c r="G272" s="123"/>
      <c r="H272" s="138"/>
      <c r="I272" s="125"/>
      <c r="K272" s="211"/>
      <c r="M272" s="132"/>
      <c r="N272" s="133"/>
      <c r="O272" s="133"/>
      <c r="S272" s="133"/>
    </row>
    <row r="273" spans="1:19" ht="12" customHeight="1">
      <c r="A273" s="108"/>
      <c r="B273" s="139"/>
      <c r="C273" s="110"/>
      <c r="D273" s="111"/>
      <c r="E273" s="112"/>
      <c r="F273" s="128"/>
      <c r="G273" s="113"/>
      <c r="H273" s="134"/>
      <c r="I273" s="115"/>
      <c r="J273" s="147"/>
    </row>
    <row r="274" spans="1:19" ht="12" customHeight="1">
      <c r="A274" s="118"/>
      <c r="B274" s="141"/>
      <c r="C274" s="136"/>
      <c r="D274" s="121"/>
      <c r="E274" s="122"/>
      <c r="F274" s="137"/>
      <c r="G274" s="123"/>
      <c r="H274" s="138"/>
      <c r="I274" s="125"/>
      <c r="J274" s="116"/>
      <c r="K274" s="211"/>
      <c r="M274" s="132"/>
      <c r="N274" s="133"/>
      <c r="O274" s="133"/>
      <c r="S274" s="133"/>
    </row>
    <row r="275" spans="1:19" ht="12" customHeight="1">
      <c r="A275" s="108"/>
      <c r="B275" s="109"/>
      <c r="C275" s="110"/>
      <c r="D275" s="111"/>
      <c r="E275" s="112"/>
      <c r="F275" s="113"/>
      <c r="G275" s="113"/>
      <c r="H275" s="114"/>
      <c r="I275" s="115"/>
      <c r="J275" s="116"/>
    </row>
    <row r="276" spans="1:19" ht="12" customHeight="1">
      <c r="A276" s="118"/>
      <c r="B276" s="141"/>
      <c r="C276" s="120"/>
      <c r="D276" s="121"/>
      <c r="E276" s="122"/>
      <c r="F276" s="123"/>
      <c r="G276" s="123"/>
      <c r="H276" s="138"/>
      <c r="I276" s="125"/>
      <c r="J276" s="116"/>
      <c r="K276" s="211"/>
      <c r="M276" s="132"/>
      <c r="N276" s="144"/>
      <c r="O276" s="133"/>
      <c r="P276" s="133"/>
      <c r="S276" s="133"/>
    </row>
    <row r="277" spans="1:19" ht="12" customHeight="1">
      <c r="A277" s="108"/>
      <c r="B277" s="109"/>
      <c r="C277" s="110"/>
      <c r="D277" s="111"/>
      <c r="E277" s="112"/>
      <c r="F277" s="113"/>
      <c r="G277" s="113"/>
      <c r="H277" s="114"/>
      <c r="I277" s="115"/>
    </row>
    <row r="278" spans="1:19" ht="12" customHeight="1">
      <c r="A278" s="118"/>
      <c r="B278" s="141"/>
      <c r="C278" s="120"/>
      <c r="D278" s="121"/>
      <c r="E278" s="122"/>
      <c r="F278" s="123"/>
      <c r="G278" s="123"/>
      <c r="H278" s="138"/>
      <c r="I278" s="125"/>
      <c r="K278" s="211"/>
      <c r="M278" s="132"/>
      <c r="N278" s="133"/>
      <c r="O278" s="133"/>
      <c r="S278" s="133"/>
    </row>
    <row r="279" spans="1:19" ht="12" customHeight="1">
      <c r="A279" s="108"/>
      <c r="B279" s="139"/>
      <c r="C279" s="110"/>
      <c r="D279" s="111"/>
      <c r="E279" s="112"/>
      <c r="F279" s="140"/>
      <c r="G279" s="213"/>
      <c r="H279" s="134"/>
      <c r="I279" s="115"/>
      <c r="J279" s="116"/>
    </row>
    <row r="280" spans="1:19" ht="12" customHeight="1">
      <c r="A280" s="118"/>
      <c r="B280" s="214" t="s">
        <v>112</v>
      </c>
      <c r="C280" s="120"/>
      <c r="D280" s="121"/>
      <c r="E280" s="122"/>
      <c r="F280" s="123"/>
      <c r="G280" s="123"/>
      <c r="H280" s="138"/>
      <c r="I280" s="125"/>
      <c r="J280" s="116"/>
      <c r="K280" s="211"/>
      <c r="M280" s="132"/>
      <c r="N280" s="133"/>
      <c r="O280" s="133"/>
      <c r="S280" s="133"/>
    </row>
    <row r="281" spans="1:19" ht="12" customHeight="1">
      <c r="A281" s="108"/>
      <c r="B281" s="109"/>
      <c r="C281" s="155"/>
      <c r="D281" s="111"/>
      <c r="E281" s="112"/>
      <c r="F281" s="156"/>
      <c r="G281" s="113"/>
      <c r="H281" s="114"/>
      <c r="I281" s="115"/>
    </row>
    <row r="282" spans="1:19" ht="12" customHeight="1">
      <c r="A282" s="157"/>
      <c r="B282" s="228"/>
      <c r="C282" s="158"/>
      <c r="D282" s="159"/>
      <c r="E282" s="160"/>
      <c r="F282" s="161"/>
      <c r="G282" s="162"/>
      <c r="H282" s="163"/>
      <c r="I282" s="164"/>
      <c r="K282" s="211"/>
      <c r="M282" s="132"/>
      <c r="N282" s="133"/>
      <c r="O282" s="133"/>
      <c r="S282" s="133"/>
    </row>
    <row r="283" spans="1:19" ht="12" customHeight="1">
      <c r="A283" s="215"/>
      <c r="B283" s="216"/>
      <c r="C283" s="217"/>
      <c r="D283" s="173"/>
      <c r="E283" s="218"/>
      <c r="F283" s="174"/>
      <c r="G283" s="174"/>
      <c r="H283" s="175"/>
      <c r="I283" s="176"/>
      <c r="J283" s="116"/>
      <c r="K283" s="116"/>
      <c r="L283" s="117"/>
      <c r="M283" s="116"/>
      <c r="N283" s="116"/>
      <c r="O283" s="116"/>
    </row>
    <row r="284" spans="1:19" ht="12" customHeight="1">
      <c r="A284" s="118" t="s">
        <v>131</v>
      </c>
      <c r="B284" s="119" t="s">
        <v>134</v>
      </c>
      <c r="C284" s="120"/>
      <c r="D284" s="121"/>
      <c r="E284" s="122"/>
      <c r="F284" s="123"/>
      <c r="G284" s="123"/>
      <c r="H284" s="124"/>
      <c r="I284" s="125"/>
      <c r="J284" s="116"/>
      <c r="K284" s="116"/>
      <c r="L284" s="117"/>
      <c r="M284" s="116"/>
      <c r="N284" s="116"/>
      <c r="O284" s="116"/>
    </row>
    <row r="285" spans="1:19" ht="12" customHeight="1">
      <c r="A285" s="108"/>
      <c r="B285" s="126"/>
      <c r="C285" s="127"/>
      <c r="D285" s="111"/>
      <c r="E285" s="112"/>
      <c r="F285" s="128"/>
      <c r="G285" s="113"/>
      <c r="H285" s="129"/>
      <c r="I285" s="115"/>
    </row>
    <row r="286" spans="1:19" ht="12" customHeight="1">
      <c r="A286" s="118"/>
      <c r="B286" s="119"/>
      <c r="C286" s="120"/>
      <c r="D286" s="121"/>
      <c r="E286" s="122"/>
      <c r="F286" s="130"/>
      <c r="G286" s="123"/>
      <c r="H286" s="124"/>
      <c r="I286" s="125"/>
      <c r="K286" s="211"/>
      <c r="M286" s="132"/>
      <c r="N286" s="133"/>
      <c r="O286" s="133"/>
      <c r="S286" s="133"/>
    </row>
    <row r="287" spans="1:19" ht="12" customHeight="1">
      <c r="A287" s="108"/>
      <c r="B287" s="126"/>
      <c r="C287" s="127"/>
      <c r="D287" s="301"/>
      <c r="E287" s="112"/>
      <c r="F287" s="265"/>
      <c r="G287" s="300"/>
      <c r="H287" s="134"/>
      <c r="I287" s="115"/>
    </row>
    <row r="288" spans="1:19" ht="12" customHeight="1">
      <c r="A288" s="118"/>
      <c r="B288" s="135" t="s">
        <v>135</v>
      </c>
      <c r="C288" s="136"/>
      <c r="D288" s="229">
        <v>83.7</v>
      </c>
      <c r="E288" s="122" t="s">
        <v>136</v>
      </c>
      <c r="F288" s="123"/>
      <c r="G288" s="180"/>
      <c r="H288" s="138"/>
      <c r="I288" s="179"/>
      <c r="K288" s="211"/>
      <c r="M288" s="132"/>
      <c r="N288" s="133"/>
      <c r="O288" s="133"/>
      <c r="S288" s="133"/>
    </row>
    <row r="289" spans="1:19" ht="12" customHeight="1">
      <c r="A289" s="108"/>
      <c r="B289" s="139"/>
      <c r="C289" s="110"/>
      <c r="D289" s="111"/>
      <c r="E289" s="112"/>
      <c r="F289" s="140"/>
      <c r="G289" s="113"/>
      <c r="H289" s="134"/>
      <c r="I289" s="115"/>
    </row>
    <row r="290" spans="1:19" ht="12" customHeight="1">
      <c r="A290" s="118"/>
      <c r="B290" s="135"/>
      <c r="C290" s="221"/>
      <c r="D290" s="121"/>
      <c r="E290" s="122"/>
      <c r="F290" s="123"/>
      <c r="G290" s="123"/>
      <c r="H290" s="138"/>
      <c r="I290" s="125"/>
      <c r="M290" s="131"/>
    </row>
    <row r="291" spans="1:19" ht="12" customHeight="1">
      <c r="A291" s="108"/>
      <c r="B291" s="139"/>
      <c r="C291" s="110"/>
      <c r="D291" s="111"/>
      <c r="E291" s="112"/>
      <c r="F291" s="128"/>
      <c r="G291" s="113"/>
      <c r="H291" s="134"/>
      <c r="I291" s="115"/>
    </row>
    <row r="292" spans="1:19" ht="12" customHeight="1">
      <c r="A292" s="118"/>
      <c r="B292" s="135"/>
      <c r="C292" s="136"/>
      <c r="D292" s="121"/>
      <c r="E292" s="122"/>
      <c r="F292" s="123"/>
      <c r="G292" s="123"/>
      <c r="H292" s="138"/>
      <c r="I292" s="125"/>
      <c r="K292" s="211"/>
      <c r="M292" s="132"/>
      <c r="N292" s="133"/>
      <c r="O292" s="133"/>
      <c r="S292" s="133"/>
    </row>
    <row r="293" spans="1:19" ht="12" customHeight="1">
      <c r="A293" s="108"/>
      <c r="B293" s="139"/>
      <c r="C293" s="110"/>
      <c r="D293" s="111"/>
      <c r="E293" s="112"/>
      <c r="F293" s="128"/>
      <c r="G293" s="113"/>
      <c r="H293" s="134"/>
      <c r="I293" s="115"/>
    </row>
    <row r="294" spans="1:19" ht="12" customHeight="1">
      <c r="A294" s="118"/>
      <c r="B294" s="135"/>
      <c r="C294" s="136"/>
      <c r="D294" s="121"/>
      <c r="E294" s="122"/>
      <c r="F294" s="123"/>
      <c r="G294" s="123"/>
      <c r="H294" s="138"/>
      <c r="I294" s="125"/>
      <c r="K294" s="211"/>
      <c r="M294" s="132"/>
      <c r="N294" s="133"/>
      <c r="O294" s="133"/>
      <c r="S294" s="133"/>
    </row>
    <row r="295" spans="1:19" ht="12" customHeight="1">
      <c r="A295" s="108"/>
      <c r="B295" s="139"/>
      <c r="C295" s="110"/>
      <c r="D295" s="111"/>
      <c r="E295" s="112"/>
      <c r="F295" s="128"/>
      <c r="G295" s="113"/>
      <c r="H295" s="143"/>
      <c r="I295" s="115"/>
      <c r="J295" s="116"/>
    </row>
    <row r="296" spans="1:19" ht="12" customHeight="1">
      <c r="A296" s="118"/>
      <c r="B296" s="141"/>
      <c r="C296" s="136"/>
      <c r="D296" s="121"/>
      <c r="E296" s="122"/>
      <c r="F296" s="123"/>
      <c r="G296" s="123"/>
      <c r="H296" s="138"/>
      <c r="I296" s="125"/>
      <c r="J296" s="116"/>
      <c r="K296" s="211"/>
      <c r="M296" s="132"/>
      <c r="N296" s="133"/>
      <c r="O296" s="133"/>
      <c r="S296" s="133"/>
    </row>
    <row r="297" spans="1:19" ht="12" customHeight="1">
      <c r="A297" s="108"/>
      <c r="B297" s="139"/>
      <c r="C297" s="110"/>
      <c r="D297" s="111"/>
      <c r="E297" s="112"/>
      <c r="F297" s="128"/>
      <c r="G297" s="113"/>
      <c r="H297" s="114"/>
      <c r="I297" s="115"/>
      <c r="J297" s="116"/>
    </row>
    <row r="298" spans="1:19" ht="12" customHeight="1">
      <c r="A298" s="118"/>
      <c r="B298" s="141"/>
      <c r="C298" s="136"/>
      <c r="D298" s="121"/>
      <c r="E298" s="122"/>
      <c r="F298" s="123"/>
      <c r="G298" s="123"/>
      <c r="H298" s="138"/>
      <c r="I298" s="125"/>
      <c r="J298" s="116"/>
      <c r="K298" s="211"/>
      <c r="M298" s="132"/>
      <c r="N298" s="133"/>
      <c r="O298" s="133"/>
      <c r="S298" s="133"/>
    </row>
    <row r="299" spans="1:19" ht="12" customHeight="1">
      <c r="A299" s="108"/>
      <c r="B299" s="139"/>
      <c r="C299" s="110"/>
      <c r="D299" s="111"/>
      <c r="E299" s="112"/>
      <c r="F299" s="128"/>
      <c r="G299" s="113"/>
      <c r="H299" s="134"/>
      <c r="I299" s="115"/>
    </row>
    <row r="300" spans="1:19" ht="12" customHeight="1">
      <c r="A300" s="118"/>
      <c r="B300" s="141"/>
      <c r="C300" s="136"/>
      <c r="D300" s="121"/>
      <c r="E300" s="122"/>
      <c r="F300" s="123"/>
      <c r="G300" s="123"/>
      <c r="H300" s="138"/>
      <c r="I300" s="125"/>
      <c r="K300" s="211"/>
      <c r="M300" s="132"/>
      <c r="N300" s="133"/>
      <c r="O300" s="133"/>
      <c r="S300" s="133"/>
    </row>
    <row r="301" spans="1:19" ht="12" customHeight="1">
      <c r="A301" s="108"/>
      <c r="B301" s="109"/>
      <c r="C301" s="149"/>
      <c r="D301" s="111"/>
      <c r="E301" s="112"/>
      <c r="F301" s="113"/>
      <c r="G301" s="113"/>
      <c r="H301" s="143"/>
      <c r="I301" s="115"/>
      <c r="J301" s="116"/>
    </row>
    <row r="302" spans="1:19" ht="12" customHeight="1">
      <c r="A302" s="118"/>
      <c r="B302" s="150"/>
      <c r="C302" s="120"/>
      <c r="D302" s="121"/>
      <c r="E302" s="122"/>
      <c r="F302" s="123"/>
      <c r="G302" s="123"/>
      <c r="H302" s="138"/>
      <c r="I302" s="125"/>
      <c r="K302" s="211"/>
      <c r="M302" s="132"/>
      <c r="N302" s="144"/>
      <c r="O302" s="133"/>
      <c r="S302" s="133"/>
    </row>
    <row r="303" spans="1:19" ht="12" customHeight="1">
      <c r="A303" s="108"/>
      <c r="B303" s="139"/>
      <c r="C303" s="110"/>
      <c r="D303" s="111"/>
      <c r="E303" s="112"/>
      <c r="F303" s="128"/>
      <c r="G303" s="113"/>
      <c r="H303" s="134"/>
      <c r="I303" s="145"/>
      <c r="J303" s="146"/>
    </row>
    <row r="304" spans="1:19" ht="12" customHeight="1">
      <c r="A304" s="118"/>
      <c r="B304" s="141"/>
      <c r="C304" s="136"/>
      <c r="D304" s="121"/>
      <c r="E304" s="122"/>
      <c r="F304" s="123"/>
      <c r="G304" s="123"/>
      <c r="H304" s="138"/>
      <c r="I304" s="125"/>
      <c r="K304" s="211"/>
      <c r="M304" s="132"/>
      <c r="N304" s="133"/>
      <c r="O304" s="133"/>
      <c r="S304" s="133"/>
    </row>
    <row r="305" spans="1:19" ht="12" customHeight="1">
      <c r="A305" s="108"/>
      <c r="B305" s="139"/>
      <c r="C305" s="110"/>
      <c r="D305" s="111"/>
      <c r="E305" s="112"/>
      <c r="F305" s="128"/>
      <c r="G305" s="113"/>
      <c r="H305" s="143"/>
      <c r="I305" s="115"/>
    </row>
    <row r="306" spans="1:19" ht="12" customHeight="1">
      <c r="A306" s="118"/>
      <c r="B306" s="141"/>
      <c r="C306" s="136"/>
      <c r="D306" s="121"/>
      <c r="E306" s="122"/>
      <c r="F306" s="123"/>
      <c r="G306" s="123"/>
      <c r="H306" s="138"/>
      <c r="I306" s="125"/>
      <c r="K306" s="211"/>
      <c r="M306" s="132"/>
      <c r="N306" s="144"/>
      <c r="O306" s="133"/>
      <c r="S306" s="133"/>
    </row>
    <row r="307" spans="1:19" ht="12" customHeight="1">
      <c r="A307" s="108"/>
      <c r="B307" s="139"/>
      <c r="C307" s="110"/>
      <c r="D307" s="111"/>
      <c r="E307" s="112"/>
      <c r="F307" s="140"/>
      <c r="G307" s="113"/>
      <c r="H307" s="143"/>
      <c r="I307" s="115"/>
    </row>
    <row r="308" spans="1:19" ht="12" customHeight="1">
      <c r="A308" s="118"/>
      <c r="B308" s="141"/>
      <c r="C308" s="136"/>
      <c r="D308" s="121"/>
      <c r="E308" s="122"/>
      <c r="F308" s="137"/>
      <c r="G308" s="123"/>
      <c r="H308" s="138"/>
      <c r="I308" s="125"/>
      <c r="K308" s="211"/>
      <c r="M308" s="132"/>
      <c r="N308" s="133"/>
      <c r="O308" s="133"/>
      <c r="S308" s="133"/>
    </row>
    <row r="309" spans="1:19" ht="12" customHeight="1">
      <c r="A309" s="108"/>
      <c r="B309" s="139"/>
      <c r="C309" s="110"/>
      <c r="D309" s="111"/>
      <c r="E309" s="112"/>
      <c r="F309" s="128"/>
      <c r="G309" s="113"/>
      <c r="H309" s="134"/>
      <c r="I309" s="115"/>
    </row>
    <row r="310" spans="1:19" ht="12" customHeight="1">
      <c r="A310" s="118"/>
      <c r="B310" s="141"/>
      <c r="C310" s="136"/>
      <c r="D310" s="121"/>
      <c r="E310" s="122"/>
      <c r="F310" s="137"/>
      <c r="G310" s="123"/>
      <c r="H310" s="138"/>
      <c r="I310" s="125"/>
      <c r="K310" s="211"/>
      <c r="M310" s="132"/>
      <c r="N310" s="133"/>
      <c r="O310" s="133"/>
      <c r="S310" s="133"/>
    </row>
    <row r="311" spans="1:19" ht="12" customHeight="1">
      <c r="A311" s="108"/>
      <c r="B311" s="139"/>
      <c r="C311" s="110"/>
      <c r="D311" s="111"/>
      <c r="E311" s="112"/>
      <c r="F311" s="128"/>
      <c r="G311" s="113"/>
      <c r="H311" s="114"/>
      <c r="I311" s="115"/>
    </row>
    <row r="312" spans="1:19" ht="12" customHeight="1">
      <c r="A312" s="118"/>
      <c r="B312" s="141"/>
      <c r="C312" s="136"/>
      <c r="D312" s="121"/>
      <c r="E312" s="122"/>
      <c r="F312" s="137"/>
      <c r="G312" s="123"/>
      <c r="H312" s="138"/>
      <c r="I312" s="125"/>
      <c r="K312" s="211"/>
      <c r="M312" s="132"/>
      <c r="N312" s="133"/>
      <c r="O312" s="133"/>
      <c r="S312" s="133"/>
    </row>
    <row r="313" spans="1:19" ht="12" customHeight="1">
      <c r="A313" s="108"/>
      <c r="B313" s="139"/>
      <c r="C313" s="110"/>
      <c r="D313" s="111"/>
      <c r="E313" s="112"/>
      <c r="F313" s="128"/>
      <c r="G313" s="113"/>
      <c r="H313" s="134"/>
      <c r="I313" s="115"/>
      <c r="J313" s="147"/>
    </row>
    <row r="314" spans="1:19" ht="12" customHeight="1">
      <c r="A314" s="118"/>
      <c r="B314" s="141"/>
      <c r="C314" s="136"/>
      <c r="D314" s="121"/>
      <c r="E314" s="122"/>
      <c r="F314" s="137"/>
      <c r="G314" s="123"/>
      <c r="H314" s="138"/>
      <c r="I314" s="125"/>
      <c r="J314" s="116"/>
      <c r="K314" s="211"/>
      <c r="M314" s="132"/>
      <c r="N314" s="133"/>
      <c r="O314" s="133"/>
      <c r="S314" s="133"/>
    </row>
    <row r="315" spans="1:19" ht="12" customHeight="1">
      <c r="A315" s="108"/>
      <c r="B315" s="109"/>
      <c r="C315" s="110"/>
      <c r="D315" s="111"/>
      <c r="E315" s="112"/>
      <c r="F315" s="113"/>
      <c r="G315" s="113"/>
      <c r="H315" s="114"/>
      <c r="I315" s="115"/>
      <c r="J315" s="116"/>
    </row>
    <row r="316" spans="1:19" ht="12" customHeight="1">
      <c r="A316" s="118"/>
      <c r="B316" s="141"/>
      <c r="C316" s="120"/>
      <c r="D316" s="121"/>
      <c r="E316" s="122"/>
      <c r="F316" s="123"/>
      <c r="G316" s="123"/>
      <c r="H316" s="138"/>
      <c r="I316" s="125"/>
      <c r="J316" s="116"/>
      <c r="K316" s="211"/>
      <c r="M316" s="132"/>
      <c r="N316" s="144"/>
      <c r="O316" s="133"/>
      <c r="P316" s="133"/>
      <c r="S316" s="133"/>
    </row>
    <row r="317" spans="1:19" ht="12" customHeight="1">
      <c r="A317" s="108"/>
      <c r="B317" s="109"/>
      <c r="C317" s="110"/>
      <c r="D317" s="111"/>
      <c r="E317" s="112"/>
      <c r="F317" s="113"/>
      <c r="G317" s="113"/>
      <c r="H317" s="114"/>
      <c r="I317" s="115"/>
    </row>
    <row r="318" spans="1:19" ht="12" customHeight="1">
      <c r="A318" s="118"/>
      <c r="B318" s="141"/>
      <c r="C318" s="120"/>
      <c r="D318" s="121"/>
      <c r="E318" s="122"/>
      <c r="F318" s="123"/>
      <c r="G318" s="123"/>
      <c r="H318" s="138"/>
      <c r="I318" s="125"/>
      <c r="K318" s="211"/>
      <c r="M318" s="132"/>
      <c r="N318" s="133"/>
      <c r="O318" s="133"/>
      <c r="S318" s="133"/>
    </row>
    <row r="319" spans="1:19" ht="12" customHeight="1">
      <c r="A319" s="108"/>
      <c r="B319" s="139"/>
      <c r="C319" s="110"/>
      <c r="D319" s="111"/>
      <c r="E319" s="112"/>
      <c r="F319" s="140"/>
      <c r="G319" s="300"/>
      <c r="H319" s="134"/>
      <c r="I319" s="115"/>
      <c r="J319" s="116"/>
    </row>
    <row r="320" spans="1:19" ht="12" customHeight="1">
      <c r="A320" s="118"/>
      <c r="B320" s="214" t="s">
        <v>112</v>
      </c>
      <c r="C320" s="120"/>
      <c r="D320" s="121"/>
      <c r="E320" s="122"/>
      <c r="F320" s="123"/>
      <c r="G320" s="180"/>
      <c r="H320" s="138"/>
      <c r="I320" s="125"/>
      <c r="J320" s="116"/>
      <c r="K320" s="211"/>
      <c r="M320" s="132"/>
      <c r="N320" s="133"/>
      <c r="O320" s="133"/>
      <c r="S320" s="133"/>
    </row>
    <row r="321" spans="1:19" ht="12" customHeight="1">
      <c r="A321" s="108"/>
      <c r="B321" s="109"/>
      <c r="C321" s="155"/>
      <c r="D321" s="111"/>
      <c r="E321" s="112"/>
      <c r="F321" s="156"/>
      <c r="G321" s="113"/>
      <c r="H321" s="114"/>
      <c r="I321" s="115"/>
    </row>
    <row r="322" spans="1:19" ht="12" customHeight="1">
      <c r="A322" s="157"/>
      <c r="B322" s="228"/>
      <c r="C322" s="158"/>
      <c r="D322" s="159"/>
      <c r="E322" s="160"/>
      <c r="F322" s="161"/>
      <c r="G322" s="162"/>
      <c r="H322" s="163"/>
      <c r="I322" s="164"/>
      <c r="K322" s="211"/>
      <c r="M322" s="132"/>
      <c r="N322" s="133"/>
      <c r="O322" s="133"/>
      <c r="S322" s="133"/>
    </row>
    <row r="323" spans="1:19" ht="12" customHeight="1">
      <c r="A323" s="215"/>
      <c r="B323" s="216"/>
      <c r="C323" s="217"/>
      <c r="D323" s="173"/>
      <c r="E323" s="218"/>
      <c r="F323" s="174"/>
      <c r="G323" s="174"/>
      <c r="H323" s="175"/>
      <c r="I323" s="176"/>
      <c r="J323" s="116"/>
      <c r="K323" s="116"/>
      <c r="L323" s="117"/>
      <c r="M323" s="116"/>
      <c r="N323" s="116"/>
      <c r="O323" s="116"/>
    </row>
    <row r="324" spans="1:19" ht="12" customHeight="1">
      <c r="A324" s="118" t="s">
        <v>71</v>
      </c>
      <c r="B324" s="119" t="s">
        <v>185</v>
      </c>
      <c r="C324" s="120"/>
      <c r="D324" s="121"/>
      <c r="E324" s="122"/>
      <c r="F324" s="123"/>
      <c r="G324" s="123"/>
      <c r="H324" s="124"/>
      <c r="I324" s="125"/>
      <c r="J324" s="116"/>
      <c r="K324" s="116"/>
      <c r="L324" s="117"/>
      <c r="M324" s="116"/>
      <c r="N324" s="116"/>
      <c r="O324" s="116"/>
    </row>
    <row r="325" spans="1:19" ht="12" customHeight="1">
      <c r="A325" s="108"/>
      <c r="B325" s="126"/>
      <c r="C325" s="127"/>
      <c r="D325" s="111"/>
      <c r="E325" s="112"/>
      <c r="F325" s="128"/>
      <c r="G325" s="113"/>
      <c r="H325" s="129"/>
      <c r="I325" s="115"/>
    </row>
    <row r="326" spans="1:19" ht="12" customHeight="1">
      <c r="A326" s="118"/>
      <c r="B326" s="119"/>
      <c r="C326" s="120"/>
      <c r="D326" s="121"/>
      <c r="E326" s="122"/>
      <c r="F326" s="130"/>
      <c r="G326" s="123"/>
      <c r="H326" s="124"/>
      <c r="I326" s="125"/>
      <c r="K326" s="211"/>
      <c r="M326" s="132"/>
      <c r="N326" s="133"/>
      <c r="O326" s="133"/>
      <c r="S326" s="133"/>
    </row>
    <row r="327" spans="1:19" ht="12" customHeight="1">
      <c r="A327" s="108"/>
      <c r="B327" s="126"/>
      <c r="C327" s="127"/>
      <c r="D327" s="111"/>
      <c r="E327" s="112"/>
      <c r="F327" s="128"/>
      <c r="G327" s="113"/>
      <c r="H327" s="134"/>
      <c r="I327" s="115"/>
    </row>
    <row r="328" spans="1:19" ht="12" customHeight="1">
      <c r="A328" s="118">
        <v>1</v>
      </c>
      <c r="B328" s="230" t="s">
        <v>810</v>
      </c>
      <c r="C328" s="136"/>
      <c r="D328" s="121">
        <v>1</v>
      </c>
      <c r="E328" s="122" t="s">
        <v>59</v>
      </c>
      <c r="F328" s="137"/>
      <c r="G328" s="123"/>
      <c r="H328" s="138"/>
      <c r="I328" s="125"/>
      <c r="K328" s="211"/>
      <c r="M328" s="132"/>
      <c r="N328" s="133"/>
      <c r="O328" s="133"/>
      <c r="S328" s="133"/>
    </row>
    <row r="329" spans="1:19" ht="12" customHeight="1">
      <c r="A329" s="108"/>
      <c r="B329" s="139"/>
      <c r="C329" s="110"/>
      <c r="D329" s="111"/>
      <c r="E329" s="112"/>
      <c r="F329" s="140"/>
      <c r="G329" s="113"/>
      <c r="H329" s="213"/>
      <c r="I329" s="115"/>
    </row>
    <row r="330" spans="1:19" ht="12" customHeight="1">
      <c r="A330" s="118">
        <v>2</v>
      </c>
      <c r="B330" s="148" t="str">
        <f>B428</f>
        <v>産廃処分費</v>
      </c>
      <c r="C330" s="136" t="s">
        <v>114</v>
      </c>
      <c r="D330" s="121">
        <v>1</v>
      </c>
      <c r="E330" s="122" t="s">
        <v>59</v>
      </c>
      <c r="F330" s="130"/>
      <c r="G330" s="123"/>
      <c r="H330" s="180"/>
      <c r="I330" s="125"/>
      <c r="M330" s="131"/>
    </row>
    <row r="331" spans="1:19" ht="12" customHeight="1">
      <c r="A331" s="108"/>
      <c r="B331" s="139"/>
      <c r="C331" s="110"/>
      <c r="D331" s="111"/>
      <c r="E331" s="112"/>
      <c r="F331" s="128"/>
      <c r="G331" s="113"/>
      <c r="H331" s="134"/>
      <c r="I331" s="115"/>
    </row>
    <row r="332" spans="1:19" ht="12" customHeight="1">
      <c r="A332" s="118"/>
      <c r="B332" s="135"/>
      <c r="C332" s="136"/>
      <c r="D332" s="121"/>
      <c r="E332" s="122"/>
      <c r="F332" s="137"/>
      <c r="G332" s="123"/>
      <c r="H332" s="138"/>
      <c r="I332" s="125"/>
      <c r="K332" s="211"/>
      <c r="M332" s="132"/>
      <c r="N332" s="133"/>
      <c r="O332" s="133"/>
      <c r="S332" s="133"/>
    </row>
    <row r="333" spans="1:19" ht="12" customHeight="1">
      <c r="A333" s="108"/>
      <c r="B333" s="139"/>
      <c r="C333" s="110"/>
      <c r="D333" s="111"/>
      <c r="E333" s="112"/>
      <c r="F333" s="128"/>
      <c r="G333" s="113"/>
      <c r="H333" s="134"/>
      <c r="I333" s="115"/>
    </row>
    <row r="334" spans="1:19" ht="12" customHeight="1">
      <c r="A334" s="118"/>
      <c r="B334" s="141"/>
      <c r="C334" s="136"/>
      <c r="D334" s="121"/>
      <c r="E334" s="122"/>
      <c r="F334" s="137"/>
      <c r="G334" s="123"/>
      <c r="H334" s="138"/>
      <c r="I334" s="125"/>
      <c r="K334" s="211"/>
      <c r="M334" s="132"/>
      <c r="N334" s="133"/>
      <c r="O334" s="133"/>
      <c r="S334" s="133"/>
    </row>
    <row r="335" spans="1:19" ht="12" customHeight="1">
      <c r="A335" s="108"/>
      <c r="B335" s="139"/>
      <c r="C335" s="110"/>
      <c r="D335" s="111"/>
      <c r="E335" s="112"/>
      <c r="F335" s="128"/>
      <c r="G335" s="113"/>
      <c r="H335" s="143"/>
      <c r="I335" s="115"/>
      <c r="J335" s="116"/>
    </row>
    <row r="336" spans="1:19" ht="12" customHeight="1">
      <c r="A336" s="118"/>
      <c r="B336" s="172"/>
      <c r="C336" s="136"/>
      <c r="D336" s="121"/>
      <c r="E336" s="122"/>
      <c r="F336" s="137"/>
      <c r="G336" s="123"/>
      <c r="H336" s="138"/>
      <c r="I336" s="125"/>
      <c r="J336" s="116"/>
      <c r="K336" s="211"/>
      <c r="M336" s="132"/>
      <c r="N336" s="133"/>
      <c r="O336" s="133"/>
      <c r="S336" s="133"/>
    </row>
    <row r="337" spans="1:19" ht="12" customHeight="1">
      <c r="A337" s="108"/>
      <c r="B337" s="139"/>
      <c r="C337" s="110"/>
      <c r="D337" s="111"/>
      <c r="E337" s="112"/>
      <c r="F337" s="128"/>
      <c r="G337" s="113"/>
      <c r="H337" s="143"/>
      <c r="I337" s="115"/>
    </row>
    <row r="338" spans="1:19" ht="12" customHeight="1">
      <c r="A338" s="118"/>
      <c r="B338" s="172"/>
      <c r="C338" s="136"/>
      <c r="D338" s="121"/>
      <c r="E338" s="122"/>
      <c r="F338" s="137"/>
      <c r="G338" s="123"/>
      <c r="H338" s="138"/>
      <c r="I338" s="125"/>
      <c r="K338" s="211"/>
      <c r="M338" s="132"/>
      <c r="N338" s="144"/>
      <c r="O338" s="133"/>
      <c r="S338" s="133"/>
    </row>
    <row r="339" spans="1:19" ht="12" customHeight="1">
      <c r="A339" s="108"/>
      <c r="B339" s="139"/>
      <c r="C339" s="110"/>
      <c r="D339" s="111"/>
      <c r="E339" s="112"/>
      <c r="F339" s="140"/>
      <c r="G339" s="113"/>
      <c r="H339" s="143"/>
      <c r="I339" s="115"/>
    </row>
    <row r="340" spans="1:19" ht="12" customHeight="1">
      <c r="A340" s="118"/>
      <c r="B340" s="135"/>
      <c r="C340" s="136"/>
      <c r="D340" s="121"/>
      <c r="E340" s="122"/>
      <c r="F340" s="130"/>
      <c r="G340" s="123"/>
      <c r="H340" s="138"/>
      <c r="I340" s="125"/>
      <c r="K340" s="211"/>
      <c r="M340" s="132"/>
      <c r="N340" s="133"/>
      <c r="O340" s="133"/>
      <c r="S340" s="133"/>
    </row>
    <row r="341" spans="1:19" ht="12" customHeight="1">
      <c r="A341" s="108"/>
      <c r="B341" s="139"/>
      <c r="C341" s="110"/>
      <c r="D341" s="111"/>
      <c r="E341" s="112"/>
      <c r="F341" s="128"/>
      <c r="G341" s="113"/>
      <c r="H341" s="134"/>
      <c r="I341" s="115"/>
    </row>
    <row r="342" spans="1:19" ht="12" customHeight="1">
      <c r="A342" s="118"/>
      <c r="B342" s="119"/>
      <c r="C342" s="136"/>
      <c r="D342" s="121"/>
      <c r="E342" s="122"/>
      <c r="F342" s="137"/>
      <c r="G342" s="123"/>
      <c r="H342" s="138"/>
      <c r="I342" s="125"/>
      <c r="K342" s="211"/>
      <c r="M342" s="132"/>
      <c r="N342" s="133"/>
      <c r="O342" s="133"/>
      <c r="S342" s="133"/>
    </row>
    <row r="343" spans="1:19" ht="12" customHeight="1">
      <c r="A343" s="108"/>
      <c r="B343" s="139"/>
      <c r="C343" s="110"/>
      <c r="D343" s="111"/>
      <c r="E343" s="112"/>
      <c r="F343" s="128"/>
      <c r="G343" s="113"/>
      <c r="H343" s="114"/>
      <c r="I343" s="115"/>
    </row>
    <row r="344" spans="1:19" ht="12" customHeight="1">
      <c r="A344" s="118"/>
      <c r="B344" s="141"/>
      <c r="C344" s="136"/>
      <c r="D344" s="121"/>
      <c r="E344" s="122"/>
      <c r="F344" s="137"/>
      <c r="G344" s="123"/>
      <c r="H344" s="124"/>
      <c r="I344" s="125"/>
      <c r="K344" s="211"/>
      <c r="M344" s="132"/>
      <c r="N344" s="133"/>
      <c r="O344" s="133"/>
      <c r="S344" s="133"/>
    </row>
    <row r="345" spans="1:19" ht="12" customHeight="1">
      <c r="A345" s="108"/>
      <c r="B345" s="109"/>
      <c r="C345" s="110"/>
      <c r="D345" s="111"/>
      <c r="E345" s="112"/>
      <c r="F345" s="113"/>
      <c r="G345" s="113"/>
      <c r="H345" s="114"/>
      <c r="I345" s="115"/>
      <c r="J345" s="116"/>
    </row>
    <row r="346" spans="1:19" ht="12" customHeight="1">
      <c r="A346" s="118"/>
      <c r="B346" s="141"/>
      <c r="C346" s="120"/>
      <c r="D346" s="121"/>
      <c r="E346" s="122"/>
      <c r="F346" s="123"/>
      <c r="G346" s="123"/>
      <c r="H346" s="124"/>
      <c r="I346" s="125"/>
      <c r="J346" s="116"/>
      <c r="K346" s="211"/>
      <c r="M346" s="132"/>
      <c r="N346" s="144"/>
      <c r="O346" s="133"/>
      <c r="P346" s="133"/>
      <c r="S346" s="133"/>
    </row>
    <row r="347" spans="1:19" ht="12" customHeight="1">
      <c r="A347" s="108"/>
      <c r="B347" s="139"/>
      <c r="C347" s="110"/>
      <c r="D347" s="111"/>
      <c r="E347" s="112"/>
      <c r="F347" s="128"/>
      <c r="G347" s="113"/>
      <c r="H347" s="114"/>
      <c r="I347" s="115"/>
      <c r="J347" s="116"/>
    </row>
    <row r="348" spans="1:19" ht="12" customHeight="1">
      <c r="A348" s="118"/>
      <c r="B348" s="141"/>
      <c r="C348" s="136"/>
      <c r="D348" s="121"/>
      <c r="E348" s="122"/>
      <c r="F348" s="137"/>
      <c r="G348" s="123"/>
      <c r="H348" s="124"/>
      <c r="I348" s="125"/>
      <c r="J348" s="116"/>
      <c r="K348" s="211"/>
      <c r="M348" s="132"/>
      <c r="N348" s="133"/>
      <c r="O348" s="133"/>
      <c r="S348" s="133"/>
    </row>
    <row r="349" spans="1:19" ht="12" customHeight="1">
      <c r="A349" s="108"/>
      <c r="B349" s="139"/>
      <c r="C349" s="110"/>
      <c r="D349" s="111"/>
      <c r="E349" s="112"/>
      <c r="F349" s="140"/>
      <c r="G349" s="113"/>
      <c r="H349" s="134"/>
      <c r="I349" s="115"/>
    </row>
    <row r="350" spans="1:19" ht="12" customHeight="1">
      <c r="A350" s="118"/>
      <c r="B350" s="135"/>
      <c r="C350" s="136"/>
      <c r="D350" s="121"/>
      <c r="E350" s="122"/>
      <c r="F350" s="130"/>
      <c r="G350" s="123"/>
      <c r="H350" s="138"/>
      <c r="I350" s="125"/>
      <c r="K350" s="211"/>
      <c r="M350" s="132"/>
      <c r="N350" s="133"/>
      <c r="O350" s="133"/>
      <c r="S350" s="133"/>
    </row>
    <row r="351" spans="1:19" ht="12" customHeight="1">
      <c r="A351" s="108"/>
      <c r="B351" s="139"/>
      <c r="C351" s="110"/>
      <c r="D351" s="111"/>
      <c r="E351" s="112"/>
      <c r="F351" s="128"/>
      <c r="G351" s="113"/>
      <c r="H351" s="134"/>
      <c r="I351" s="115"/>
    </row>
    <row r="352" spans="1:19" ht="12" customHeight="1">
      <c r="A352" s="118"/>
      <c r="B352" s="172"/>
      <c r="C352" s="136"/>
      <c r="D352" s="121"/>
      <c r="E352" s="122"/>
      <c r="F352" s="137"/>
      <c r="G352" s="123"/>
      <c r="H352" s="138"/>
      <c r="I352" s="125"/>
      <c r="J352" s="116"/>
      <c r="K352" s="211"/>
      <c r="M352" s="132"/>
      <c r="N352" s="133"/>
      <c r="O352" s="133"/>
      <c r="S352" s="133"/>
    </row>
    <row r="353" spans="1:19" ht="12" customHeight="1">
      <c r="A353" s="108"/>
      <c r="B353" s="139"/>
      <c r="C353" s="110"/>
      <c r="D353" s="111"/>
      <c r="E353" s="112"/>
      <c r="F353" s="128"/>
      <c r="G353" s="113"/>
      <c r="H353" s="134"/>
      <c r="I353" s="145"/>
      <c r="J353" s="146"/>
    </row>
    <row r="354" spans="1:19" ht="12" customHeight="1">
      <c r="A354" s="118"/>
      <c r="B354" s="141"/>
      <c r="C354" s="136"/>
      <c r="D354" s="121"/>
      <c r="E354" s="122"/>
      <c r="F354" s="137"/>
      <c r="G354" s="123"/>
      <c r="H354" s="138"/>
      <c r="I354" s="125"/>
      <c r="K354" s="211"/>
      <c r="M354" s="132"/>
      <c r="N354" s="133"/>
      <c r="O354" s="133"/>
      <c r="S354" s="133"/>
    </row>
    <row r="355" spans="1:19" ht="12" customHeight="1">
      <c r="A355" s="108"/>
      <c r="B355" s="139"/>
      <c r="C355" s="110"/>
      <c r="D355" s="111"/>
      <c r="E355" s="112"/>
      <c r="F355" s="113"/>
      <c r="G355" s="113"/>
      <c r="H355" s="143"/>
      <c r="I355" s="115"/>
      <c r="J355" s="147"/>
    </row>
    <row r="356" spans="1:19" ht="12" customHeight="1">
      <c r="A356" s="118"/>
      <c r="B356" s="148"/>
      <c r="C356" s="120"/>
      <c r="D356" s="121"/>
      <c r="E356" s="122"/>
      <c r="F356" s="123"/>
      <c r="G356" s="123"/>
      <c r="H356" s="138"/>
      <c r="I356" s="125"/>
      <c r="J356" s="116"/>
      <c r="K356" s="211"/>
      <c r="M356" s="132"/>
      <c r="N356" s="133"/>
      <c r="O356" s="133"/>
      <c r="S356" s="133"/>
    </row>
    <row r="357" spans="1:19" ht="12" customHeight="1">
      <c r="A357" s="108"/>
      <c r="B357" s="109"/>
      <c r="C357" s="149"/>
      <c r="D357" s="111"/>
      <c r="E357" s="112"/>
      <c r="F357" s="113"/>
      <c r="G357" s="113"/>
      <c r="H357" s="143"/>
      <c r="I357" s="115"/>
      <c r="J357" s="116"/>
    </row>
    <row r="358" spans="1:19" ht="12" customHeight="1">
      <c r="A358" s="118"/>
      <c r="B358" s="150"/>
      <c r="C358" s="120"/>
      <c r="D358" s="121"/>
      <c r="E358" s="122"/>
      <c r="F358" s="123"/>
      <c r="G358" s="123"/>
      <c r="H358" s="138"/>
      <c r="I358" s="125"/>
      <c r="K358" s="211"/>
      <c r="M358" s="132"/>
      <c r="N358" s="144"/>
      <c r="O358" s="133"/>
      <c r="S358" s="133"/>
    </row>
    <row r="359" spans="1:19" ht="12" customHeight="1">
      <c r="A359" s="108"/>
      <c r="B359" s="151"/>
      <c r="C359" s="110"/>
      <c r="D359" s="111"/>
      <c r="E359" s="112"/>
      <c r="F359" s="113"/>
      <c r="G359" s="113"/>
      <c r="H359" s="213"/>
      <c r="I359" s="115"/>
      <c r="J359" s="116"/>
    </row>
    <row r="360" spans="1:19" ht="12" customHeight="1">
      <c r="A360" s="118"/>
      <c r="B360" s="214" t="s">
        <v>61</v>
      </c>
      <c r="C360" s="153"/>
      <c r="D360" s="121"/>
      <c r="E360" s="122"/>
      <c r="F360" s="154"/>
      <c r="G360" s="123"/>
      <c r="H360" s="180"/>
      <c r="I360" s="125"/>
      <c r="J360" s="116"/>
      <c r="K360" s="211"/>
      <c r="M360" s="132"/>
      <c r="N360" s="133"/>
      <c r="O360" s="133"/>
      <c r="S360" s="133"/>
    </row>
    <row r="361" spans="1:19" ht="12" customHeight="1">
      <c r="A361" s="108"/>
      <c r="B361" s="109"/>
      <c r="C361" s="155"/>
      <c r="D361" s="111"/>
      <c r="E361" s="112"/>
      <c r="F361" s="156"/>
      <c r="G361" s="113"/>
      <c r="H361" s="114"/>
      <c r="I361" s="115"/>
    </row>
    <row r="362" spans="1:19" ht="12" customHeight="1">
      <c r="A362" s="157"/>
      <c r="B362" s="158"/>
      <c r="C362" s="158"/>
      <c r="D362" s="159"/>
      <c r="E362" s="160"/>
      <c r="F362" s="161"/>
      <c r="G362" s="162"/>
      <c r="H362" s="163"/>
      <c r="I362" s="164"/>
      <c r="K362" s="211"/>
      <c r="M362" s="132"/>
      <c r="N362" s="133"/>
      <c r="O362" s="133"/>
      <c r="S362" s="133"/>
    </row>
    <row r="363" spans="1:19" ht="12" customHeight="1">
      <c r="A363" s="215"/>
      <c r="B363" s="216"/>
      <c r="C363" s="217"/>
      <c r="D363" s="173"/>
      <c r="E363" s="218"/>
      <c r="F363" s="174"/>
      <c r="G363" s="174"/>
      <c r="H363" s="175"/>
      <c r="I363" s="176"/>
      <c r="J363" s="116"/>
      <c r="K363" s="116"/>
      <c r="L363" s="117"/>
      <c r="M363" s="116"/>
      <c r="N363" s="116"/>
      <c r="O363" s="116"/>
    </row>
    <row r="364" spans="1:19" ht="12" customHeight="1">
      <c r="A364" s="118">
        <v>1</v>
      </c>
      <c r="B364" s="119" t="str">
        <f>B328</f>
        <v>煙突断熱材除去・石綿含有建材除去工事</v>
      </c>
      <c r="C364" s="120" t="s">
        <v>572</v>
      </c>
      <c r="D364" s="121"/>
      <c r="E364" s="122"/>
      <c r="F364" s="123"/>
      <c r="G364" s="123"/>
      <c r="H364" s="124"/>
      <c r="I364" s="125"/>
      <c r="J364" s="116"/>
      <c r="K364" s="116"/>
      <c r="L364" s="117"/>
      <c r="M364" s="116"/>
      <c r="N364" s="116"/>
      <c r="O364" s="116"/>
    </row>
    <row r="365" spans="1:19" ht="12" customHeight="1">
      <c r="A365" s="108"/>
      <c r="B365" s="126"/>
      <c r="C365" s="127"/>
      <c r="D365" s="111"/>
      <c r="E365" s="112"/>
      <c r="F365" s="128"/>
      <c r="G365" s="113"/>
      <c r="H365" s="129"/>
      <c r="I365" s="115"/>
    </row>
    <row r="366" spans="1:19" ht="12" customHeight="1">
      <c r="A366" s="118"/>
      <c r="B366" s="119" t="s">
        <v>573</v>
      </c>
      <c r="C366" s="120"/>
      <c r="D366" s="121"/>
      <c r="E366" s="122"/>
      <c r="F366" s="130"/>
      <c r="G366" s="123"/>
      <c r="H366" s="124"/>
      <c r="I366" s="125"/>
      <c r="K366" s="211"/>
      <c r="M366" s="132"/>
      <c r="N366" s="133"/>
      <c r="O366" s="133"/>
      <c r="S366" s="133"/>
    </row>
    <row r="367" spans="1:19" ht="12" customHeight="1">
      <c r="A367" s="108"/>
      <c r="B367" s="126"/>
      <c r="C367" s="127"/>
      <c r="D367" s="111"/>
      <c r="E367" s="112"/>
      <c r="F367" s="128"/>
      <c r="G367" s="113"/>
      <c r="H367" s="134"/>
      <c r="I367" s="115"/>
    </row>
    <row r="368" spans="1:19" ht="12" customHeight="1">
      <c r="A368" s="118"/>
      <c r="B368" s="135" t="s">
        <v>574</v>
      </c>
      <c r="C368" s="136"/>
      <c r="D368" s="121">
        <v>1</v>
      </c>
      <c r="E368" s="122" t="s">
        <v>59</v>
      </c>
      <c r="F368" s="137"/>
      <c r="G368" s="180"/>
      <c r="H368" s="138"/>
      <c r="I368" s="125"/>
      <c r="K368" s="211"/>
      <c r="M368" s="132"/>
      <c r="N368" s="133"/>
      <c r="O368" s="133"/>
      <c r="S368" s="133"/>
    </row>
    <row r="369" spans="1:19" ht="12" customHeight="1">
      <c r="A369" s="108"/>
      <c r="B369" s="139"/>
      <c r="C369" s="110"/>
      <c r="D369" s="111"/>
      <c r="E369" s="112"/>
      <c r="F369" s="140"/>
      <c r="G369" s="113"/>
      <c r="H369" s="134"/>
      <c r="I369" s="115"/>
    </row>
    <row r="370" spans="1:19" ht="12" customHeight="1">
      <c r="A370" s="118"/>
      <c r="B370" s="135" t="s">
        <v>575</v>
      </c>
      <c r="C370" s="136" t="s">
        <v>576</v>
      </c>
      <c r="D370" s="121">
        <v>71</v>
      </c>
      <c r="E370" s="122" t="s">
        <v>577</v>
      </c>
      <c r="F370" s="137"/>
      <c r="G370" s="180"/>
      <c r="H370" s="138"/>
      <c r="I370" s="125"/>
      <c r="M370" s="131"/>
    </row>
    <row r="371" spans="1:19" ht="12" customHeight="1">
      <c r="A371" s="108"/>
      <c r="B371" s="139"/>
      <c r="C371" s="110"/>
      <c r="D371" s="111"/>
      <c r="E371" s="112"/>
      <c r="F371" s="128"/>
      <c r="G371" s="113"/>
      <c r="H371" s="134"/>
      <c r="I371" s="115"/>
    </row>
    <row r="372" spans="1:19" ht="12" customHeight="1">
      <c r="A372" s="118"/>
      <c r="B372" s="135" t="s">
        <v>578</v>
      </c>
      <c r="C372" s="136" t="s">
        <v>579</v>
      </c>
      <c r="D372" s="121">
        <v>30</v>
      </c>
      <c r="E372" s="122" t="s">
        <v>90</v>
      </c>
      <c r="F372" s="137"/>
      <c r="G372" s="180"/>
      <c r="H372" s="138"/>
      <c r="I372" s="125"/>
      <c r="K372" s="211"/>
      <c r="M372" s="132"/>
      <c r="N372" s="133"/>
      <c r="O372" s="133"/>
      <c r="S372" s="133"/>
    </row>
    <row r="373" spans="1:19" ht="12" customHeight="1">
      <c r="A373" s="108"/>
      <c r="B373" s="139"/>
      <c r="C373" s="110"/>
      <c r="D373" s="111"/>
      <c r="E373" s="112"/>
      <c r="F373" s="128"/>
      <c r="G373" s="113"/>
      <c r="H373" s="134"/>
      <c r="I373" s="115"/>
    </row>
    <row r="374" spans="1:19" ht="12" customHeight="1">
      <c r="A374" s="118"/>
      <c r="B374" s="135" t="s">
        <v>580</v>
      </c>
      <c r="C374" s="136"/>
      <c r="D374" s="121">
        <v>2</v>
      </c>
      <c r="E374" s="122" t="s">
        <v>171</v>
      </c>
      <c r="F374" s="137"/>
      <c r="G374" s="180"/>
      <c r="H374" s="138"/>
      <c r="I374" s="125"/>
      <c r="K374" s="211"/>
      <c r="M374" s="132"/>
      <c r="N374" s="133"/>
      <c r="O374" s="133"/>
      <c r="S374" s="133"/>
    </row>
    <row r="375" spans="1:19" ht="12" customHeight="1">
      <c r="A375" s="108"/>
      <c r="B375" s="139"/>
      <c r="C375" s="110"/>
      <c r="D375" s="111"/>
      <c r="E375" s="112"/>
      <c r="F375" s="128"/>
      <c r="G375" s="113"/>
      <c r="H375" s="143"/>
      <c r="I375" s="115"/>
      <c r="J375" s="116"/>
    </row>
    <row r="376" spans="1:19" ht="12" customHeight="1">
      <c r="A376" s="118"/>
      <c r="B376" s="141" t="s">
        <v>581</v>
      </c>
      <c r="C376" s="136"/>
      <c r="D376" s="121">
        <v>1</v>
      </c>
      <c r="E376" s="122" t="s">
        <v>59</v>
      </c>
      <c r="F376" s="137"/>
      <c r="G376" s="180"/>
      <c r="H376" s="138"/>
      <c r="I376" s="125"/>
      <c r="J376" s="116"/>
      <c r="K376" s="211"/>
      <c r="M376" s="132"/>
      <c r="N376" s="133"/>
      <c r="O376" s="133"/>
      <c r="S376" s="133"/>
    </row>
    <row r="377" spans="1:19" ht="12" customHeight="1">
      <c r="A377" s="108"/>
      <c r="B377" s="139"/>
      <c r="C377" s="110"/>
      <c r="D377" s="111"/>
      <c r="E377" s="112"/>
      <c r="F377" s="128"/>
      <c r="G377" s="113"/>
      <c r="H377" s="114"/>
      <c r="I377" s="115"/>
      <c r="J377" s="116"/>
    </row>
    <row r="378" spans="1:19" ht="12" customHeight="1">
      <c r="A378" s="118"/>
      <c r="B378" s="141" t="s">
        <v>582</v>
      </c>
      <c r="C378" s="136"/>
      <c r="D378" s="121">
        <v>1</v>
      </c>
      <c r="E378" s="122" t="s">
        <v>59</v>
      </c>
      <c r="F378" s="137"/>
      <c r="G378" s="180"/>
      <c r="H378" s="138"/>
      <c r="I378" s="125"/>
      <c r="J378" s="116"/>
      <c r="K378" s="211"/>
      <c r="M378" s="132"/>
      <c r="N378" s="133"/>
      <c r="O378" s="133"/>
      <c r="S378" s="133"/>
    </row>
    <row r="379" spans="1:19" ht="12" customHeight="1">
      <c r="A379" s="108"/>
      <c r="B379" s="139"/>
      <c r="C379" s="110"/>
      <c r="D379" s="111"/>
      <c r="E379" s="112"/>
      <c r="F379" s="128"/>
      <c r="G379" s="113"/>
      <c r="H379" s="134"/>
      <c r="I379" s="145"/>
      <c r="J379" s="146"/>
    </row>
    <row r="380" spans="1:19" ht="12" customHeight="1">
      <c r="A380" s="118"/>
      <c r="B380" s="141" t="s">
        <v>583</v>
      </c>
      <c r="C380" s="136"/>
      <c r="D380" s="121">
        <v>1</v>
      </c>
      <c r="E380" s="122" t="s">
        <v>171</v>
      </c>
      <c r="F380" s="137"/>
      <c r="G380" s="180"/>
      <c r="H380" s="138"/>
      <c r="I380" s="125"/>
      <c r="K380" s="211"/>
      <c r="M380" s="132"/>
      <c r="N380" s="133"/>
      <c r="O380" s="133"/>
      <c r="S380" s="133"/>
    </row>
    <row r="381" spans="1:19" ht="12" customHeight="1">
      <c r="A381" s="108"/>
      <c r="B381" s="139"/>
      <c r="C381" s="110"/>
      <c r="D381" s="111"/>
      <c r="E381" s="112"/>
      <c r="F381" s="128"/>
      <c r="G381" s="113"/>
      <c r="H381" s="143"/>
      <c r="I381" s="115"/>
    </row>
    <row r="382" spans="1:19" ht="12" customHeight="1">
      <c r="A382" s="118"/>
      <c r="B382" s="141" t="s">
        <v>584</v>
      </c>
      <c r="C382" s="136"/>
      <c r="D382" s="121">
        <v>2</v>
      </c>
      <c r="E382" s="122" t="s">
        <v>171</v>
      </c>
      <c r="F382" s="137"/>
      <c r="G382" s="180"/>
      <c r="H382" s="138"/>
      <c r="I382" s="125"/>
      <c r="K382" s="211"/>
      <c r="M382" s="132"/>
      <c r="N382" s="144"/>
      <c r="O382" s="133"/>
      <c r="S382" s="133"/>
    </row>
    <row r="383" spans="1:19" ht="12" customHeight="1">
      <c r="A383" s="108"/>
      <c r="B383" s="139"/>
      <c r="C383" s="110"/>
      <c r="D383" s="111"/>
      <c r="E383" s="112"/>
      <c r="F383" s="140"/>
      <c r="G383" s="113"/>
      <c r="H383" s="143"/>
      <c r="I383" s="115"/>
    </row>
    <row r="384" spans="1:19" ht="12" customHeight="1">
      <c r="A384" s="118"/>
      <c r="B384" s="135" t="s">
        <v>585</v>
      </c>
      <c r="C384" s="136"/>
      <c r="D384" s="121">
        <v>2</v>
      </c>
      <c r="E384" s="122" t="s">
        <v>171</v>
      </c>
      <c r="F384" s="137"/>
      <c r="G384" s="180"/>
      <c r="H384" s="138"/>
      <c r="I384" s="125"/>
      <c r="K384" s="211"/>
      <c r="M384" s="132"/>
      <c r="N384" s="133"/>
      <c r="O384" s="133"/>
      <c r="S384" s="133"/>
    </row>
    <row r="385" spans="1:19" ht="12" customHeight="1">
      <c r="A385" s="108"/>
      <c r="B385" s="139"/>
      <c r="C385" s="110"/>
      <c r="D385" s="111"/>
      <c r="E385" s="112"/>
      <c r="F385" s="128"/>
      <c r="G385" s="113"/>
      <c r="H385" s="134"/>
      <c r="I385" s="115"/>
    </row>
    <row r="386" spans="1:19" ht="12" customHeight="1">
      <c r="A386" s="118"/>
      <c r="B386" s="141" t="s">
        <v>586</v>
      </c>
      <c r="C386" s="136"/>
      <c r="D386" s="121">
        <v>1</v>
      </c>
      <c r="E386" s="122" t="s">
        <v>171</v>
      </c>
      <c r="F386" s="137"/>
      <c r="G386" s="180"/>
      <c r="H386" s="138"/>
      <c r="I386" s="125"/>
      <c r="K386" s="211"/>
      <c r="M386" s="132"/>
      <c r="N386" s="133"/>
      <c r="O386" s="133"/>
      <c r="S386" s="133"/>
    </row>
    <row r="387" spans="1:19" ht="12" customHeight="1">
      <c r="A387" s="108"/>
      <c r="B387" s="139"/>
      <c r="C387" s="110"/>
      <c r="D387" s="111"/>
      <c r="E387" s="112"/>
      <c r="F387" s="128"/>
      <c r="G387" s="113"/>
      <c r="H387" s="114"/>
      <c r="I387" s="115"/>
    </row>
    <row r="388" spans="1:19" ht="12" customHeight="1">
      <c r="A388" s="118"/>
      <c r="B388" s="141" t="s">
        <v>587</v>
      </c>
      <c r="C388" s="136"/>
      <c r="D388" s="121">
        <v>6</v>
      </c>
      <c r="E388" s="122" t="s">
        <v>176</v>
      </c>
      <c r="F388" s="137"/>
      <c r="G388" s="180"/>
      <c r="H388" s="138"/>
      <c r="I388" s="125"/>
      <c r="K388" s="211"/>
      <c r="M388" s="132"/>
      <c r="N388" s="133"/>
      <c r="O388" s="133"/>
      <c r="S388" s="133"/>
    </row>
    <row r="389" spans="1:19" ht="12" customHeight="1">
      <c r="A389" s="108"/>
      <c r="B389" s="109"/>
      <c r="C389" s="110"/>
      <c r="D389" s="111"/>
      <c r="E389" s="112"/>
      <c r="F389" s="113"/>
      <c r="G389" s="113"/>
      <c r="H389" s="114"/>
      <c r="I389" s="115"/>
      <c r="J389" s="116"/>
    </row>
    <row r="390" spans="1:19" ht="12" customHeight="1">
      <c r="A390" s="118"/>
      <c r="B390" s="141" t="s">
        <v>588</v>
      </c>
      <c r="C390" s="120"/>
      <c r="D390" s="121">
        <v>70</v>
      </c>
      <c r="E390" s="122" t="s">
        <v>176</v>
      </c>
      <c r="F390" s="123"/>
      <c r="G390" s="123"/>
      <c r="H390" s="138"/>
      <c r="I390" s="125"/>
      <c r="J390" s="116"/>
      <c r="K390" s="211"/>
      <c r="M390" s="132"/>
      <c r="N390" s="144"/>
      <c r="O390" s="133"/>
      <c r="P390" s="133"/>
      <c r="S390" s="133"/>
    </row>
    <row r="391" spans="1:19" ht="12" customHeight="1">
      <c r="A391" s="108"/>
      <c r="B391" s="139"/>
      <c r="C391" s="110"/>
      <c r="D391" s="111"/>
      <c r="E391" s="112"/>
      <c r="F391" s="140"/>
      <c r="G391" s="113"/>
      <c r="H391" s="134"/>
      <c r="I391" s="115"/>
    </row>
    <row r="392" spans="1:19" ht="12" customHeight="1">
      <c r="A392" s="118"/>
      <c r="B392" s="141" t="s">
        <v>589</v>
      </c>
      <c r="C392" s="120"/>
      <c r="D392" s="121">
        <v>70</v>
      </c>
      <c r="E392" s="122" t="s">
        <v>382</v>
      </c>
      <c r="F392" s="123"/>
      <c r="G392" s="123"/>
      <c r="H392" s="138"/>
      <c r="I392" s="125"/>
      <c r="K392" s="211"/>
      <c r="M392" s="132"/>
      <c r="N392" s="133"/>
      <c r="O392" s="133"/>
      <c r="S392" s="133"/>
    </row>
    <row r="393" spans="1:19" ht="12" customHeight="1">
      <c r="A393" s="108"/>
      <c r="B393" s="139"/>
      <c r="C393" s="110"/>
      <c r="D393" s="111"/>
      <c r="E393" s="112"/>
      <c r="F393" s="128"/>
      <c r="G393" s="113"/>
      <c r="H393" s="134"/>
      <c r="I393" s="115"/>
    </row>
    <row r="394" spans="1:19" ht="12" customHeight="1">
      <c r="A394" s="118"/>
      <c r="B394" s="141" t="s">
        <v>590</v>
      </c>
      <c r="C394" s="136"/>
      <c r="D394" s="121">
        <v>70</v>
      </c>
      <c r="E394" s="122" t="s">
        <v>597</v>
      </c>
      <c r="F394" s="137"/>
      <c r="G394" s="180"/>
      <c r="H394" s="138"/>
      <c r="I394" s="125"/>
      <c r="J394" s="116"/>
      <c r="K394" s="211"/>
      <c r="M394" s="132"/>
      <c r="N394" s="133"/>
      <c r="O394" s="133"/>
      <c r="S394" s="133"/>
    </row>
    <row r="395" spans="1:19" ht="12" customHeight="1">
      <c r="A395" s="108"/>
      <c r="B395" s="139"/>
      <c r="C395" s="110"/>
      <c r="D395" s="111"/>
      <c r="E395" s="112"/>
      <c r="F395" s="113"/>
      <c r="G395" s="113"/>
      <c r="H395" s="143"/>
      <c r="I395" s="115"/>
      <c r="J395" s="147"/>
    </row>
    <row r="396" spans="1:19" ht="12" customHeight="1">
      <c r="A396" s="118"/>
      <c r="B396" s="135" t="s">
        <v>591</v>
      </c>
      <c r="C396" s="120" t="s">
        <v>594</v>
      </c>
      <c r="D396" s="121">
        <v>120</v>
      </c>
      <c r="E396" s="122" t="s">
        <v>382</v>
      </c>
      <c r="F396" s="123"/>
      <c r="G396" s="180"/>
      <c r="H396" s="138"/>
      <c r="I396" s="125"/>
      <c r="J396" s="116"/>
      <c r="K396" s="211"/>
      <c r="M396" s="132"/>
      <c r="N396" s="133"/>
      <c r="O396" s="133"/>
      <c r="S396" s="133"/>
    </row>
    <row r="397" spans="1:19" ht="12" customHeight="1">
      <c r="A397" s="108"/>
      <c r="B397" s="109"/>
      <c r="C397" s="149"/>
      <c r="D397" s="111"/>
      <c r="E397" s="112"/>
      <c r="F397" s="113"/>
      <c r="G397" s="113"/>
      <c r="H397" s="143"/>
      <c r="I397" s="115"/>
      <c r="J397" s="116"/>
    </row>
    <row r="398" spans="1:19" ht="12" customHeight="1">
      <c r="A398" s="118"/>
      <c r="B398" s="150" t="s">
        <v>592</v>
      </c>
      <c r="C398" s="120" t="s">
        <v>595</v>
      </c>
      <c r="D398" s="121">
        <v>120</v>
      </c>
      <c r="E398" s="122" t="s">
        <v>382</v>
      </c>
      <c r="F398" s="123"/>
      <c r="G398" s="180"/>
      <c r="H398" s="138"/>
      <c r="I398" s="125"/>
      <c r="K398" s="211"/>
      <c r="M398" s="132"/>
      <c r="N398" s="144"/>
      <c r="O398" s="133"/>
      <c r="S398" s="133"/>
    </row>
    <row r="399" spans="1:19" ht="12" customHeight="1">
      <c r="A399" s="108"/>
      <c r="B399" s="151"/>
      <c r="C399" s="110"/>
      <c r="D399" s="111"/>
      <c r="E399" s="112"/>
      <c r="F399" s="113"/>
      <c r="G399" s="113"/>
      <c r="H399" s="114"/>
      <c r="I399" s="115"/>
      <c r="J399" s="116"/>
    </row>
    <row r="400" spans="1:19" ht="12" customHeight="1">
      <c r="A400" s="118"/>
      <c r="B400" s="135" t="s">
        <v>593</v>
      </c>
      <c r="C400" s="153" t="s">
        <v>596</v>
      </c>
      <c r="D400" s="121">
        <v>1</v>
      </c>
      <c r="E400" s="122" t="s">
        <v>59</v>
      </c>
      <c r="F400" s="154"/>
      <c r="G400" s="180"/>
      <c r="H400" s="138"/>
      <c r="I400" s="125"/>
      <c r="J400" s="116"/>
      <c r="K400" s="211"/>
      <c r="M400" s="132"/>
      <c r="N400" s="133"/>
      <c r="O400" s="133"/>
      <c r="S400" s="133"/>
    </row>
    <row r="401" spans="1:19" ht="12" customHeight="1">
      <c r="A401" s="108"/>
      <c r="B401" s="109"/>
      <c r="C401" s="155"/>
      <c r="D401" s="111"/>
      <c r="E401" s="112"/>
      <c r="F401" s="156"/>
      <c r="G401" s="113"/>
      <c r="H401" s="114"/>
      <c r="I401" s="115"/>
    </row>
    <row r="402" spans="1:19" ht="12" customHeight="1">
      <c r="A402" s="157"/>
      <c r="B402" s="158" t="s">
        <v>599</v>
      </c>
      <c r="C402" s="158" t="s">
        <v>598</v>
      </c>
      <c r="D402" s="159">
        <v>7.9</v>
      </c>
      <c r="E402" s="160" t="s">
        <v>600</v>
      </c>
      <c r="F402" s="161"/>
      <c r="G402" s="225"/>
      <c r="H402" s="226"/>
      <c r="I402" s="164"/>
      <c r="K402" s="211"/>
      <c r="M402" s="132"/>
      <c r="N402" s="133"/>
      <c r="O402" s="133"/>
      <c r="S402" s="133"/>
    </row>
    <row r="403" spans="1:19" ht="12" customHeight="1">
      <c r="A403" s="215"/>
      <c r="B403" s="216"/>
      <c r="C403" s="217"/>
      <c r="D403" s="173"/>
      <c r="E403" s="218"/>
      <c r="F403" s="174"/>
      <c r="G403" s="174"/>
      <c r="H403" s="175"/>
      <c r="I403" s="176"/>
      <c r="J403" s="116"/>
      <c r="K403" s="116"/>
      <c r="L403" s="117"/>
      <c r="M403" s="116"/>
      <c r="N403" s="116"/>
      <c r="O403" s="116"/>
    </row>
    <row r="404" spans="1:19" ht="12" customHeight="1">
      <c r="A404" s="118"/>
      <c r="B404" s="119" t="s">
        <v>805</v>
      </c>
      <c r="C404" s="120" t="s">
        <v>806</v>
      </c>
      <c r="D404" s="121">
        <v>7.9</v>
      </c>
      <c r="E404" s="122" t="s">
        <v>110</v>
      </c>
      <c r="F404" s="123"/>
      <c r="G404" s="180"/>
      <c r="H404" s="138"/>
      <c r="I404" s="125"/>
      <c r="J404" s="116"/>
      <c r="K404" s="116"/>
      <c r="L404" s="117"/>
      <c r="M404" s="116"/>
      <c r="N404" s="116"/>
      <c r="O404" s="116"/>
    </row>
    <row r="405" spans="1:19" ht="12" customHeight="1">
      <c r="A405" s="108"/>
      <c r="B405" s="126"/>
      <c r="C405" s="127"/>
      <c r="D405" s="111"/>
      <c r="E405" s="112"/>
      <c r="F405" s="128"/>
      <c r="G405" s="113"/>
      <c r="H405" s="129"/>
      <c r="I405" s="115"/>
    </row>
    <row r="406" spans="1:19" ht="12" customHeight="1">
      <c r="A406" s="118"/>
      <c r="B406" s="119"/>
      <c r="C406" s="120" t="s">
        <v>601</v>
      </c>
      <c r="D406" s="121">
        <v>7.9</v>
      </c>
      <c r="E406" s="122" t="s">
        <v>602</v>
      </c>
      <c r="F406" s="130"/>
      <c r="G406" s="180"/>
      <c r="H406" s="138"/>
      <c r="I406" s="125"/>
      <c r="K406" s="211"/>
      <c r="M406" s="132"/>
      <c r="N406" s="133"/>
      <c r="O406" s="133"/>
      <c r="S406" s="133"/>
    </row>
    <row r="407" spans="1:19" ht="12" customHeight="1">
      <c r="A407" s="108"/>
      <c r="B407" s="126"/>
      <c r="C407" s="127"/>
      <c r="D407" s="111"/>
      <c r="E407" s="112"/>
      <c r="F407" s="128"/>
      <c r="G407" s="113"/>
      <c r="H407" s="134"/>
      <c r="I407" s="115"/>
    </row>
    <row r="408" spans="1:19" ht="12" customHeight="1">
      <c r="A408" s="118"/>
      <c r="B408" s="135" t="s">
        <v>603</v>
      </c>
      <c r="C408" s="136" t="s">
        <v>604</v>
      </c>
      <c r="D408" s="121">
        <v>7</v>
      </c>
      <c r="E408" s="122" t="s">
        <v>605</v>
      </c>
      <c r="F408" s="137"/>
      <c r="G408" s="180"/>
      <c r="H408" s="138"/>
      <c r="I408" s="125"/>
      <c r="K408" s="211"/>
      <c r="M408" s="132"/>
      <c r="N408" s="133"/>
      <c r="O408" s="133"/>
      <c r="S408" s="133"/>
    </row>
    <row r="409" spans="1:19" ht="12" customHeight="1">
      <c r="A409" s="108"/>
      <c r="B409" s="139"/>
      <c r="C409" s="110"/>
      <c r="D409" s="111"/>
      <c r="E409" s="112"/>
      <c r="F409" s="140"/>
      <c r="G409" s="113"/>
      <c r="H409" s="134"/>
      <c r="I409" s="115"/>
    </row>
    <row r="410" spans="1:19" ht="12" customHeight="1">
      <c r="A410" s="118"/>
      <c r="B410" s="135"/>
      <c r="C410" s="221" t="s">
        <v>606</v>
      </c>
      <c r="D410" s="121">
        <v>6</v>
      </c>
      <c r="E410" s="122" t="s">
        <v>605</v>
      </c>
      <c r="F410" s="137"/>
      <c r="G410" s="180"/>
      <c r="H410" s="138"/>
      <c r="I410" s="125"/>
      <c r="M410" s="131"/>
    </row>
    <row r="411" spans="1:19" ht="12" customHeight="1">
      <c r="A411" s="108"/>
      <c r="B411" s="139"/>
      <c r="C411" s="110"/>
      <c r="D411" s="111"/>
      <c r="E411" s="112"/>
      <c r="F411" s="128"/>
      <c r="G411" s="113"/>
      <c r="H411" s="134"/>
      <c r="I411" s="115"/>
    </row>
    <row r="412" spans="1:19" ht="12" customHeight="1">
      <c r="A412" s="118"/>
      <c r="B412" s="135"/>
      <c r="C412" s="136" t="s">
        <v>727</v>
      </c>
      <c r="D412" s="121">
        <v>1</v>
      </c>
      <c r="E412" s="122" t="s">
        <v>59</v>
      </c>
      <c r="F412" s="137"/>
      <c r="G412" s="180"/>
      <c r="H412" s="138"/>
      <c r="I412" s="125"/>
      <c r="K412" s="211"/>
      <c r="M412" s="132"/>
      <c r="N412" s="133"/>
      <c r="O412" s="133"/>
      <c r="S412" s="133"/>
    </row>
    <row r="413" spans="1:19" ht="12" customHeight="1">
      <c r="A413" s="108"/>
      <c r="B413" s="139"/>
      <c r="C413" s="110"/>
      <c r="D413" s="111"/>
      <c r="E413" s="112"/>
      <c r="F413" s="128"/>
      <c r="G413" s="113"/>
      <c r="H413" s="134"/>
      <c r="I413" s="115"/>
    </row>
    <row r="414" spans="1:19" ht="12" customHeight="1">
      <c r="A414" s="118"/>
      <c r="B414" s="135" t="s">
        <v>607</v>
      </c>
      <c r="C414" s="231" t="s">
        <v>608</v>
      </c>
      <c r="D414" s="121">
        <v>283</v>
      </c>
      <c r="E414" s="122" t="s">
        <v>90</v>
      </c>
      <c r="F414" s="137"/>
      <c r="G414" s="180"/>
      <c r="H414" s="138"/>
      <c r="I414" s="125"/>
      <c r="K414" s="211"/>
      <c r="M414" s="132"/>
      <c r="N414" s="133"/>
      <c r="O414" s="133"/>
      <c r="S414" s="133"/>
    </row>
    <row r="415" spans="1:19" ht="12" customHeight="1">
      <c r="A415" s="108"/>
      <c r="B415" s="139"/>
      <c r="C415" s="110"/>
      <c r="D415" s="111"/>
      <c r="E415" s="112"/>
      <c r="F415" s="128"/>
      <c r="G415" s="113"/>
      <c r="H415" s="143"/>
      <c r="I415" s="115"/>
      <c r="J415" s="116"/>
    </row>
    <row r="416" spans="1:19" ht="12" customHeight="1">
      <c r="A416" s="118"/>
      <c r="B416" s="141"/>
      <c r="C416" s="231" t="s">
        <v>609</v>
      </c>
      <c r="D416" s="121">
        <v>65</v>
      </c>
      <c r="E416" s="122" t="s">
        <v>110</v>
      </c>
      <c r="F416" s="137"/>
      <c r="G416" s="180"/>
      <c r="H416" s="138"/>
      <c r="I416" s="125"/>
      <c r="J416" s="116"/>
      <c r="K416" s="211"/>
      <c r="M416" s="132"/>
      <c r="N416" s="133"/>
      <c r="O416" s="133"/>
      <c r="S416" s="133"/>
    </row>
    <row r="417" spans="1:19" ht="12" customHeight="1">
      <c r="A417" s="108"/>
      <c r="B417" s="139"/>
      <c r="C417" s="110"/>
      <c r="D417" s="111"/>
      <c r="E417" s="112"/>
      <c r="F417" s="128"/>
      <c r="G417" s="113"/>
      <c r="H417" s="114"/>
      <c r="I417" s="115"/>
      <c r="J417" s="116"/>
    </row>
    <row r="418" spans="1:19" ht="12" customHeight="1">
      <c r="A418" s="118"/>
      <c r="B418" s="141"/>
      <c r="C418" s="136" t="s">
        <v>822</v>
      </c>
      <c r="D418" s="121">
        <v>1</v>
      </c>
      <c r="E418" s="122" t="s">
        <v>59</v>
      </c>
      <c r="F418" s="137"/>
      <c r="G418" s="180"/>
      <c r="H418" s="138"/>
      <c r="I418" s="125"/>
      <c r="J418" s="116"/>
      <c r="K418" s="211"/>
      <c r="M418" s="132"/>
      <c r="N418" s="133"/>
      <c r="O418" s="133"/>
      <c r="S418" s="133"/>
    </row>
    <row r="419" spans="1:19" ht="12" customHeight="1">
      <c r="A419" s="108"/>
      <c r="B419" s="139"/>
      <c r="C419" s="110"/>
      <c r="D419" s="111"/>
      <c r="E419" s="112"/>
      <c r="F419" s="128"/>
      <c r="G419" s="113"/>
      <c r="H419" s="134"/>
      <c r="I419" s="145"/>
      <c r="J419" s="146"/>
    </row>
    <row r="420" spans="1:19" ht="12" customHeight="1">
      <c r="A420" s="118"/>
      <c r="B420" s="141" t="s">
        <v>788</v>
      </c>
      <c r="C420" s="136" t="s">
        <v>789</v>
      </c>
      <c r="D420" s="121">
        <v>1</v>
      </c>
      <c r="E420" s="122" t="s">
        <v>59</v>
      </c>
      <c r="F420" s="137"/>
      <c r="G420" s="180"/>
      <c r="H420" s="138"/>
      <c r="I420" s="125"/>
      <c r="K420" s="211"/>
      <c r="M420" s="132"/>
      <c r="N420" s="133"/>
      <c r="O420" s="133"/>
      <c r="S420" s="133"/>
    </row>
    <row r="421" spans="1:19" ht="12" customHeight="1">
      <c r="A421" s="108"/>
      <c r="B421" s="139"/>
      <c r="C421" s="110"/>
      <c r="D421" s="111"/>
      <c r="E421" s="112"/>
      <c r="F421" s="128"/>
      <c r="G421" s="113"/>
      <c r="H421" s="143"/>
      <c r="I421" s="115"/>
    </row>
    <row r="422" spans="1:19" ht="12" customHeight="1">
      <c r="A422" s="118"/>
      <c r="B422" s="141"/>
      <c r="C422" s="136"/>
      <c r="D422" s="121"/>
      <c r="E422" s="122"/>
      <c r="F422" s="137"/>
      <c r="G422" s="123"/>
      <c r="H422" s="138"/>
      <c r="I422" s="125"/>
      <c r="K422" s="211"/>
      <c r="M422" s="132"/>
      <c r="N422" s="144"/>
      <c r="O422" s="133"/>
      <c r="S422" s="133"/>
    </row>
    <row r="423" spans="1:19" ht="12" customHeight="1">
      <c r="A423" s="108"/>
      <c r="B423" s="139"/>
      <c r="C423" s="110"/>
      <c r="D423" s="111"/>
      <c r="E423" s="112"/>
      <c r="F423" s="140"/>
      <c r="G423" s="113"/>
      <c r="H423" s="143"/>
      <c r="I423" s="115"/>
    </row>
    <row r="424" spans="1:19" ht="12" customHeight="1">
      <c r="A424" s="118"/>
      <c r="B424" s="220" t="s">
        <v>610</v>
      </c>
      <c r="C424" s="136"/>
      <c r="D424" s="121"/>
      <c r="E424" s="122"/>
      <c r="F424" s="137"/>
      <c r="G424" s="123"/>
      <c r="H424" s="138"/>
      <c r="I424" s="125"/>
      <c r="K424" s="211"/>
      <c r="M424" s="132"/>
      <c r="N424" s="133"/>
      <c r="O424" s="133"/>
      <c r="S424" s="133"/>
    </row>
    <row r="425" spans="1:19" ht="12" customHeight="1">
      <c r="A425" s="108"/>
      <c r="B425" s="139"/>
      <c r="C425" s="110"/>
      <c r="D425" s="111"/>
      <c r="E425" s="112"/>
      <c r="F425" s="128"/>
      <c r="G425" s="113"/>
      <c r="H425" s="134"/>
      <c r="I425" s="115"/>
    </row>
    <row r="426" spans="1:19" ht="12" customHeight="1">
      <c r="A426" s="118"/>
      <c r="B426" s="141"/>
      <c r="C426" s="136"/>
      <c r="D426" s="121"/>
      <c r="E426" s="122"/>
      <c r="F426" s="137"/>
      <c r="G426" s="123"/>
      <c r="H426" s="138"/>
      <c r="I426" s="125"/>
      <c r="K426" s="211"/>
      <c r="M426" s="132"/>
      <c r="N426" s="133"/>
      <c r="O426" s="133"/>
      <c r="S426" s="133"/>
    </row>
    <row r="427" spans="1:19" ht="12" customHeight="1">
      <c r="A427" s="108"/>
      <c r="B427" s="139"/>
      <c r="C427" s="110"/>
      <c r="D427" s="111"/>
      <c r="E427" s="112"/>
      <c r="F427" s="128"/>
      <c r="G427" s="113"/>
      <c r="H427" s="114"/>
      <c r="I427" s="115"/>
    </row>
    <row r="428" spans="1:19" ht="12" customHeight="1">
      <c r="A428" s="118">
        <v>2</v>
      </c>
      <c r="B428" s="141" t="s">
        <v>611</v>
      </c>
      <c r="C428" s="136"/>
      <c r="D428" s="121"/>
      <c r="E428" s="122"/>
      <c r="F428" s="137"/>
      <c r="G428" s="123"/>
      <c r="H428" s="124"/>
      <c r="I428" s="125"/>
      <c r="K428" s="211"/>
      <c r="M428" s="132"/>
      <c r="N428" s="133"/>
      <c r="O428" s="133"/>
      <c r="S428" s="133"/>
    </row>
    <row r="429" spans="1:19" ht="12" customHeight="1">
      <c r="A429" s="108"/>
      <c r="B429" s="109"/>
      <c r="C429" s="110"/>
      <c r="D429" s="111"/>
      <c r="E429" s="112"/>
      <c r="F429" s="113"/>
      <c r="G429" s="113"/>
      <c r="H429" s="114"/>
      <c r="I429" s="115"/>
      <c r="J429" s="116"/>
    </row>
    <row r="430" spans="1:19" ht="12" customHeight="1">
      <c r="A430" s="118"/>
      <c r="B430" s="141" t="s">
        <v>612</v>
      </c>
      <c r="C430" s="120" t="s">
        <v>613</v>
      </c>
      <c r="D430" s="121">
        <v>1</v>
      </c>
      <c r="E430" s="122" t="s">
        <v>171</v>
      </c>
      <c r="F430" s="123"/>
      <c r="G430" s="123"/>
      <c r="H430" s="138"/>
      <c r="I430" s="125"/>
      <c r="J430" s="116"/>
      <c r="K430" s="211"/>
      <c r="M430" s="132"/>
      <c r="N430" s="144"/>
      <c r="O430" s="133"/>
      <c r="P430" s="133"/>
      <c r="S430" s="133"/>
    </row>
    <row r="431" spans="1:19" ht="12" customHeight="1">
      <c r="A431" s="108"/>
      <c r="B431" s="139"/>
      <c r="C431" s="110"/>
      <c r="D431" s="111"/>
      <c r="E431" s="112"/>
      <c r="F431" s="140"/>
      <c r="G431" s="113"/>
      <c r="H431" s="134"/>
      <c r="I431" s="115"/>
    </row>
    <row r="432" spans="1:19" ht="12" customHeight="1">
      <c r="A432" s="118"/>
      <c r="B432" s="141" t="s">
        <v>614</v>
      </c>
      <c r="C432" s="120" t="s">
        <v>616</v>
      </c>
      <c r="D432" s="121">
        <v>5</v>
      </c>
      <c r="E432" s="122" t="s">
        <v>615</v>
      </c>
      <c r="F432" s="123"/>
      <c r="G432" s="123"/>
      <c r="H432" s="138"/>
      <c r="I432" s="125"/>
      <c r="K432" s="211"/>
      <c r="M432" s="132"/>
      <c r="N432" s="133"/>
      <c r="O432" s="133"/>
      <c r="S432" s="133"/>
    </row>
    <row r="433" spans="1:19" ht="12" customHeight="1">
      <c r="A433" s="108"/>
      <c r="B433" s="139"/>
      <c r="C433" s="110"/>
      <c r="D433" s="111"/>
      <c r="E433" s="112"/>
      <c r="F433" s="128"/>
      <c r="G433" s="113"/>
      <c r="H433" s="134"/>
      <c r="I433" s="115"/>
    </row>
    <row r="434" spans="1:19" ht="12" customHeight="1">
      <c r="A434" s="118"/>
      <c r="B434" s="141"/>
      <c r="C434" s="136"/>
      <c r="D434" s="121"/>
      <c r="E434" s="122"/>
      <c r="F434" s="137"/>
      <c r="G434" s="123"/>
      <c r="H434" s="138"/>
      <c r="I434" s="125"/>
      <c r="J434" s="116"/>
      <c r="K434" s="211"/>
      <c r="M434" s="132"/>
      <c r="N434" s="133"/>
      <c r="O434" s="133"/>
      <c r="S434" s="133"/>
    </row>
    <row r="435" spans="1:19" ht="12" customHeight="1">
      <c r="A435" s="108"/>
      <c r="B435" s="139"/>
      <c r="C435" s="110"/>
      <c r="D435" s="111"/>
      <c r="E435" s="112"/>
      <c r="F435" s="113"/>
      <c r="G435" s="113"/>
      <c r="H435" s="143"/>
      <c r="I435" s="115"/>
      <c r="J435" s="147"/>
    </row>
    <row r="436" spans="1:19" ht="12" customHeight="1">
      <c r="A436" s="118"/>
      <c r="B436" s="135"/>
      <c r="C436" s="120"/>
      <c r="D436" s="121"/>
      <c r="E436" s="122"/>
      <c r="F436" s="123"/>
      <c r="G436" s="123"/>
      <c r="H436" s="138"/>
      <c r="I436" s="125"/>
      <c r="J436" s="116"/>
      <c r="K436" s="211"/>
      <c r="M436" s="132"/>
      <c r="N436" s="133"/>
      <c r="O436" s="133"/>
      <c r="S436" s="133"/>
    </row>
    <row r="437" spans="1:19" ht="12" customHeight="1">
      <c r="A437" s="108"/>
      <c r="B437" s="109"/>
      <c r="C437" s="149"/>
      <c r="D437" s="111"/>
      <c r="E437" s="112"/>
      <c r="F437" s="113"/>
      <c r="G437" s="113"/>
      <c r="H437" s="143"/>
      <c r="I437" s="115"/>
      <c r="J437" s="116"/>
    </row>
    <row r="438" spans="1:19" ht="12" customHeight="1">
      <c r="A438" s="118"/>
      <c r="B438" s="150"/>
      <c r="C438" s="120"/>
      <c r="D438" s="121"/>
      <c r="E438" s="122"/>
      <c r="F438" s="123"/>
      <c r="G438" s="123"/>
      <c r="H438" s="138"/>
      <c r="I438" s="125"/>
      <c r="K438" s="211"/>
      <c r="M438" s="132"/>
      <c r="N438" s="144"/>
      <c r="O438" s="133"/>
      <c r="S438" s="133"/>
    </row>
    <row r="439" spans="1:19" ht="12" customHeight="1">
      <c r="A439" s="108"/>
      <c r="B439" s="151"/>
      <c r="C439" s="110"/>
      <c r="D439" s="111"/>
      <c r="E439" s="112"/>
      <c r="F439" s="113"/>
      <c r="G439" s="113"/>
      <c r="H439" s="232"/>
      <c r="I439" s="115"/>
      <c r="J439" s="116"/>
    </row>
    <row r="440" spans="1:19" ht="12" customHeight="1">
      <c r="A440" s="118"/>
      <c r="B440" s="220" t="s">
        <v>119</v>
      </c>
      <c r="C440" s="153"/>
      <c r="D440" s="121"/>
      <c r="E440" s="122"/>
      <c r="F440" s="154"/>
      <c r="G440" s="123"/>
      <c r="H440" s="212"/>
      <c r="I440" s="125"/>
      <c r="J440" s="116"/>
      <c r="K440" s="211"/>
      <c r="M440" s="132"/>
      <c r="N440" s="133"/>
      <c r="O440" s="133"/>
      <c r="S440" s="133"/>
    </row>
    <row r="441" spans="1:19" ht="12" customHeight="1">
      <c r="A441" s="108"/>
      <c r="B441" s="109"/>
      <c r="C441" s="155"/>
      <c r="D441" s="111"/>
      <c r="E441" s="112"/>
      <c r="F441" s="156"/>
      <c r="G441" s="113"/>
      <c r="H441" s="114"/>
      <c r="I441" s="115"/>
    </row>
    <row r="442" spans="1:19" ht="12" customHeight="1">
      <c r="A442" s="157"/>
      <c r="B442" s="158"/>
      <c r="C442" s="158"/>
      <c r="D442" s="159"/>
      <c r="E442" s="160"/>
      <c r="F442" s="161"/>
      <c r="G442" s="162"/>
      <c r="H442" s="163"/>
      <c r="I442" s="164"/>
      <c r="K442" s="211"/>
      <c r="M442" s="132"/>
      <c r="N442" s="133"/>
      <c r="O442" s="133"/>
      <c r="S442" s="133"/>
    </row>
    <row r="443" spans="1:19" ht="12" customHeight="1">
      <c r="A443" s="215"/>
      <c r="B443" s="216"/>
      <c r="C443" s="217"/>
      <c r="D443" s="173"/>
      <c r="E443" s="218"/>
      <c r="F443" s="174"/>
      <c r="G443" s="174"/>
      <c r="H443" s="175"/>
      <c r="I443" s="176"/>
      <c r="J443" s="116"/>
      <c r="K443" s="116"/>
      <c r="L443" s="117"/>
      <c r="M443" s="116"/>
      <c r="N443" s="116"/>
      <c r="O443" s="116"/>
    </row>
    <row r="444" spans="1:19" ht="12" customHeight="1">
      <c r="A444" s="118" t="s">
        <v>101</v>
      </c>
      <c r="B444" s="148" t="s">
        <v>57</v>
      </c>
      <c r="C444" s="120"/>
      <c r="D444" s="121"/>
      <c r="E444" s="122"/>
      <c r="F444" s="123"/>
      <c r="G444" s="123"/>
      <c r="H444" s="124"/>
      <c r="I444" s="125"/>
      <c r="J444" s="116"/>
      <c r="K444" s="116"/>
      <c r="L444" s="117"/>
      <c r="M444" s="116"/>
      <c r="N444" s="116"/>
      <c r="O444" s="116"/>
    </row>
    <row r="445" spans="1:19" ht="12" customHeight="1">
      <c r="A445" s="108"/>
      <c r="B445" s="126"/>
      <c r="C445" s="127"/>
      <c r="D445" s="111"/>
      <c r="E445" s="112"/>
      <c r="F445" s="128"/>
      <c r="G445" s="113"/>
      <c r="H445" s="129"/>
      <c r="I445" s="115"/>
    </row>
    <row r="446" spans="1:19" ht="12" customHeight="1">
      <c r="A446" s="118"/>
      <c r="B446" s="119"/>
      <c r="C446" s="120"/>
      <c r="D446" s="121"/>
      <c r="E446" s="122"/>
      <c r="F446" s="130"/>
      <c r="G446" s="123"/>
      <c r="H446" s="124"/>
      <c r="I446" s="125"/>
      <c r="K446" s="211"/>
      <c r="M446" s="132"/>
      <c r="N446" s="133"/>
      <c r="O446" s="133"/>
      <c r="S446" s="133"/>
    </row>
    <row r="447" spans="1:19" ht="12" customHeight="1">
      <c r="A447" s="108"/>
      <c r="B447" s="126"/>
      <c r="C447" s="127"/>
      <c r="D447" s="111"/>
      <c r="E447" s="112"/>
      <c r="F447" s="128"/>
      <c r="G447" s="113"/>
      <c r="H447" s="134"/>
      <c r="I447" s="115"/>
    </row>
    <row r="448" spans="1:19" ht="12" customHeight="1">
      <c r="A448" s="118">
        <v>1</v>
      </c>
      <c r="B448" s="135" t="s">
        <v>57</v>
      </c>
      <c r="C448" s="136"/>
      <c r="D448" s="121">
        <v>1</v>
      </c>
      <c r="E448" s="122" t="s">
        <v>59</v>
      </c>
      <c r="F448" s="137"/>
      <c r="G448" s="123"/>
      <c r="H448" s="138"/>
      <c r="I448" s="125"/>
      <c r="K448" s="211"/>
      <c r="M448" s="132"/>
      <c r="N448" s="133"/>
      <c r="O448" s="133"/>
      <c r="S448" s="133"/>
    </row>
    <row r="449" spans="1:19" ht="12" customHeight="1">
      <c r="A449" s="108"/>
      <c r="B449" s="139"/>
      <c r="C449" s="110"/>
      <c r="D449" s="111"/>
      <c r="E449" s="112"/>
      <c r="F449" s="140"/>
      <c r="G449" s="113"/>
      <c r="H449" s="134"/>
      <c r="I449" s="115"/>
    </row>
    <row r="450" spans="1:19" ht="12" customHeight="1">
      <c r="A450" s="118">
        <v>2</v>
      </c>
      <c r="B450" s="148" t="str">
        <f>B601</f>
        <v>産業廃棄物積込費</v>
      </c>
      <c r="C450" s="136"/>
      <c r="D450" s="121">
        <v>1</v>
      </c>
      <c r="E450" s="122" t="s">
        <v>59</v>
      </c>
      <c r="F450" s="130"/>
      <c r="G450" s="123"/>
      <c r="H450" s="138"/>
      <c r="I450" s="125"/>
      <c r="M450" s="131"/>
    </row>
    <row r="451" spans="1:19" ht="12" customHeight="1">
      <c r="A451" s="108"/>
      <c r="B451" s="139"/>
      <c r="C451" s="110"/>
      <c r="D451" s="111"/>
      <c r="E451" s="112"/>
      <c r="F451" s="128"/>
      <c r="G451" s="113"/>
      <c r="H451" s="134"/>
      <c r="I451" s="115"/>
    </row>
    <row r="452" spans="1:19" ht="12" customHeight="1">
      <c r="A452" s="118">
        <v>3</v>
      </c>
      <c r="B452" s="148" t="str">
        <f>B615</f>
        <v>産業廃棄物運搬費</v>
      </c>
      <c r="C452" s="136"/>
      <c r="D452" s="121">
        <v>1</v>
      </c>
      <c r="E452" s="122" t="s">
        <v>59</v>
      </c>
      <c r="F452" s="137"/>
      <c r="G452" s="123"/>
      <c r="H452" s="138"/>
      <c r="I452" s="125"/>
      <c r="K452" s="211"/>
      <c r="M452" s="132"/>
      <c r="N452" s="133"/>
      <c r="O452" s="133"/>
      <c r="S452" s="133"/>
    </row>
    <row r="453" spans="1:19" ht="12" customHeight="1">
      <c r="A453" s="108"/>
      <c r="B453" s="139"/>
      <c r="C453" s="110"/>
      <c r="D453" s="111"/>
      <c r="E453" s="112"/>
      <c r="F453" s="128"/>
      <c r="G453" s="113"/>
      <c r="H453" s="213"/>
      <c r="I453" s="115"/>
    </row>
    <row r="454" spans="1:19" ht="12" customHeight="1">
      <c r="A454" s="118">
        <v>4</v>
      </c>
      <c r="B454" s="148" t="str">
        <f>B627</f>
        <v>産業廃棄物処分費</v>
      </c>
      <c r="C454" s="136"/>
      <c r="D454" s="121">
        <v>1</v>
      </c>
      <c r="E454" s="122" t="s">
        <v>59</v>
      </c>
      <c r="F454" s="137"/>
      <c r="G454" s="123"/>
      <c r="H454" s="123"/>
      <c r="I454" s="125"/>
      <c r="K454" s="211"/>
      <c r="M454" s="132"/>
      <c r="N454" s="133"/>
      <c r="O454" s="133"/>
      <c r="S454" s="133"/>
    </row>
    <row r="455" spans="1:19" ht="12" customHeight="1">
      <c r="A455" s="108"/>
      <c r="B455" s="139"/>
      <c r="C455" s="110"/>
      <c r="D455" s="111"/>
      <c r="E455" s="112"/>
      <c r="F455" s="128"/>
      <c r="G455" s="113"/>
      <c r="H455" s="143"/>
      <c r="I455" s="115"/>
      <c r="J455" s="116"/>
    </row>
    <row r="456" spans="1:19" ht="12" customHeight="1">
      <c r="A456" s="118"/>
      <c r="B456" s="148"/>
      <c r="C456" s="136"/>
      <c r="D456" s="121"/>
      <c r="E456" s="122"/>
      <c r="F456" s="137"/>
      <c r="G456" s="123"/>
      <c r="H456" s="138"/>
      <c r="I456" s="125"/>
      <c r="J456" s="116"/>
      <c r="K456" s="211"/>
      <c r="M456" s="132"/>
      <c r="N456" s="133"/>
      <c r="O456" s="133"/>
      <c r="S456" s="133"/>
    </row>
    <row r="457" spans="1:19" ht="12" customHeight="1">
      <c r="A457" s="108"/>
      <c r="B457" s="139"/>
      <c r="C457" s="110"/>
      <c r="D457" s="111"/>
      <c r="E457" s="112"/>
      <c r="F457" s="128"/>
      <c r="G457" s="113"/>
      <c r="H457" s="143"/>
      <c r="I457" s="115"/>
    </row>
    <row r="458" spans="1:19" ht="12" customHeight="1">
      <c r="A458" s="118"/>
      <c r="B458" s="172"/>
      <c r="C458" s="136"/>
      <c r="D458" s="121"/>
      <c r="E458" s="122"/>
      <c r="F458" s="137"/>
      <c r="G458" s="123"/>
      <c r="H458" s="138"/>
      <c r="I458" s="125"/>
      <c r="K458" s="211"/>
      <c r="M458" s="132"/>
      <c r="N458" s="144"/>
      <c r="O458" s="133"/>
      <c r="S458" s="133"/>
    </row>
    <row r="459" spans="1:19" ht="12" customHeight="1">
      <c r="A459" s="108"/>
      <c r="B459" s="139"/>
      <c r="C459" s="110"/>
      <c r="D459" s="111"/>
      <c r="E459" s="112"/>
      <c r="F459" s="140"/>
      <c r="G459" s="113"/>
      <c r="H459" s="143"/>
      <c r="I459" s="115"/>
    </row>
    <row r="460" spans="1:19" ht="12" customHeight="1">
      <c r="A460" s="118"/>
      <c r="B460" s="172"/>
      <c r="C460" s="136"/>
      <c r="D460" s="121"/>
      <c r="E460" s="122"/>
      <c r="F460" s="130"/>
      <c r="G460" s="123"/>
      <c r="H460" s="138"/>
      <c r="I460" s="125"/>
      <c r="K460" s="211"/>
      <c r="M460" s="132"/>
      <c r="N460" s="133"/>
      <c r="O460" s="133"/>
      <c r="S460" s="133"/>
    </row>
    <row r="461" spans="1:19" ht="12" customHeight="1">
      <c r="A461" s="108"/>
      <c r="B461" s="139"/>
      <c r="C461" s="110"/>
      <c r="D461" s="111"/>
      <c r="E461" s="112"/>
      <c r="F461" s="128"/>
      <c r="G461" s="113"/>
      <c r="H461" s="134"/>
      <c r="I461" s="115"/>
    </row>
    <row r="462" spans="1:19" ht="12" customHeight="1">
      <c r="A462" s="118"/>
      <c r="B462" s="119"/>
      <c r="C462" s="136"/>
      <c r="D462" s="121"/>
      <c r="E462" s="122"/>
      <c r="F462" s="137"/>
      <c r="G462" s="123"/>
      <c r="H462" s="138"/>
      <c r="I462" s="125"/>
      <c r="K462" s="211"/>
      <c r="M462" s="132"/>
      <c r="N462" s="133"/>
      <c r="O462" s="133"/>
      <c r="S462" s="133"/>
    </row>
    <row r="463" spans="1:19" ht="12" customHeight="1">
      <c r="A463" s="108"/>
      <c r="B463" s="139"/>
      <c r="C463" s="110"/>
      <c r="D463" s="111"/>
      <c r="E463" s="112"/>
      <c r="F463" s="128"/>
      <c r="G463" s="113"/>
      <c r="H463" s="114"/>
      <c r="I463" s="115"/>
    </row>
    <row r="464" spans="1:19" ht="12" customHeight="1">
      <c r="A464" s="118"/>
      <c r="B464" s="141"/>
      <c r="C464" s="136"/>
      <c r="D464" s="121"/>
      <c r="E464" s="122"/>
      <c r="F464" s="137"/>
      <c r="G464" s="123"/>
      <c r="H464" s="124"/>
      <c r="I464" s="125"/>
      <c r="K464" s="211"/>
      <c r="M464" s="132"/>
      <c r="N464" s="133"/>
      <c r="O464" s="133"/>
      <c r="S464" s="133"/>
    </row>
    <row r="465" spans="1:19" ht="12" customHeight="1">
      <c r="A465" s="108"/>
      <c r="B465" s="109"/>
      <c r="C465" s="110"/>
      <c r="D465" s="111"/>
      <c r="E465" s="112"/>
      <c r="F465" s="113"/>
      <c r="G465" s="113"/>
      <c r="H465" s="114"/>
      <c r="I465" s="115"/>
      <c r="J465" s="116"/>
    </row>
    <row r="466" spans="1:19" ht="12" customHeight="1">
      <c r="A466" s="118"/>
      <c r="B466" s="141"/>
      <c r="C466" s="120"/>
      <c r="D466" s="121"/>
      <c r="E466" s="122"/>
      <c r="F466" s="123"/>
      <c r="G466" s="123"/>
      <c r="H466" s="124"/>
      <c r="I466" s="125"/>
      <c r="J466" s="116"/>
      <c r="K466" s="211"/>
      <c r="M466" s="132"/>
      <c r="N466" s="144"/>
      <c r="O466" s="133"/>
      <c r="P466" s="133"/>
      <c r="S466" s="133"/>
    </row>
    <row r="467" spans="1:19" ht="12" customHeight="1">
      <c r="A467" s="108"/>
      <c r="B467" s="139"/>
      <c r="C467" s="110"/>
      <c r="D467" s="111"/>
      <c r="E467" s="112"/>
      <c r="F467" s="128"/>
      <c r="G467" s="113"/>
      <c r="H467" s="114"/>
      <c r="I467" s="115"/>
      <c r="J467" s="116"/>
    </row>
    <row r="468" spans="1:19" ht="12" customHeight="1">
      <c r="A468" s="118"/>
      <c r="B468" s="141"/>
      <c r="C468" s="136"/>
      <c r="D468" s="121"/>
      <c r="E468" s="122"/>
      <c r="F468" s="137"/>
      <c r="G468" s="123"/>
      <c r="H468" s="124"/>
      <c r="I468" s="125"/>
      <c r="J468" s="116"/>
      <c r="K468" s="211"/>
      <c r="M468" s="132"/>
      <c r="N468" s="133"/>
      <c r="O468" s="133"/>
      <c r="S468" s="133"/>
    </row>
    <row r="469" spans="1:19" ht="12" customHeight="1">
      <c r="A469" s="108"/>
      <c r="B469" s="139"/>
      <c r="C469" s="110"/>
      <c r="D469" s="111"/>
      <c r="E469" s="112"/>
      <c r="F469" s="140"/>
      <c r="G469" s="113"/>
      <c r="H469" s="134"/>
      <c r="I469" s="115"/>
    </row>
    <row r="470" spans="1:19" ht="12" customHeight="1">
      <c r="A470" s="118"/>
      <c r="B470" s="135"/>
      <c r="C470" s="136"/>
      <c r="D470" s="121"/>
      <c r="E470" s="122"/>
      <c r="F470" s="130"/>
      <c r="G470" s="123"/>
      <c r="H470" s="138"/>
      <c r="I470" s="125"/>
      <c r="K470" s="211"/>
      <c r="M470" s="132"/>
      <c r="N470" s="133"/>
      <c r="O470" s="133"/>
      <c r="S470" s="133"/>
    </row>
    <row r="471" spans="1:19" ht="12" customHeight="1">
      <c r="A471" s="108"/>
      <c r="B471" s="139"/>
      <c r="C471" s="110"/>
      <c r="D471" s="111"/>
      <c r="E471" s="112"/>
      <c r="F471" s="128"/>
      <c r="G471" s="113"/>
      <c r="H471" s="134"/>
      <c r="I471" s="115"/>
    </row>
    <row r="472" spans="1:19" ht="12" customHeight="1">
      <c r="A472" s="118"/>
      <c r="B472" s="172"/>
      <c r="C472" s="136"/>
      <c r="D472" s="121"/>
      <c r="E472" s="122"/>
      <c r="F472" s="137"/>
      <c r="G472" s="123"/>
      <c r="H472" s="138"/>
      <c r="I472" s="125"/>
      <c r="J472" s="116"/>
      <c r="K472" s="211"/>
      <c r="M472" s="132"/>
      <c r="N472" s="133"/>
      <c r="O472" s="133"/>
      <c r="S472" s="133"/>
    </row>
    <row r="473" spans="1:19" ht="12" customHeight="1">
      <c r="A473" s="108"/>
      <c r="B473" s="139"/>
      <c r="C473" s="110"/>
      <c r="D473" s="111"/>
      <c r="E473" s="112"/>
      <c r="F473" s="128"/>
      <c r="G473" s="113"/>
      <c r="H473" s="134"/>
      <c r="I473" s="145"/>
      <c r="J473" s="146"/>
    </row>
    <row r="474" spans="1:19" ht="12" customHeight="1">
      <c r="A474" s="118"/>
      <c r="B474" s="141"/>
      <c r="C474" s="136"/>
      <c r="D474" s="121"/>
      <c r="E474" s="122"/>
      <c r="F474" s="137"/>
      <c r="G474" s="123"/>
      <c r="H474" s="138"/>
      <c r="I474" s="125"/>
      <c r="K474" s="211"/>
      <c r="M474" s="132"/>
      <c r="N474" s="133"/>
      <c r="O474" s="133"/>
      <c r="S474" s="133"/>
    </row>
    <row r="475" spans="1:19" ht="12" customHeight="1">
      <c r="A475" s="108"/>
      <c r="B475" s="139"/>
      <c r="C475" s="110"/>
      <c r="D475" s="111"/>
      <c r="E475" s="112"/>
      <c r="F475" s="113"/>
      <c r="G475" s="113"/>
      <c r="H475" s="143"/>
      <c r="I475" s="115"/>
      <c r="J475" s="147"/>
    </row>
    <row r="476" spans="1:19" ht="12" customHeight="1">
      <c r="A476" s="118"/>
      <c r="B476" s="148"/>
      <c r="C476" s="120"/>
      <c r="D476" s="121"/>
      <c r="E476" s="122"/>
      <c r="F476" s="123"/>
      <c r="G476" s="123"/>
      <c r="H476" s="138"/>
      <c r="I476" s="125"/>
      <c r="J476" s="116"/>
      <c r="K476" s="211"/>
      <c r="M476" s="132"/>
      <c r="N476" s="133"/>
      <c r="O476" s="133"/>
      <c r="S476" s="133"/>
    </row>
    <row r="477" spans="1:19" ht="12" customHeight="1">
      <c r="A477" s="108"/>
      <c r="B477" s="109"/>
      <c r="C477" s="149"/>
      <c r="D477" s="111"/>
      <c r="E477" s="112"/>
      <c r="F477" s="113"/>
      <c r="G477" s="113"/>
      <c r="H477" s="143"/>
      <c r="I477" s="115"/>
      <c r="J477" s="116"/>
    </row>
    <row r="478" spans="1:19" ht="12" customHeight="1">
      <c r="A478" s="118"/>
      <c r="B478" s="150"/>
      <c r="C478" s="120"/>
      <c r="D478" s="121"/>
      <c r="E478" s="122"/>
      <c r="F478" s="123"/>
      <c r="G478" s="123"/>
      <c r="H478" s="138"/>
      <c r="I478" s="125"/>
      <c r="K478" s="211"/>
      <c r="M478" s="132"/>
      <c r="N478" s="144"/>
      <c r="O478" s="133"/>
      <c r="S478" s="133"/>
    </row>
    <row r="479" spans="1:19" ht="12" customHeight="1">
      <c r="A479" s="108"/>
      <c r="B479" s="151"/>
      <c r="C479" s="110"/>
      <c r="D479" s="111"/>
      <c r="E479" s="112"/>
      <c r="F479" s="113"/>
      <c r="G479" s="113"/>
      <c r="H479" s="213"/>
      <c r="I479" s="115"/>
      <c r="J479" s="116"/>
    </row>
    <row r="480" spans="1:19" ht="12" customHeight="1">
      <c r="A480" s="118"/>
      <c r="B480" s="214" t="s">
        <v>61</v>
      </c>
      <c r="C480" s="153"/>
      <c r="D480" s="121"/>
      <c r="E480" s="122"/>
      <c r="F480" s="154"/>
      <c r="G480" s="123"/>
      <c r="H480" s="180"/>
      <c r="I480" s="125"/>
      <c r="J480" s="116"/>
      <c r="K480" s="211"/>
      <c r="M480" s="132"/>
      <c r="N480" s="133"/>
      <c r="O480" s="133"/>
      <c r="S480" s="133"/>
    </row>
    <row r="481" spans="1:22" ht="12" customHeight="1">
      <c r="A481" s="108"/>
      <c r="B481" s="109"/>
      <c r="C481" s="155"/>
      <c r="D481" s="111"/>
      <c r="E481" s="112"/>
      <c r="F481" s="156"/>
      <c r="G481" s="113"/>
      <c r="H481" s="114"/>
      <c r="I481" s="115"/>
    </row>
    <row r="482" spans="1:22" ht="12" customHeight="1">
      <c r="A482" s="157"/>
      <c r="B482" s="158"/>
      <c r="C482" s="158"/>
      <c r="D482" s="159"/>
      <c r="E482" s="160"/>
      <c r="F482" s="161"/>
      <c r="G482" s="162"/>
      <c r="H482" s="163"/>
      <c r="I482" s="164"/>
      <c r="K482" s="211"/>
      <c r="M482" s="132"/>
      <c r="N482" s="133"/>
      <c r="O482" s="133"/>
      <c r="S482" s="133"/>
    </row>
    <row r="483" spans="1:22" ht="24" customHeight="1">
      <c r="A483" s="118">
        <v>1</v>
      </c>
      <c r="B483" s="119" t="s">
        <v>57</v>
      </c>
      <c r="C483" s="120"/>
      <c r="D483" s="121"/>
      <c r="E483" s="122"/>
      <c r="F483" s="123"/>
      <c r="G483" s="123"/>
      <c r="H483" s="124"/>
      <c r="I483" s="209"/>
      <c r="J483" s="165"/>
      <c r="K483" s="166"/>
      <c r="L483" s="233"/>
      <c r="M483" s="234"/>
      <c r="N483" s="117"/>
      <c r="O483" s="233"/>
      <c r="P483" s="233"/>
      <c r="Q483" s="235"/>
      <c r="R483" s="235"/>
    </row>
    <row r="484" spans="1:22" ht="12" customHeight="1">
      <c r="A484" s="108"/>
      <c r="B484" s="126"/>
      <c r="C484" s="127"/>
      <c r="D484" s="111"/>
      <c r="E484" s="112"/>
      <c r="F484" s="128"/>
      <c r="G484" s="113"/>
      <c r="H484" s="129"/>
      <c r="I484" s="145"/>
      <c r="K484" s="354"/>
      <c r="L484" s="236"/>
      <c r="M484" s="237"/>
      <c r="N484" s="355"/>
      <c r="O484" s="356"/>
      <c r="P484" s="236"/>
      <c r="Q484" s="357"/>
      <c r="R484" s="357"/>
      <c r="S484" s="354"/>
    </row>
    <row r="485" spans="1:22" ht="12" customHeight="1">
      <c r="A485" s="118"/>
      <c r="B485" s="119"/>
      <c r="C485" s="120"/>
      <c r="D485" s="121"/>
      <c r="E485" s="122"/>
      <c r="F485" s="130"/>
      <c r="G485" s="123"/>
      <c r="H485" s="124"/>
      <c r="I485" s="125"/>
      <c r="K485" s="354"/>
      <c r="L485" s="236"/>
      <c r="M485" s="237"/>
      <c r="N485" s="355"/>
      <c r="O485" s="356"/>
      <c r="P485" s="236"/>
      <c r="Q485" s="357"/>
      <c r="R485" s="357"/>
      <c r="S485" s="354"/>
      <c r="V485" s="133"/>
    </row>
    <row r="486" spans="1:22" ht="24" customHeight="1">
      <c r="A486" s="118"/>
      <c r="B486" s="135" t="s">
        <v>152</v>
      </c>
      <c r="C486" s="238" t="s">
        <v>525</v>
      </c>
      <c r="D486" s="121">
        <v>1</v>
      </c>
      <c r="E486" s="122" t="s">
        <v>153</v>
      </c>
      <c r="F486" s="247"/>
      <c r="G486" s="180"/>
      <c r="H486" s="193"/>
      <c r="I486" s="125"/>
      <c r="K486" s="210"/>
      <c r="L486" s="181"/>
      <c r="M486" s="182"/>
      <c r="N486" s="107"/>
      <c r="O486" s="181"/>
      <c r="P486" s="181"/>
      <c r="Q486" s="183"/>
      <c r="R486" s="183"/>
      <c r="V486" s="133"/>
    </row>
    <row r="487" spans="1:22" ht="24" customHeight="1">
      <c r="A487" s="118"/>
      <c r="B487" s="135" t="s">
        <v>154</v>
      </c>
      <c r="C487" s="238" t="s">
        <v>155</v>
      </c>
      <c r="D487" s="121">
        <v>2</v>
      </c>
      <c r="E487" s="122" t="s">
        <v>729</v>
      </c>
      <c r="F487" s="247"/>
      <c r="G487" s="180"/>
      <c r="H487" s="193"/>
      <c r="I487" s="125"/>
      <c r="L487" s="181"/>
      <c r="M487" s="239"/>
      <c r="N487" s="107"/>
      <c r="O487" s="184"/>
      <c r="P487" s="181"/>
      <c r="Q487" s="183"/>
      <c r="R487" s="183"/>
    </row>
    <row r="488" spans="1:22" ht="24" customHeight="1">
      <c r="A488" s="118"/>
      <c r="B488" s="135" t="s">
        <v>157</v>
      </c>
      <c r="C488" s="238" t="s">
        <v>158</v>
      </c>
      <c r="D488" s="121">
        <v>1</v>
      </c>
      <c r="E488" s="122" t="s">
        <v>159</v>
      </c>
      <c r="F488" s="247"/>
      <c r="G488" s="180"/>
      <c r="H488" s="193"/>
      <c r="I488" s="125"/>
      <c r="K488" s="211"/>
      <c r="L488" s="181"/>
      <c r="M488" s="185"/>
      <c r="N488" s="107"/>
      <c r="O488" s="181"/>
      <c r="P488" s="181"/>
      <c r="Q488" s="183"/>
      <c r="R488" s="183"/>
      <c r="V488" s="133"/>
    </row>
    <row r="489" spans="1:22" ht="24" customHeight="1">
      <c r="A489" s="118"/>
      <c r="B489" s="135" t="s">
        <v>160</v>
      </c>
      <c r="C489" s="238" t="s">
        <v>161</v>
      </c>
      <c r="D489" s="121">
        <v>20</v>
      </c>
      <c r="E489" s="122" t="s">
        <v>110</v>
      </c>
      <c r="F489" s="247"/>
      <c r="G489" s="180"/>
      <c r="H489" s="193"/>
      <c r="I489" s="125"/>
      <c r="K489" s="211"/>
      <c r="L489" s="181"/>
      <c r="M489" s="185"/>
      <c r="N489" s="107"/>
      <c r="O489" s="181"/>
      <c r="P489" s="181"/>
      <c r="Q489" s="183"/>
      <c r="R489" s="183"/>
      <c r="V489" s="133"/>
    </row>
    <row r="490" spans="1:22" ht="24" customHeight="1">
      <c r="A490" s="118"/>
      <c r="B490" s="141" t="s">
        <v>730</v>
      </c>
      <c r="C490" s="238" t="s">
        <v>162</v>
      </c>
      <c r="D490" s="121">
        <v>11</v>
      </c>
      <c r="E490" s="122" t="s">
        <v>110</v>
      </c>
      <c r="F490" s="247"/>
      <c r="G490" s="180"/>
      <c r="H490" s="193"/>
      <c r="I490" s="125"/>
      <c r="K490" s="211"/>
      <c r="L490" s="181"/>
      <c r="M490" s="185"/>
      <c r="N490" s="107"/>
      <c r="O490" s="181"/>
      <c r="P490" s="181"/>
      <c r="Q490" s="183"/>
      <c r="R490" s="183"/>
      <c r="V490" s="133"/>
    </row>
    <row r="491" spans="1:22" ht="24" customHeight="1">
      <c r="A491" s="118"/>
      <c r="B491" s="141" t="s">
        <v>163</v>
      </c>
      <c r="C491" s="238" t="s">
        <v>164</v>
      </c>
      <c r="D491" s="121">
        <v>15</v>
      </c>
      <c r="E491" s="122" t="s">
        <v>110</v>
      </c>
      <c r="F491" s="247"/>
      <c r="G491" s="180"/>
      <c r="H491" s="193"/>
      <c r="I491" s="125"/>
      <c r="K491" s="211"/>
      <c r="L491" s="181"/>
      <c r="M491" s="185"/>
      <c r="N491" s="107"/>
      <c r="O491" s="181"/>
      <c r="P491" s="181"/>
      <c r="Q491" s="183"/>
      <c r="R491" s="183"/>
      <c r="V491" s="133"/>
    </row>
    <row r="492" spans="1:22" ht="24" customHeight="1">
      <c r="A492" s="118"/>
      <c r="B492" s="150" t="s">
        <v>165</v>
      </c>
      <c r="C492" s="136"/>
      <c r="D492" s="121">
        <v>1</v>
      </c>
      <c r="E492" s="122" t="s">
        <v>159</v>
      </c>
      <c r="F492" s="247"/>
      <c r="G492" s="180"/>
      <c r="H492" s="193"/>
      <c r="I492" s="125"/>
      <c r="K492" s="211"/>
      <c r="L492" s="181"/>
      <c r="M492" s="185"/>
      <c r="N492" s="107"/>
      <c r="O492" s="181"/>
      <c r="P492" s="181"/>
      <c r="Q492" s="183"/>
      <c r="R492" s="183"/>
      <c r="V492" s="133"/>
    </row>
    <row r="493" spans="1:22" ht="24" customHeight="1">
      <c r="A493" s="118"/>
      <c r="B493" s="141" t="s">
        <v>166</v>
      </c>
      <c r="C493" s="136"/>
      <c r="D493" s="121">
        <v>1</v>
      </c>
      <c r="E493" s="122" t="s">
        <v>156</v>
      </c>
      <c r="F493" s="247"/>
      <c r="G493" s="180"/>
      <c r="H493" s="193"/>
      <c r="I493" s="125"/>
      <c r="K493" s="211"/>
      <c r="L493" s="181"/>
      <c r="M493" s="185"/>
      <c r="N493" s="107"/>
      <c r="O493" s="181"/>
      <c r="P493" s="181"/>
      <c r="Q493" s="183"/>
      <c r="R493" s="183"/>
      <c r="V493" s="133"/>
    </row>
    <row r="494" spans="1:22" ht="24" customHeight="1">
      <c r="A494" s="118"/>
      <c r="B494" s="141" t="s">
        <v>167</v>
      </c>
      <c r="C494" s="136"/>
      <c r="D494" s="121">
        <v>1</v>
      </c>
      <c r="E494" s="122" t="s">
        <v>156</v>
      </c>
      <c r="F494" s="247"/>
      <c r="G494" s="180"/>
      <c r="H494" s="193"/>
      <c r="I494" s="125"/>
      <c r="K494" s="211"/>
      <c r="L494" s="181"/>
      <c r="M494" s="185"/>
      <c r="N494" s="107"/>
      <c r="O494" s="181"/>
      <c r="P494" s="181"/>
      <c r="Q494" s="183"/>
      <c r="R494" s="183"/>
      <c r="V494" s="133"/>
    </row>
    <row r="495" spans="1:22" ht="24" customHeight="1">
      <c r="A495" s="118"/>
      <c r="B495" s="141" t="s">
        <v>731</v>
      </c>
      <c r="C495" s="136"/>
      <c r="D495" s="121">
        <v>1</v>
      </c>
      <c r="E495" s="122" t="s">
        <v>156</v>
      </c>
      <c r="F495" s="247"/>
      <c r="G495" s="180"/>
      <c r="H495" s="193"/>
      <c r="I495" s="125"/>
      <c r="K495" s="211"/>
      <c r="L495" s="181"/>
      <c r="M495" s="185"/>
      <c r="N495" s="107"/>
      <c r="O495" s="181"/>
      <c r="P495" s="181"/>
      <c r="Q495" s="183"/>
      <c r="R495" s="183"/>
      <c r="V495" s="133"/>
    </row>
    <row r="496" spans="1:22" ht="24" customHeight="1">
      <c r="A496" s="118"/>
      <c r="B496" s="141" t="s">
        <v>168</v>
      </c>
      <c r="C496" s="136"/>
      <c r="D496" s="121">
        <v>1</v>
      </c>
      <c r="E496" s="122" t="s">
        <v>156</v>
      </c>
      <c r="F496" s="247"/>
      <c r="G496" s="180"/>
      <c r="H496" s="193"/>
      <c r="I496" s="125"/>
      <c r="K496" s="211"/>
      <c r="L496" s="181"/>
      <c r="M496" s="185"/>
      <c r="N496" s="107"/>
      <c r="O496" s="181"/>
      <c r="P496" s="181"/>
      <c r="Q496" s="183"/>
      <c r="R496" s="183"/>
      <c r="V496" s="133"/>
    </row>
    <row r="497" spans="1:22" ht="24" customHeight="1">
      <c r="A497" s="118"/>
      <c r="B497" s="141" t="s">
        <v>523</v>
      </c>
      <c r="C497" s="136"/>
      <c r="D497" s="121">
        <v>1</v>
      </c>
      <c r="E497" s="122" t="s">
        <v>156</v>
      </c>
      <c r="F497" s="247"/>
      <c r="G497" s="180"/>
      <c r="H497" s="193"/>
      <c r="I497" s="125"/>
      <c r="L497" s="181"/>
      <c r="M497" s="185"/>
      <c r="N497" s="107"/>
      <c r="O497" s="240"/>
      <c r="P497" s="240"/>
      <c r="Q497" s="183"/>
      <c r="R497" s="183"/>
    </row>
    <row r="498" spans="1:22" ht="24" customHeight="1">
      <c r="A498" s="118"/>
      <c r="B498" s="141" t="s">
        <v>524</v>
      </c>
      <c r="C498" s="136"/>
      <c r="D498" s="121">
        <v>1</v>
      </c>
      <c r="E498" s="122" t="s">
        <v>156</v>
      </c>
      <c r="F498" s="247"/>
      <c r="G498" s="180"/>
      <c r="H498" s="193"/>
      <c r="I498" s="125"/>
      <c r="L498" s="181"/>
      <c r="M498" s="185"/>
      <c r="N498" s="107"/>
      <c r="O498" s="240"/>
      <c r="P498" s="240"/>
      <c r="Q498" s="183"/>
      <c r="R498" s="183"/>
    </row>
    <row r="499" spans="1:22" ht="24" customHeight="1">
      <c r="A499" s="118"/>
      <c r="B499" s="141" t="s">
        <v>732</v>
      </c>
      <c r="C499" s="136"/>
      <c r="D499" s="121">
        <v>1</v>
      </c>
      <c r="E499" s="122" t="s">
        <v>156</v>
      </c>
      <c r="F499" s="247"/>
      <c r="G499" s="180"/>
      <c r="H499" s="193"/>
      <c r="I499" s="125"/>
      <c r="K499" s="211"/>
      <c r="L499" s="181"/>
      <c r="M499" s="185"/>
      <c r="N499" s="107"/>
      <c r="O499" s="181"/>
      <c r="P499" s="181"/>
      <c r="Q499" s="183"/>
      <c r="R499" s="183"/>
      <c r="S499" s="133"/>
      <c r="V499" s="133"/>
    </row>
    <row r="500" spans="1:22" ht="24" customHeight="1">
      <c r="A500" s="118"/>
      <c r="B500" s="141" t="s">
        <v>733</v>
      </c>
      <c r="C500" s="136"/>
      <c r="D500" s="121">
        <v>1</v>
      </c>
      <c r="E500" s="122" t="s">
        <v>156</v>
      </c>
      <c r="F500" s="247"/>
      <c r="G500" s="180"/>
      <c r="H500" s="193"/>
      <c r="I500" s="125"/>
      <c r="K500" s="211"/>
      <c r="L500" s="181"/>
      <c r="M500" s="185"/>
      <c r="N500" s="107"/>
      <c r="O500" s="181"/>
      <c r="P500" s="181"/>
      <c r="Q500" s="183"/>
      <c r="R500" s="183"/>
      <c r="V500" s="133"/>
    </row>
    <row r="501" spans="1:22" ht="24" customHeight="1">
      <c r="A501" s="118"/>
      <c r="B501" s="141" t="s">
        <v>734</v>
      </c>
      <c r="C501" s="136"/>
      <c r="D501" s="121">
        <v>150</v>
      </c>
      <c r="E501" s="122" t="s">
        <v>110</v>
      </c>
      <c r="F501" s="247"/>
      <c r="G501" s="180"/>
      <c r="H501" s="193"/>
      <c r="I501" s="125"/>
      <c r="K501" s="211"/>
      <c r="L501" s="181"/>
      <c r="M501" s="185"/>
      <c r="N501" s="107"/>
      <c r="O501" s="181"/>
      <c r="P501" s="181"/>
      <c r="Q501" s="183"/>
      <c r="R501" s="183"/>
      <c r="V501" s="133"/>
    </row>
    <row r="502" spans="1:22" ht="24" customHeight="1">
      <c r="A502" s="118"/>
      <c r="B502" s="141" t="s">
        <v>735</v>
      </c>
      <c r="C502" s="136"/>
      <c r="D502" s="121">
        <f>10*3+35*3</f>
        <v>135</v>
      </c>
      <c r="E502" s="122" t="s">
        <v>110</v>
      </c>
      <c r="F502" s="247"/>
      <c r="G502" s="180"/>
      <c r="H502" s="193"/>
      <c r="I502" s="125"/>
      <c r="K502" s="211"/>
      <c r="L502" s="181"/>
      <c r="M502" s="185"/>
      <c r="N502" s="107"/>
      <c r="O502" s="181"/>
      <c r="P502" s="181"/>
      <c r="Q502" s="183"/>
      <c r="R502" s="183"/>
      <c r="V502" s="133"/>
    </row>
    <row r="503" spans="1:22" ht="24" customHeight="1">
      <c r="A503" s="241"/>
      <c r="B503" s="242" t="s">
        <v>736</v>
      </c>
      <c r="C503" s="243"/>
      <c r="D503" s="188">
        <f>30*3</f>
        <v>90</v>
      </c>
      <c r="E503" s="244" t="s">
        <v>110</v>
      </c>
      <c r="F503" s="245"/>
      <c r="G503" s="189"/>
      <c r="H503" s="194"/>
      <c r="I503" s="191"/>
      <c r="K503" s="211"/>
      <c r="L503" s="181"/>
      <c r="M503" s="185"/>
      <c r="N503" s="107"/>
      <c r="O503" s="181"/>
      <c r="P503" s="181"/>
      <c r="Q503" s="183"/>
      <c r="R503" s="183"/>
      <c r="V503" s="133"/>
    </row>
    <row r="504" spans="1:22" ht="24" customHeight="1">
      <c r="A504" s="118"/>
      <c r="B504" s="141" t="s">
        <v>737</v>
      </c>
      <c r="C504" s="136"/>
      <c r="D504" s="121">
        <f>15*3</f>
        <v>45</v>
      </c>
      <c r="E504" s="122" t="s">
        <v>110</v>
      </c>
      <c r="F504" s="247"/>
      <c r="G504" s="180"/>
      <c r="H504" s="193"/>
      <c r="I504" s="125"/>
      <c r="K504" s="116"/>
      <c r="L504" s="181"/>
      <c r="M504" s="185"/>
      <c r="N504" s="107"/>
      <c r="O504" s="233"/>
      <c r="P504" s="233"/>
      <c r="Q504" s="183"/>
      <c r="R504" s="183"/>
    </row>
    <row r="505" spans="1:22" ht="24" customHeight="1">
      <c r="A505" s="118"/>
      <c r="B505" s="246" t="s">
        <v>169</v>
      </c>
      <c r="C505" s="246" t="s">
        <v>526</v>
      </c>
      <c r="D505" s="121">
        <v>1</v>
      </c>
      <c r="E505" s="122" t="s">
        <v>156</v>
      </c>
      <c r="F505" s="247"/>
      <c r="G505" s="186"/>
      <c r="H505" s="193"/>
      <c r="I505" s="125"/>
      <c r="K505" s="211"/>
      <c r="L505" s="181"/>
      <c r="M505" s="185"/>
      <c r="N505" s="107"/>
      <c r="O505" s="181"/>
      <c r="P505" s="181"/>
      <c r="Q505" s="183"/>
      <c r="R505" s="183"/>
      <c r="V505" s="133"/>
    </row>
    <row r="506" spans="1:22" ht="24" customHeight="1">
      <c r="A506" s="118"/>
      <c r="B506" s="246" t="s">
        <v>169</v>
      </c>
      <c r="C506" s="246" t="s">
        <v>527</v>
      </c>
      <c r="D506" s="121">
        <v>2</v>
      </c>
      <c r="E506" s="122" t="s">
        <v>156</v>
      </c>
      <c r="F506" s="247"/>
      <c r="G506" s="186"/>
      <c r="H506" s="193"/>
      <c r="I506" s="125"/>
      <c r="K506" s="211"/>
      <c r="L506" s="181"/>
      <c r="M506" s="185"/>
      <c r="N506" s="107"/>
      <c r="O506" s="181"/>
      <c r="P506" s="181"/>
      <c r="Q506" s="183"/>
      <c r="R506" s="183"/>
      <c r="V506" s="133"/>
    </row>
    <row r="507" spans="1:22" ht="24" customHeight="1">
      <c r="A507" s="118"/>
      <c r="B507" s="246" t="s">
        <v>169</v>
      </c>
      <c r="C507" s="246" t="s">
        <v>528</v>
      </c>
      <c r="D507" s="121">
        <v>2</v>
      </c>
      <c r="E507" s="122" t="s">
        <v>156</v>
      </c>
      <c r="F507" s="247"/>
      <c r="G507" s="186"/>
      <c r="H507" s="193"/>
      <c r="I507" s="125"/>
      <c r="L507" s="181"/>
      <c r="M507" s="185"/>
      <c r="N507" s="107"/>
      <c r="O507" s="184"/>
      <c r="P507" s="184"/>
      <c r="Q507" s="183"/>
      <c r="R507" s="183"/>
    </row>
    <row r="508" spans="1:22" ht="24" customHeight="1">
      <c r="A508" s="118"/>
      <c r="B508" s="135" t="s">
        <v>529</v>
      </c>
      <c r="C508" s="238" t="s">
        <v>539</v>
      </c>
      <c r="D508" s="121">
        <v>15</v>
      </c>
      <c r="E508" s="122" t="s">
        <v>171</v>
      </c>
      <c r="F508" s="247"/>
      <c r="G508" s="186"/>
      <c r="H508" s="193"/>
      <c r="I508" s="125"/>
      <c r="K508" s="211"/>
      <c r="L508" s="184"/>
      <c r="M508" s="185"/>
      <c r="N508" s="107"/>
      <c r="O508" s="181"/>
      <c r="P508" s="181"/>
      <c r="Q508" s="183"/>
      <c r="R508" s="183"/>
      <c r="V508" s="133"/>
    </row>
    <row r="509" spans="1:22" ht="24" customHeight="1">
      <c r="A509" s="118"/>
      <c r="B509" s="135" t="s">
        <v>530</v>
      </c>
      <c r="C509" s="238" t="s">
        <v>173</v>
      </c>
      <c r="D509" s="121">
        <v>2</v>
      </c>
      <c r="E509" s="122" t="s">
        <v>171</v>
      </c>
      <c r="F509" s="247"/>
      <c r="G509" s="180"/>
      <c r="H509" s="193"/>
      <c r="I509" s="125"/>
      <c r="K509" s="211"/>
      <c r="L509" s="184"/>
      <c r="M509" s="185"/>
      <c r="N509" s="107"/>
      <c r="O509" s="181"/>
      <c r="P509" s="181"/>
      <c r="Q509" s="183"/>
      <c r="R509" s="183"/>
      <c r="V509" s="133"/>
    </row>
    <row r="510" spans="1:22" ht="24" customHeight="1">
      <c r="A510" s="118"/>
      <c r="B510" s="135" t="s">
        <v>531</v>
      </c>
      <c r="C510" s="120" t="s">
        <v>174</v>
      </c>
      <c r="D510" s="121">
        <v>23</v>
      </c>
      <c r="E510" s="122" t="s">
        <v>171</v>
      </c>
      <c r="F510" s="247"/>
      <c r="G510" s="180"/>
      <c r="H510" s="193"/>
      <c r="I510" s="125"/>
      <c r="J510" s="116"/>
      <c r="K510" s="211"/>
      <c r="L510" s="184"/>
      <c r="M510" s="185"/>
      <c r="N510" s="107"/>
      <c r="O510" s="181"/>
      <c r="P510" s="181"/>
      <c r="Q510" s="183"/>
      <c r="R510" s="183"/>
      <c r="V510" s="133"/>
    </row>
    <row r="511" spans="1:22" ht="24" customHeight="1">
      <c r="A511" s="118"/>
      <c r="B511" s="135" t="s">
        <v>532</v>
      </c>
      <c r="C511" s="238" t="s">
        <v>172</v>
      </c>
      <c r="D511" s="121">
        <v>2</v>
      </c>
      <c r="E511" s="122" t="s">
        <v>171</v>
      </c>
      <c r="F511" s="247"/>
      <c r="G511" s="180"/>
      <c r="H511" s="193"/>
      <c r="I511" s="125"/>
      <c r="J511" s="116"/>
      <c r="K511" s="211"/>
      <c r="L511" s="184"/>
      <c r="M511" s="185"/>
      <c r="N511" s="107"/>
      <c r="O511" s="181"/>
      <c r="P511" s="181"/>
      <c r="Q511" s="183"/>
      <c r="R511" s="183"/>
      <c r="V511" s="133"/>
    </row>
    <row r="512" spans="1:22" ht="24" customHeight="1">
      <c r="A512" s="118"/>
      <c r="B512" s="135" t="s">
        <v>533</v>
      </c>
      <c r="C512" s="238" t="s">
        <v>170</v>
      </c>
      <c r="D512" s="121">
        <f>8+5</f>
        <v>13</v>
      </c>
      <c r="E512" s="122" t="s">
        <v>171</v>
      </c>
      <c r="F512" s="247"/>
      <c r="G512" s="180"/>
      <c r="H512" s="193"/>
      <c r="I512" s="125"/>
      <c r="K512" s="211"/>
      <c r="L512" s="184"/>
      <c r="M512" s="185"/>
      <c r="N512" s="107"/>
      <c r="O512" s="181"/>
      <c r="P512" s="181"/>
      <c r="Q512" s="183"/>
      <c r="R512" s="183"/>
      <c r="V512" s="133"/>
    </row>
    <row r="513" spans="1:22" ht="24" customHeight="1">
      <c r="A513" s="118"/>
      <c r="B513" s="135" t="s">
        <v>534</v>
      </c>
      <c r="C513" s="238" t="s">
        <v>539</v>
      </c>
      <c r="D513" s="121">
        <v>8</v>
      </c>
      <c r="E513" s="122" t="s">
        <v>171</v>
      </c>
      <c r="F513" s="247"/>
      <c r="G513" s="180"/>
      <c r="H513" s="193"/>
      <c r="I513" s="125"/>
      <c r="K513" s="211"/>
      <c r="L513" s="184"/>
      <c r="M513" s="185"/>
      <c r="N513" s="107"/>
      <c r="O513" s="181"/>
      <c r="P513" s="181"/>
      <c r="Q513" s="183"/>
      <c r="R513" s="183"/>
      <c r="V513" s="133"/>
    </row>
    <row r="514" spans="1:22" ht="24" customHeight="1">
      <c r="A514" s="118"/>
      <c r="B514" s="119" t="s">
        <v>535</v>
      </c>
      <c r="C514" s="120" t="s">
        <v>539</v>
      </c>
      <c r="D514" s="121">
        <v>3</v>
      </c>
      <c r="E514" s="122" t="s">
        <v>171</v>
      </c>
      <c r="F514" s="247"/>
      <c r="G514" s="180"/>
      <c r="H514" s="193"/>
      <c r="I514" s="125"/>
      <c r="K514" s="211"/>
      <c r="L514" s="184"/>
      <c r="M514" s="185"/>
      <c r="N514" s="107"/>
      <c r="O514" s="181"/>
      <c r="P514" s="181"/>
      <c r="Q514" s="183"/>
      <c r="R514" s="183"/>
      <c r="V514" s="133"/>
    </row>
    <row r="515" spans="1:22" ht="24" customHeight="1">
      <c r="A515" s="118"/>
      <c r="B515" s="119" t="s">
        <v>738</v>
      </c>
      <c r="C515" s="120" t="s">
        <v>170</v>
      </c>
      <c r="D515" s="121">
        <v>16</v>
      </c>
      <c r="E515" s="122" t="s">
        <v>171</v>
      </c>
      <c r="F515" s="247"/>
      <c r="G515" s="180"/>
      <c r="H515" s="193"/>
      <c r="I515" s="125"/>
      <c r="K515" s="211"/>
      <c r="L515" s="184"/>
      <c r="M515" s="185"/>
      <c r="N515" s="107"/>
      <c r="O515" s="181"/>
      <c r="P515" s="181"/>
      <c r="Q515" s="183"/>
      <c r="R515" s="183"/>
      <c r="V515" s="133"/>
    </row>
    <row r="516" spans="1:22" ht="24" customHeight="1">
      <c r="A516" s="118"/>
      <c r="B516" s="141" t="s">
        <v>739</v>
      </c>
      <c r="C516" s="136" t="s">
        <v>540</v>
      </c>
      <c r="D516" s="121">
        <v>1</v>
      </c>
      <c r="E516" s="122" t="s">
        <v>171</v>
      </c>
      <c r="F516" s="247"/>
      <c r="G516" s="180"/>
      <c r="H516" s="193"/>
      <c r="I516" s="125"/>
      <c r="K516" s="211"/>
      <c r="L516" s="184"/>
      <c r="M516" s="185"/>
      <c r="N516" s="107"/>
      <c r="O516" s="181"/>
      <c r="P516" s="181"/>
      <c r="Q516" s="183"/>
      <c r="R516" s="183">
        <f t="shared" ref="R509:R536" si="0">K516*N516+O516*Q516</f>
        <v>0</v>
      </c>
      <c r="V516" s="133"/>
    </row>
    <row r="517" spans="1:22" ht="24" customHeight="1">
      <c r="A517" s="118"/>
      <c r="B517" s="119" t="s">
        <v>536</v>
      </c>
      <c r="C517" s="238" t="s">
        <v>541</v>
      </c>
      <c r="D517" s="121">
        <v>1</v>
      </c>
      <c r="E517" s="122" t="s">
        <v>171</v>
      </c>
      <c r="F517" s="247"/>
      <c r="G517" s="180"/>
      <c r="H517" s="193"/>
      <c r="I517" s="125"/>
      <c r="J517" s="116"/>
      <c r="K517" s="211"/>
      <c r="L517" s="184"/>
      <c r="M517" s="185"/>
      <c r="N517" s="107"/>
      <c r="O517" s="181"/>
      <c r="P517" s="181"/>
      <c r="Q517" s="183"/>
      <c r="R517" s="183">
        <f t="shared" si="0"/>
        <v>0</v>
      </c>
      <c r="S517" s="133"/>
      <c r="V517" s="133"/>
    </row>
    <row r="518" spans="1:22" ht="24" customHeight="1">
      <c r="A518" s="118"/>
      <c r="B518" s="119" t="s">
        <v>537</v>
      </c>
      <c r="C518" s="120" t="s">
        <v>740</v>
      </c>
      <c r="D518" s="121">
        <v>20</v>
      </c>
      <c r="E518" s="122" t="s">
        <v>171</v>
      </c>
      <c r="F518" s="247"/>
      <c r="G518" s="180"/>
      <c r="H518" s="193"/>
      <c r="I518" s="125"/>
      <c r="K518" s="211"/>
      <c r="L518" s="184"/>
      <c r="M518" s="185"/>
      <c r="N518" s="107"/>
      <c r="O518" s="181"/>
      <c r="P518" s="181"/>
      <c r="Q518" s="183"/>
      <c r="R518" s="183">
        <f t="shared" si="0"/>
        <v>0</v>
      </c>
      <c r="V518" s="133"/>
    </row>
    <row r="519" spans="1:22" ht="24" customHeight="1">
      <c r="A519" s="118"/>
      <c r="B519" s="135" t="s">
        <v>741</v>
      </c>
      <c r="C519" s="238" t="s">
        <v>172</v>
      </c>
      <c r="D519" s="121">
        <v>1</v>
      </c>
      <c r="E519" s="122" t="s">
        <v>171</v>
      </c>
      <c r="F519" s="247"/>
      <c r="G519" s="180"/>
      <c r="H519" s="193"/>
      <c r="I519" s="125"/>
      <c r="J519" s="116"/>
      <c r="K519" s="211"/>
      <c r="L519" s="184"/>
      <c r="M519" s="185"/>
      <c r="N519" s="107"/>
      <c r="O519" s="181"/>
      <c r="P519" s="181"/>
      <c r="Q519" s="183"/>
      <c r="R519" s="183">
        <f t="shared" si="0"/>
        <v>0</v>
      </c>
      <c r="V519" s="133"/>
    </row>
    <row r="520" spans="1:22" ht="24" customHeight="1">
      <c r="A520" s="118"/>
      <c r="B520" s="141" t="s">
        <v>742</v>
      </c>
      <c r="C520" s="238" t="s">
        <v>542</v>
      </c>
      <c r="D520" s="121">
        <v>2</v>
      </c>
      <c r="E520" s="122" t="s">
        <v>171</v>
      </c>
      <c r="F520" s="247"/>
      <c r="G520" s="180"/>
      <c r="H520" s="193"/>
      <c r="I520" s="125"/>
      <c r="J520" s="116"/>
      <c r="K520" s="211"/>
      <c r="L520" s="184"/>
      <c r="M520" s="185"/>
      <c r="N520" s="107"/>
      <c r="O520" s="181"/>
      <c r="P520" s="181"/>
      <c r="Q520" s="183"/>
      <c r="R520" s="183">
        <f t="shared" si="0"/>
        <v>0</v>
      </c>
      <c r="V520" s="133"/>
    </row>
    <row r="521" spans="1:22" ht="24" customHeight="1">
      <c r="A521" s="118"/>
      <c r="B521" s="135" t="s">
        <v>743</v>
      </c>
      <c r="C521" s="238" t="s">
        <v>543</v>
      </c>
      <c r="D521" s="121">
        <v>1</v>
      </c>
      <c r="E521" s="122" t="s">
        <v>171</v>
      </c>
      <c r="F521" s="247"/>
      <c r="G521" s="180"/>
      <c r="H521" s="193"/>
      <c r="I521" s="125"/>
      <c r="K521" s="211"/>
      <c r="L521" s="184"/>
      <c r="M521" s="185"/>
      <c r="N521" s="107"/>
      <c r="O521" s="181"/>
      <c r="P521" s="181"/>
      <c r="Q521" s="183"/>
      <c r="R521" s="183">
        <f t="shared" si="0"/>
        <v>0</v>
      </c>
      <c r="V521" s="133"/>
    </row>
    <row r="522" spans="1:22" ht="24" customHeight="1">
      <c r="A522" s="118"/>
      <c r="B522" s="119" t="s">
        <v>538</v>
      </c>
      <c r="C522" s="238" t="s">
        <v>544</v>
      </c>
      <c r="D522" s="121">
        <v>1</v>
      </c>
      <c r="E522" s="122" t="s">
        <v>171</v>
      </c>
      <c r="F522" s="247"/>
      <c r="G522" s="180"/>
      <c r="H522" s="193"/>
      <c r="I522" s="125"/>
      <c r="J522" s="116"/>
      <c r="K522" s="211"/>
      <c r="L522" s="184"/>
      <c r="M522" s="185"/>
      <c r="N522" s="107"/>
      <c r="O522" s="181"/>
      <c r="P522" s="181"/>
      <c r="Q522" s="183"/>
      <c r="R522" s="183">
        <f t="shared" si="0"/>
        <v>0</v>
      </c>
      <c r="V522" s="133"/>
    </row>
    <row r="523" spans="1:22" ht="24" customHeight="1">
      <c r="A523" s="241"/>
      <c r="B523" s="248" t="s">
        <v>744</v>
      </c>
      <c r="C523" s="249" t="s">
        <v>175</v>
      </c>
      <c r="D523" s="188">
        <v>2</v>
      </c>
      <c r="E523" s="244" t="s">
        <v>171</v>
      </c>
      <c r="F523" s="245"/>
      <c r="G523" s="192"/>
      <c r="H523" s="194"/>
      <c r="I523" s="191"/>
      <c r="K523" s="211"/>
      <c r="L523" s="184"/>
      <c r="M523" s="185"/>
      <c r="N523" s="107"/>
      <c r="O523" s="181"/>
      <c r="P523" s="181"/>
      <c r="Q523" s="183"/>
      <c r="R523" s="183">
        <f t="shared" si="0"/>
        <v>0</v>
      </c>
      <c r="V523" s="133"/>
    </row>
    <row r="524" spans="1:22" ht="24" customHeight="1">
      <c r="A524" s="118"/>
      <c r="B524" s="135" t="s">
        <v>745</v>
      </c>
      <c r="C524" s="238" t="s">
        <v>746</v>
      </c>
      <c r="D524" s="121">
        <v>1</v>
      </c>
      <c r="E524" s="122" t="s">
        <v>171</v>
      </c>
      <c r="F524" s="247"/>
      <c r="G524" s="180"/>
      <c r="H524" s="193"/>
      <c r="I524" s="125"/>
      <c r="J524" s="116"/>
      <c r="K524" s="211"/>
      <c r="L524" s="184"/>
      <c r="M524" s="234"/>
      <c r="N524" s="107"/>
      <c r="O524" s="233"/>
      <c r="P524" s="233"/>
      <c r="Q524" s="183"/>
      <c r="R524" s="183">
        <f>K524*N524+O524*Q524</f>
        <v>0</v>
      </c>
    </row>
    <row r="525" spans="1:22" ht="24" customHeight="1">
      <c r="A525" s="118"/>
      <c r="B525" s="141" t="s">
        <v>747</v>
      </c>
      <c r="C525" s="238" t="s">
        <v>170</v>
      </c>
      <c r="D525" s="121">
        <v>4</v>
      </c>
      <c r="E525" s="122" t="s">
        <v>171</v>
      </c>
      <c r="F525" s="247"/>
      <c r="G525" s="180"/>
      <c r="H525" s="193"/>
      <c r="I525" s="125"/>
      <c r="K525" s="211"/>
      <c r="L525" s="184"/>
      <c r="M525" s="185"/>
      <c r="N525" s="107"/>
      <c r="O525" s="181"/>
      <c r="P525" s="181"/>
      <c r="Q525" s="183"/>
      <c r="R525" s="183">
        <f t="shared" si="0"/>
        <v>0</v>
      </c>
      <c r="V525" s="133"/>
    </row>
    <row r="526" spans="1:22" ht="24" customHeight="1">
      <c r="A526" s="118"/>
      <c r="B526" s="141" t="s">
        <v>748</v>
      </c>
      <c r="C526" s="238" t="s">
        <v>749</v>
      </c>
      <c r="D526" s="121">
        <v>1</v>
      </c>
      <c r="E526" s="122" t="s">
        <v>171</v>
      </c>
      <c r="F526" s="247"/>
      <c r="G526" s="180"/>
      <c r="H526" s="193"/>
      <c r="I526" s="125"/>
      <c r="K526" s="211"/>
      <c r="L526" s="184"/>
      <c r="M526" s="185"/>
      <c r="N526" s="107"/>
      <c r="O526" s="181"/>
      <c r="P526" s="181"/>
      <c r="Q526" s="183"/>
      <c r="R526" s="183">
        <f t="shared" si="0"/>
        <v>0</v>
      </c>
      <c r="V526" s="133"/>
    </row>
    <row r="527" spans="1:22" ht="24" customHeight="1">
      <c r="A527" s="118"/>
      <c r="B527" s="150" t="s">
        <v>750</v>
      </c>
      <c r="C527" s="238" t="s">
        <v>170</v>
      </c>
      <c r="D527" s="121">
        <v>1</v>
      </c>
      <c r="E527" s="122" t="s">
        <v>171</v>
      </c>
      <c r="F527" s="247"/>
      <c r="G527" s="180"/>
      <c r="H527" s="193"/>
      <c r="I527" s="125"/>
      <c r="L527" s="240"/>
      <c r="M527" s="239"/>
      <c r="N527" s="107"/>
      <c r="O527" s="184"/>
      <c r="P527" s="184"/>
      <c r="Q527" s="183"/>
      <c r="R527" s="183">
        <f t="shared" si="0"/>
        <v>0</v>
      </c>
    </row>
    <row r="528" spans="1:22" ht="24" customHeight="1">
      <c r="A528" s="118"/>
      <c r="B528" s="141" t="s">
        <v>751</v>
      </c>
      <c r="C528" s="238" t="s">
        <v>172</v>
      </c>
      <c r="D528" s="121">
        <v>2</v>
      </c>
      <c r="E528" s="122" t="s">
        <v>171</v>
      </c>
      <c r="F528" s="247"/>
      <c r="G528" s="180"/>
      <c r="H528" s="193"/>
      <c r="I528" s="125"/>
      <c r="K528" s="211"/>
      <c r="L528" s="184"/>
      <c r="M528" s="185"/>
      <c r="N528" s="107"/>
      <c r="O528" s="181"/>
      <c r="P528" s="181"/>
      <c r="Q528" s="183"/>
      <c r="R528" s="183">
        <f t="shared" si="0"/>
        <v>0</v>
      </c>
      <c r="V528" s="133"/>
    </row>
    <row r="529" spans="1:22" ht="24" customHeight="1">
      <c r="A529" s="118"/>
      <c r="B529" s="150" t="s">
        <v>545</v>
      </c>
      <c r="C529" s="238" t="s">
        <v>553</v>
      </c>
      <c r="D529" s="121">
        <v>7</v>
      </c>
      <c r="E529" s="122" t="s">
        <v>171</v>
      </c>
      <c r="F529" s="247"/>
      <c r="G529" s="180"/>
      <c r="H529" s="193"/>
      <c r="I529" s="125"/>
      <c r="K529" s="211"/>
      <c r="L529" s="184"/>
      <c r="M529" s="185"/>
      <c r="N529" s="107"/>
      <c r="O529" s="181"/>
      <c r="P529" s="181"/>
      <c r="Q529" s="183"/>
      <c r="R529" s="183">
        <f t="shared" si="0"/>
        <v>0</v>
      </c>
      <c r="V529" s="133"/>
    </row>
    <row r="530" spans="1:22" ht="24" customHeight="1">
      <c r="A530" s="118"/>
      <c r="B530" s="119" t="s">
        <v>752</v>
      </c>
      <c r="C530" s="120" t="s">
        <v>753</v>
      </c>
      <c r="D530" s="121">
        <v>1</v>
      </c>
      <c r="E530" s="122" t="s">
        <v>171</v>
      </c>
      <c r="F530" s="247"/>
      <c r="G530" s="180"/>
      <c r="H530" s="193"/>
      <c r="I530" s="125"/>
      <c r="J530" s="116"/>
      <c r="K530" s="211"/>
      <c r="L530" s="184"/>
      <c r="M530" s="185"/>
      <c r="N530" s="107"/>
      <c r="O530" s="181"/>
      <c r="P530" s="181"/>
      <c r="Q530" s="183"/>
      <c r="R530" s="183">
        <f t="shared" si="0"/>
        <v>0</v>
      </c>
      <c r="V530" s="133"/>
    </row>
    <row r="531" spans="1:22" ht="24" customHeight="1">
      <c r="A531" s="118"/>
      <c r="B531" s="119" t="s">
        <v>754</v>
      </c>
      <c r="C531" s="120" t="s">
        <v>755</v>
      </c>
      <c r="D531" s="121">
        <v>5</v>
      </c>
      <c r="E531" s="122" t="s">
        <v>171</v>
      </c>
      <c r="F531" s="247"/>
      <c r="G531" s="180"/>
      <c r="H531" s="193"/>
      <c r="I531" s="125"/>
      <c r="J531" s="116"/>
      <c r="K531" s="211"/>
      <c r="L531" s="184"/>
      <c r="M531" s="185"/>
      <c r="N531" s="107"/>
      <c r="O531" s="181"/>
      <c r="P531" s="181"/>
      <c r="Q531" s="183"/>
      <c r="R531" s="183">
        <f t="shared" si="0"/>
        <v>0</v>
      </c>
      <c r="V531" s="133"/>
    </row>
    <row r="532" spans="1:22" ht="24" customHeight="1">
      <c r="A532" s="118"/>
      <c r="B532" s="119" t="s">
        <v>756</v>
      </c>
      <c r="C532" s="120" t="s">
        <v>755</v>
      </c>
      <c r="D532" s="121">
        <v>1</v>
      </c>
      <c r="E532" s="122" t="s">
        <v>171</v>
      </c>
      <c r="F532" s="247"/>
      <c r="G532" s="180"/>
      <c r="H532" s="193"/>
      <c r="I532" s="125"/>
      <c r="K532" s="211"/>
      <c r="L532" s="184"/>
      <c r="M532" s="185"/>
      <c r="N532" s="107"/>
      <c r="O532" s="181"/>
      <c r="P532" s="181"/>
      <c r="Q532" s="183"/>
      <c r="R532" s="183">
        <f t="shared" si="0"/>
        <v>0</v>
      </c>
      <c r="V532" s="133"/>
    </row>
    <row r="533" spans="1:22" ht="24" customHeight="1">
      <c r="A533" s="118"/>
      <c r="B533" s="119" t="s">
        <v>757</v>
      </c>
      <c r="C533" s="120" t="s">
        <v>758</v>
      </c>
      <c r="D533" s="121">
        <v>6</v>
      </c>
      <c r="E533" s="122" t="s">
        <v>171</v>
      </c>
      <c r="F533" s="247"/>
      <c r="G533" s="180"/>
      <c r="H533" s="193"/>
      <c r="I533" s="125"/>
      <c r="K533" s="211"/>
      <c r="L533" s="184"/>
      <c r="M533" s="185"/>
      <c r="N533" s="107"/>
      <c r="O533" s="181"/>
      <c r="P533" s="181"/>
      <c r="Q533" s="183"/>
      <c r="R533" s="183">
        <f t="shared" si="0"/>
        <v>0</v>
      </c>
      <c r="V533" s="133"/>
    </row>
    <row r="534" spans="1:22" ht="24" customHeight="1">
      <c r="A534" s="118"/>
      <c r="B534" s="141" t="s">
        <v>759</v>
      </c>
      <c r="C534" s="238" t="s">
        <v>554</v>
      </c>
      <c r="D534" s="121">
        <v>1</v>
      </c>
      <c r="E534" s="122" t="s">
        <v>171</v>
      </c>
      <c r="F534" s="247"/>
      <c r="G534" s="180"/>
      <c r="H534" s="193"/>
      <c r="I534" s="125"/>
      <c r="K534" s="211"/>
      <c r="L534" s="184"/>
      <c r="M534" s="185"/>
      <c r="N534" s="107"/>
      <c r="O534" s="181"/>
      <c r="P534" s="181"/>
      <c r="Q534" s="183"/>
      <c r="R534" s="183">
        <f t="shared" si="0"/>
        <v>0</v>
      </c>
      <c r="V534" s="133"/>
    </row>
    <row r="535" spans="1:22" ht="24" customHeight="1">
      <c r="A535" s="118"/>
      <c r="B535" s="141" t="s">
        <v>546</v>
      </c>
      <c r="C535" s="238" t="s">
        <v>175</v>
      </c>
      <c r="D535" s="121">
        <v>2</v>
      </c>
      <c r="E535" s="122" t="s">
        <v>171</v>
      </c>
      <c r="F535" s="247"/>
      <c r="G535" s="180"/>
      <c r="H535" s="193"/>
      <c r="I535" s="125"/>
      <c r="K535" s="211"/>
      <c r="L535" s="184"/>
      <c r="M535" s="185"/>
      <c r="N535" s="107"/>
      <c r="O535" s="181"/>
      <c r="P535" s="181"/>
      <c r="Q535" s="183"/>
      <c r="R535" s="183">
        <f t="shared" si="0"/>
        <v>0</v>
      </c>
      <c r="V535" s="133"/>
    </row>
    <row r="536" spans="1:22" ht="24" customHeight="1">
      <c r="A536" s="118"/>
      <c r="B536" s="141" t="s">
        <v>547</v>
      </c>
      <c r="C536" s="238" t="s">
        <v>555</v>
      </c>
      <c r="D536" s="121">
        <v>1</v>
      </c>
      <c r="E536" s="122" t="s">
        <v>171</v>
      </c>
      <c r="F536" s="247"/>
      <c r="G536" s="180"/>
      <c r="H536" s="193"/>
      <c r="I536" s="125"/>
      <c r="K536" s="211"/>
      <c r="L536" s="184"/>
      <c r="M536" s="185"/>
      <c r="N536" s="107"/>
      <c r="O536" s="181"/>
      <c r="P536" s="181"/>
      <c r="Q536" s="183"/>
      <c r="R536" s="183">
        <f t="shared" si="0"/>
        <v>0</v>
      </c>
      <c r="V536" s="133"/>
    </row>
    <row r="537" spans="1:22" ht="24" customHeight="1">
      <c r="A537" s="118"/>
      <c r="B537" s="246" t="s">
        <v>548</v>
      </c>
      <c r="C537" s="246"/>
      <c r="D537" s="121">
        <v>1</v>
      </c>
      <c r="E537" s="122" t="s">
        <v>156</v>
      </c>
      <c r="F537" s="247"/>
      <c r="G537" s="186"/>
      <c r="H537" s="193"/>
      <c r="I537" s="125"/>
      <c r="K537" s="211"/>
      <c r="L537" s="181"/>
      <c r="M537" s="185"/>
      <c r="N537" s="107"/>
      <c r="O537" s="181"/>
      <c r="P537" s="181"/>
      <c r="Q537" s="183"/>
      <c r="R537" s="183">
        <f t="shared" ref="R537:R562" si="1">K537*L537*N537+O537*P537*Q537</f>
        <v>0</v>
      </c>
      <c r="S537" s="133"/>
      <c r="V537" s="133"/>
    </row>
    <row r="538" spans="1:22" ht="24" customHeight="1">
      <c r="A538" s="118"/>
      <c r="B538" s="119" t="s">
        <v>549</v>
      </c>
      <c r="C538" s="120"/>
      <c r="D538" s="121">
        <v>1</v>
      </c>
      <c r="E538" s="122" t="s">
        <v>171</v>
      </c>
      <c r="F538" s="247"/>
      <c r="G538" s="180"/>
      <c r="H538" s="193"/>
      <c r="I538" s="125"/>
      <c r="K538" s="211"/>
      <c r="L538" s="181"/>
      <c r="M538" s="185"/>
      <c r="N538" s="107"/>
      <c r="O538" s="181"/>
      <c r="P538" s="181"/>
      <c r="Q538" s="183"/>
      <c r="R538" s="183">
        <f t="shared" si="1"/>
        <v>0</v>
      </c>
      <c r="V538" s="133"/>
    </row>
    <row r="539" spans="1:22" ht="24" customHeight="1">
      <c r="A539" s="118"/>
      <c r="B539" s="119" t="s">
        <v>550</v>
      </c>
      <c r="C539" s="120"/>
      <c r="D539" s="121">
        <v>1</v>
      </c>
      <c r="E539" s="122" t="s">
        <v>171</v>
      </c>
      <c r="F539" s="247"/>
      <c r="G539" s="180"/>
      <c r="H539" s="193"/>
      <c r="I539" s="125"/>
      <c r="K539" s="211"/>
      <c r="L539" s="181"/>
      <c r="M539" s="185"/>
      <c r="N539" s="107"/>
      <c r="O539" s="181"/>
      <c r="P539" s="181"/>
      <c r="Q539" s="183"/>
      <c r="R539" s="183">
        <f t="shared" si="1"/>
        <v>0</v>
      </c>
      <c r="V539" s="133"/>
    </row>
    <row r="540" spans="1:22" ht="24" customHeight="1">
      <c r="A540" s="118"/>
      <c r="B540" s="119" t="s">
        <v>551</v>
      </c>
      <c r="C540" s="120"/>
      <c r="D540" s="121">
        <v>1</v>
      </c>
      <c r="E540" s="122" t="s">
        <v>171</v>
      </c>
      <c r="F540" s="247"/>
      <c r="G540" s="180"/>
      <c r="H540" s="193"/>
      <c r="I540" s="125"/>
      <c r="K540" s="211"/>
      <c r="L540" s="181"/>
      <c r="M540" s="185"/>
      <c r="N540" s="107"/>
      <c r="O540" s="181"/>
      <c r="P540" s="181"/>
      <c r="Q540" s="183"/>
      <c r="R540" s="183">
        <f t="shared" si="1"/>
        <v>0</v>
      </c>
      <c r="V540" s="133"/>
    </row>
    <row r="541" spans="1:22" ht="24" customHeight="1">
      <c r="A541" s="118"/>
      <c r="B541" s="135" t="s">
        <v>552</v>
      </c>
      <c r="C541" s="221"/>
      <c r="D541" s="121">
        <v>1</v>
      </c>
      <c r="E541" s="122" t="s">
        <v>171</v>
      </c>
      <c r="F541" s="247"/>
      <c r="G541" s="180"/>
      <c r="H541" s="193"/>
      <c r="I541" s="125"/>
      <c r="K541" s="211"/>
      <c r="L541" s="181"/>
      <c r="M541" s="185"/>
      <c r="N541" s="107"/>
      <c r="O541" s="181"/>
      <c r="P541" s="181"/>
      <c r="Q541" s="183"/>
      <c r="R541" s="183">
        <f t="shared" si="1"/>
        <v>0</v>
      </c>
      <c r="V541" s="133"/>
    </row>
    <row r="542" spans="1:22" ht="24" customHeight="1">
      <c r="A542" s="118"/>
      <c r="B542" s="135" t="s">
        <v>760</v>
      </c>
      <c r="C542" s="221"/>
      <c r="D542" s="121">
        <v>16</v>
      </c>
      <c r="E542" s="122" t="s">
        <v>171</v>
      </c>
      <c r="F542" s="247"/>
      <c r="G542" s="180"/>
      <c r="H542" s="193"/>
      <c r="I542" s="125"/>
      <c r="K542" s="211"/>
      <c r="L542" s="181"/>
      <c r="M542" s="185"/>
      <c r="N542" s="107"/>
      <c r="O542" s="181"/>
      <c r="P542" s="181"/>
      <c r="Q542" s="183"/>
      <c r="R542" s="183">
        <f t="shared" si="1"/>
        <v>0</v>
      </c>
      <c r="V542" s="133"/>
    </row>
    <row r="543" spans="1:22" ht="24" customHeight="1">
      <c r="A543" s="241"/>
      <c r="B543" s="248" t="s">
        <v>761</v>
      </c>
      <c r="C543" s="250"/>
      <c r="D543" s="188">
        <v>1</v>
      </c>
      <c r="E543" s="244" t="s">
        <v>171</v>
      </c>
      <c r="F543" s="245"/>
      <c r="G543" s="189"/>
      <c r="H543" s="194"/>
      <c r="I543" s="191"/>
      <c r="K543" s="211"/>
      <c r="L543" s="181"/>
      <c r="M543" s="185"/>
      <c r="N543" s="107"/>
      <c r="O543" s="181"/>
      <c r="P543" s="181"/>
      <c r="Q543" s="183"/>
      <c r="R543" s="183">
        <f t="shared" si="1"/>
        <v>0</v>
      </c>
      <c r="V543" s="133"/>
    </row>
    <row r="544" spans="1:22" ht="24" customHeight="1">
      <c r="A544" s="118"/>
      <c r="B544" s="135" t="s">
        <v>556</v>
      </c>
      <c r="C544" s="221"/>
      <c r="D544" s="121">
        <v>2</v>
      </c>
      <c r="E544" s="122" t="s">
        <v>171</v>
      </c>
      <c r="F544" s="247"/>
      <c r="G544" s="180"/>
      <c r="H544" s="193"/>
      <c r="I544" s="125"/>
      <c r="K544" s="211"/>
      <c r="L544" s="181"/>
      <c r="M544" s="185"/>
      <c r="N544" s="107"/>
      <c r="O544" s="233"/>
      <c r="P544" s="233"/>
      <c r="Q544" s="183"/>
      <c r="R544" s="183">
        <f t="shared" si="1"/>
        <v>0</v>
      </c>
    </row>
    <row r="545" spans="1:22" ht="24" customHeight="1">
      <c r="A545" s="118"/>
      <c r="B545" s="135" t="s">
        <v>557</v>
      </c>
      <c r="C545" s="221"/>
      <c r="D545" s="121">
        <v>13</v>
      </c>
      <c r="E545" s="122" t="s">
        <v>171</v>
      </c>
      <c r="F545" s="247"/>
      <c r="G545" s="180"/>
      <c r="H545" s="193"/>
      <c r="I545" s="125"/>
      <c r="K545" s="211"/>
      <c r="L545" s="181"/>
      <c r="M545" s="185"/>
      <c r="N545" s="107"/>
      <c r="O545" s="181"/>
      <c r="P545" s="181"/>
      <c r="Q545" s="183"/>
      <c r="R545" s="183">
        <f t="shared" si="1"/>
        <v>0</v>
      </c>
      <c r="V545" s="133"/>
    </row>
    <row r="546" spans="1:22" ht="24" customHeight="1">
      <c r="A546" s="118"/>
      <c r="B546" s="135" t="s">
        <v>558</v>
      </c>
      <c r="C546" s="221"/>
      <c r="D546" s="121">
        <v>1</v>
      </c>
      <c r="E546" s="122" t="s">
        <v>171</v>
      </c>
      <c r="F546" s="247"/>
      <c r="G546" s="180"/>
      <c r="H546" s="193"/>
      <c r="I546" s="125"/>
      <c r="K546" s="211"/>
      <c r="L546" s="181"/>
      <c r="M546" s="185"/>
      <c r="N546" s="107"/>
      <c r="O546" s="181"/>
      <c r="P546" s="181"/>
      <c r="Q546" s="183"/>
      <c r="R546" s="183">
        <f t="shared" si="1"/>
        <v>0</v>
      </c>
      <c r="V546" s="133"/>
    </row>
    <row r="547" spans="1:22" ht="24" customHeight="1">
      <c r="A547" s="118"/>
      <c r="B547" s="141" t="s">
        <v>559</v>
      </c>
      <c r="C547" s="136"/>
      <c r="D547" s="121">
        <v>1</v>
      </c>
      <c r="E547" s="122" t="s">
        <v>171</v>
      </c>
      <c r="F547" s="247"/>
      <c r="G547" s="180"/>
      <c r="H547" s="193"/>
      <c r="I547" s="125"/>
      <c r="K547" s="211"/>
      <c r="L547" s="181"/>
      <c r="M547" s="185"/>
      <c r="N547" s="107"/>
      <c r="O547" s="184"/>
      <c r="P547" s="184"/>
      <c r="Q547" s="183"/>
      <c r="R547" s="183">
        <f t="shared" si="1"/>
        <v>0</v>
      </c>
    </row>
    <row r="548" spans="1:22" ht="24" customHeight="1">
      <c r="A548" s="118"/>
      <c r="B548" s="150" t="s">
        <v>560</v>
      </c>
      <c r="C548" s="136"/>
      <c r="D548" s="121">
        <v>1</v>
      </c>
      <c r="E548" s="122" t="s">
        <v>171</v>
      </c>
      <c r="F548" s="247"/>
      <c r="G548" s="180"/>
      <c r="H548" s="193"/>
      <c r="I548" s="125"/>
      <c r="K548" s="211"/>
      <c r="L548" s="181"/>
      <c r="M548" s="185"/>
      <c r="N548" s="107"/>
      <c r="O548" s="181"/>
      <c r="P548" s="181"/>
      <c r="Q548" s="183"/>
      <c r="R548" s="183">
        <f t="shared" si="1"/>
        <v>0</v>
      </c>
      <c r="V548" s="133"/>
    </row>
    <row r="549" spans="1:22" ht="24" customHeight="1">
      <c r="A549" s="118"/>
      <c r="B549" s="150" t="s">
        <v>762</v>
      </c>
      <c r="C549" s="136"/>
      <c r="D549" s="121">
        <v>1</v>
      </c>
      <c r="E549" s="122" t="s">
        <v>171</v>
      </c>
      <c r="F549" s="247"/>
      <c r="G549" s="180"/>
      <c r="H549" s="193"/>
      <c r="I549" s="125"/>
      <c r="K549" s="211"/>
      <c r="L549" s="181"/>
      <c r="M549" s="185"/>
      <c r="N549" s="107"/>
      <c r="O549" s="181"/>
      <c r="P549" s="181"/>
      <c r="Q549" s="183"/>
      <c r="R549" s="183">
        <f t="shared" si="1"/>
        <v>0</v>
      </c>
      <c r="V549" s="133"/>
    </row>
    <row r="550" spans="1:22" ht="24" customHeight="1">
      <c r="A550" s="118"/>
      <c r="B550" s="150" t="s">
        <v>561</v>
      </c>
      <c r="C550" s="136"/>
      <c r="D550" s="121">
        <v>4</v>
      </c>
      <c r="E550" s="122" t="s">
        <v>171</v>
      </c>
      <c r="F550" s="247"/>
      <c r="G550" s="180"/>
      <c r="H550" s="193"/>
      <c r="I550" s="125"/>
      <c r="K550" s="211"/>
      <c r="L550" s="181"/>
      <c r="M550" s="185"/>
      <c r="N550" s="107"/>
      <c r="O550" s="181"/>
      <c r="P550" s="181"/>
      <c r="Q550" s="183"/>
      <c r="R550" s="183">
        <f t="shared" si="1"/>
        <v>0</v>
      </c>
      <c r="V550" s="133"/>
    </row>
    <row r="551" spans="1:22" ht="24" customHeight="1">
      <c r="A551" s="118"/>
      <c r="B551" s="141" t="s">
        <v>763</v>
      </c>
      <c r="C551" s="136"/>
      <c r="D551" s="121">
        <v>1</v>
      </c>
      <c r="E551" s="122" t="s">
        <v>171</v>
      </c>
      <c r="F551" s="247"/>
      <c r="G551" s="180"/>
      <c r="H551" s="193"/>
      <c r="I551" s="125"/>
      <c r="K551" s="211"/>
      <c r="L551" s="181"/>
      <c r="M551" s="185"/>
      <c r="N551" s="107"/>
      <c r="O551" s="181"/>
      <c r="P551" s="181"/>
      <c r="Q551" s="183"/>
      <c r="R551" s="183">
        <f t="shared" si="1"/>
        <v>0</v>
      </c>
      <c r="V551" s="133"/>
    </row>
    <row r="552" spans="1:22" ht="24" customHeight="1">
      <c r="A552" s="118"/>
      <c r="B552" s="141" t="s">
        <v>562</v>
      </c>
      <c r="C552" s="136"/>
      <c r="D552" s="121">
        <v>2</v>
      </c>
      <c r="E552" s="122" t="s">
        <v>171</v>
      </c>
      <c r="F552" s="247"/>
      <c r="G552" s="180"/>
      <c r="H552" s="193"/>
      <c r="I552" s="125"/>
      <c r="K552" s="211"/>
      <c r="L552" s="181"/>
      <c r="M552" s="185"/>
      <c r="N552" s="107"/>
      <c r="O552" s="181"/>
      <c r="P552" s="181"/>
      <c r="Q552" s="183"/>
      <c r="R552" s="183">
        <f t="shared" si="1"/>
        <v>0</v>
      </c>
      <c r="V552" s="133"/>
    </row>
    <row r="553" spans="1:22" ht="24" customHeight="1">
      <c r="A553" s="118"/>
      <c r="B553" s="141" t="s">
        <v>764</v>
      </c>
      <c r="C553" s="136"/>
      <c r="D553" s="121">
        <v>2</v>
      </c>
      <c r="E553" s="122" t="s">
        <v>171</v>
      </c>
      <c r="F553" s="247"/>
      <c r="G553" s="180"/>
      <c r="H553" s="193"/>
      <c r="I553" s="125"/>
      <c r="K553" s="211"/>
      <c r="L553" s="181"/>
      <c r="M553" s="185"/>
      <c r="N553" s="107"/>
      <c r="O553" s="181"/>
      <c r="P553" s="181"/>
      <c r="Q553" s="183"/>
      <c r="R553" s="183">
        <f t="shared" si="1"/>
        <v>0</v>
      </c>
      <c r="V553" s="133"/>
    </row>
    <row r="554" spans="1:22" ht="24" customHeight="1">
      <c r="A554" s="118"/>
      <c r="B554" s="135" t="s">
        <v>765</v>
      </c>
      <c r="C554" s="221"/>
      <c r="D554" s="121">
        <v>10</v>
      </c>
      <c r="E554" s="122" t="s">
        <v>171</v>
      </c>
      <c r="F554" s="247"/>
      <c r="G554" s="180"/>
      <c r="H554" s="193"/>
      <c r="I554" s="125"/>
      <c r="K554" s="211"/>
      <c r="L554" s="181"/>
      <c r="M554" s="185"/>
      <c r="N554" s="107"/>
      <c r="O554" s="181"/>
      <c r="P554" s="181"/>
      <c r="Q554" s="183"/>
      <c r="R554" s="183">
        <f t="shared" si="1"/>
        <v>0</v>
      </c>
      <c r="V554" s="133"/>
    </row>
    <row r="555" spans="1:22" ht="24" customHeight="1">
      <c r="A555" s="118"/>
      <c r="B555" s="141" t="s">
        <v>563</v>
      </c>
      <c r="C555" s="136"/>
      <c r="D555" s="121">
        <v>1</v>
      </c>
      <c r="E555" s="122" t="s">
        <v>171</v>
      </c>
      <c r="F555" s="247"/>
      <c r="G555" s="180"/>
      <c r="H555" s="193"/>
      <c r="I555" s="125"/>
      <c r="K555" s="211"/>
      <c r="L555" s="181"/>
      <c r="M555" s="185"/>
      <c r="N555" s="107"/>
      <c r="O555" s="181"/>
      <c r="P555" s="181"/>
      <c r="Q555" s="183"/>
      <c r="R555" s="183">
        <f t="shared" si="1"/>
        <v>0</v>
      </c>
      <c r="V555" s="133"/>
    </row>
    <row r="556" spans="1:22" ht="24" customHeight="1">
      <c r="A556" s="118"/>
      <c r="B556" s="141" t="s">
        <v>564</v>
      </c>
      <c r="C556" s="136"/>
      <c r="D556" s="121">
        <v>2</v>
      </c>
      <c r="E556" s="122" t="s">
        <v>156</v>
      </c>
      <c r="F556" s="247"/>
      <c r="G556" s="180"/>
      <c r="H556" s="193"/>
      <c r="I556" s="125"/>
      <c r="K556" s="211"/>
      <c r="L556" s="181"/>
      <c r="M556" s="185"/>
      <c r="N556" s="107"/>
      <c r="O556" s="181"/>
      <c r="P556" s="181"/>
      <c r="Q556" s="183"/>
      <c r="R556" s="183">
        <f t="shared" si="1"/>
        <v>0</v>
      </c>
      <c r="V556" s="133"/>
    </row>
    <row r="557" spans="1:22" ht="24" customHeight="1">
      <c r="A557" s="118"/>
      <c r="B557" s="150" t="s">
        <v>766</v>
      </c>
      <c r="C557" s="238" t="s">
        <v>767</v>
      </c>
      <c r="D557" s="121">
        <v>1</v>
      </c>
      <c r="E557" s="122" t="s">
        <v>153</v>
      </c>
      <c r="F557" s="247"/>
      <c r="G557" s="180"/>
      <c r="H557" s="193"/>
      <c r="I557" s="125"/>
      <c r="K557" s="211"/>
      <c r="L557" s="181"/>
      <c r="M557" s="185"/>
      <c r="N557" s="107"/>
      <c r="O557" s="181"/>
      <c r="P557" s="181"/>
      <c r="Q557" s="183"/>
      <c r="R557" s="183">
        <f t="shared" si="1"/>
        <v>0</v>
      </c>
      <c r="S557" s="133"/>
      <c r="V557" s="133"/>
    </row>
    <row r="558" spans="1:22" ht="24" customHeight="1">
      <c r="A558" s="118"/>
      <c r="B558" s="150" t="s">
        <v>768</v>
      </c>
      <c r="C558" s="238" t="s">
        <v>565</v>
      </c>
      <c r="D558" s="121">
        <v>1</v>
      </c>
      <c r="E558" s="122" t="s">
        <v>171</v>
      </c>
      <c r="F558" s="247"/>
      <c r="G558" s="180"/>
      <c r="H558" s="193"/>
      <c r="I558" s="125"/>
      <c r="K558" s="211"/>
      <c r="L558" s="181"/>
      <c r="M558" s="185"/>
      <c r="N558" s="107"/>
      <c r="O558" s="181"/>
      <c r="P558" s="181"/>
      <c r="Q558" s="183"/>
      <c r="R558" s="183">
        <f t="shared" si="1"/>
        <v>0</v>
      </c>
      <c r="V558" s="133"/>
    </row>
    <row r="559" spans="1:22" ht="24" customHeight="1">
      <c r="A559" s="118"/>
      <c r="B559" s="150" t="s">
        <v>769</v>
      </c>
      <c r="C559" s="238" t="s">
        <v>770</v>
      </c>
      <c r="D559" s="121">
        <v>2</v>
      </c>
      <c r="E559" s="122" t="s">
        <v>171</v>
      </c>
      <c r="F559" s="247"/>
      <c r="G559" s="180"/>
      <c r="H559" s="193"/>
      <c r="I559" s="125"/>
      <c r="K559" s="211"/>
      <c r="L559" s="181"/>
      <c r="M559" s="185"/>
      <c r="N559" s="107"/>
      <c r="O559" s="181"/>
      <c r="P559" s="181"/>
      <c r="Q559" s="183"/>
      <c r="R559" s="183">
        <f t="shared" si="1"/>
        <v>0</v>
      </c>
      <c r="V559" s="133"/>
    </row>
    <row r="560" spans="1:22" ht="24" customHeight="1">
      <c r="A560" s="118"/>
      <c r="B560" s="141" t="s">
        <v>771</v>
      </c>
      <c r="C560" s="238" t="s">
        <v>772</v>
      </c>
      <c r="D560" s="121">
        <v>30</v>
      </c>
      <c r="E560" s="122" t="s">
        <v>176</v>
      </c>
      <c r="F560" s="247"/>
      <c r="G560" s="180"/>
      <c r="H560" s="193"/>
      <c r="I560" s="125"/>
      <c r="K560" s="211"/>
      <c r="L560" s="181"/>
      <c r="M560" s="185"/>
      <c r="N560" s="107"/>
      <c r="O560" s="181"/>
      <c r="P560" s="181"/>
      <c r="Q560" s="183"/>
      <c r="R560" s="183">
        <f t="shared" si="1"/>
        <v>0</v>
      </c>
      <c r="V560" s="133"/>
    </row>
    <row r="561" spans="1:22" ht="24" customHeight="1">
      <c r="A561" s="118"/>
      <c r="B561" s="141" t="s">
        <v>771</v>
      </c>
      <c r="C561" s="238" t="s">
        <v>773</v>
      </c>
      <c r="D561" s="121">
        <v>3</v>
      </c>
      <c r="E561" s="122" t="s">
        <v>176</v>
      </c>
      <c r="F561" s="247"/>
      <c r="G561" s="180"/>
      <c r="H561" s="193"/>
      <c r="I561" s="125"/>
      <c r="K561" s="211"/>
      <c r="L561" s="181"/>
      <c r="M561" s="185"/>
      <c r="N561" s="107"/>
      <c r="O561" s="181"/>
      <c r="P561" s="181"/>
      <c r="Q561" s="183"/>
      <c r="R561" s="183">
        <f t="shared" si="1"/>
        <v>0</v>
      </c>
      <c r="V561" s="133"/>
    </row>
    <row r="562" spans="1:22" ht="24" customHeight="1">
      <c r="A562" s="118"/>
      <c r="B562" s="141" t="s">
        <v>774</v>
      </c>
      <c r="C562" s="238" t="s">
        <v>775</v>
      </c>
      <c r="D562" s="121">
        <v>4</v>
      </c>
      <c r="E562" s="122" t="s">
        <v>176</v>
      </c>
      <c r="F562" s="247"/>
      <c r="G562" s="180"/>
      <c r="H562" s="193"/>
      <c r="I562" s="125"/>
      <c r="K562" s="211"/>
      <c r="L562" s="181"/>
      <c r="M562" s="185"/>
      <c r="N562" s="107"/>
      <c r="O562" s="181"/>
      <c r="P562" s="181"/>
      <c r="Q562" s="183"/>
      <c r="R562" s="183">
        <f t="shared" si="1"/>
        <v>0</v>
      </c>
      <c r="V562" s="133"/>
    </row>
    <row r="563" spans="1:22" ht="24" customHeight="1">
      <c r="A563" s="241"/>
      <c r="B563" s="248" t="s">
        <v>776</v>
      </c>
      <c r="C563" s="251" t="s">
        <v>777</v>
      </c>
      <c r="D563" s="188">
        <v>2</v>
      </c>
      <c r="E563" s="244" t="s">
        <v>186</v>
      </c>
      <c r="F563" s="245"/>
      <c r="G563" s="189"/>
      <c r="H563" s="190"/>
      <c r="I563" s="191"/>
      <c r="J563" s="116"/>
      <c r="K563" s="116"/>
      <c r="L563" s="233"/>
      <c r="M563" s="234"/>
      <c r="N563" s="107"/>
      <c r="O563" s="233"/>
      <c r="P563" s="233"/>
      <c r="Q563" s="183"/>
      <c r="R563" s="183">
        <f>K563*N563+O563*Q563</f>
        <v>0</v>
      </c>
    </row>
    <row r="564" spans="1:22" ht="24" customHeight="1">
      <c r="A564" s="118"/>
      <c r="B564" s="246" t="s">
        <v>778</v>
      </c>
      <c r="C564" s="152"/>
      <c r="D564" s="121">
        <v>2</v>
      </c>
      <c r="E564" s="122" t="s">
        <v>178</v>
      </c>
      <c r="F564" s="247"/>
      <c r="G564" s="180"/>
      <c r="H564" s="138"/>
      <c r="I564" s="125"/>
      <c r="K564" s="211"/>
      <c r="L564" s="184"/>
      <c r="M564" s="185"/>
      <c r="N564" s="107"/>
      <c r="O564" s="181"/>
      <c r="P564" s="181"/>
      <c r="Q564" s="183"/>
      <c r="R564" s="183"/>
      <c r="V564" s="133"/>
    </row>
    <row r="565" spans="1:22" ht="24" customHeight="1">
      <c r="A565" s="118"/>
      <c r="B565" s="141" t="s">
        <v>793</v>
      </c>
      <c r="C565" s="238" t="s">
        <v>779</v>
      </c>
      <c r="D565" s="121">
        <v>1</v>
      </c>
      <c r="E565" s="122" t="s">
        <v>710</v>
      </c>
      <c r="F565" s="247"/>
      <c r="G565" s="180"/>
      <c r="H565" s="138"/>
      <c r="I565" s="125"/>
      <c r="K565" s="211"/>
      <c r="L565" s="184"/>
      <c r="M565" s="185"/>
      <c r="N565" s="107"/>
      <c r="O565" s="181"/>
      <c r="P565" s="181"/>
      <c r="Q565" s="183"/>
      <c r="R565" s="183"/>
      <c r="V565" s="133"/>
    </row>
    <row r="566" spans="1:22" ht="24" customHeight="1">
      <c r="A566" s="118"/>
      <c r="B566" s="141" t="s">
        <v>780</v>
      </c>
      <c r="C566" s="136"/>
      <c r="D566" s="121">
        <v>1</v>
      </c>
      <c r="E566" s="122" t="s">
        <v>59</v>
      </c>
      <c r="F566" s="247"/>
      <c r="G566" s="180"/>
      <c r="H566" s="208"/>
      <c r="I566" s="187"/>
      <c r="L566" s="240"/>
      <c r="M566" s="239"/>
      <c r="N566" s="107"/>
      <c r="O566" s="184"/>
      <c r="P566" s="184"/>
      <c r="Q566" s="252"/>
      <c r="R566" s="252"/>
    </row>
    <row r="567" spans="1:22" ht="24" customHeight="1">
      <c r="A567" s="118"/>
      <c r="B567" s="141"/>
      <c r="C567" s="136"/>
      <c r="D567" s="121"/>
      <c r="E567" s="122"/>
      <c r="F567" s="247"/>
      <c r="G567" s="180"/>
      <c r="H567" s="208"/>
      <c r="I567" s="187"/>
      <c r="L567" s="240"/>
      <c r="M567" s="239"/>
      <c r="N567" s="107"/>
      <c r="O567" s="240"/>
      <c r="P567" s="240"/>
      <c r="Q567" s="252"/>
      <c r="R567" s="252"/>
    </row>
    <row r="568" spans="1:22" ht="12" customHeight="1">
      <c r="A568" s="108"/>
      <c r="B568" s="139"/>
      <c r="C568" s="110"/>
      <c r="D568" s="111"/>
      <c r="E568" s="112"/>
      <c r="F568" s="128"/>
      <c r="G568" s="113"/>
      <c r="H568" s="134"/>
      <c r="I568" s="115"/>
    </row>
    <row r="569" spans="1:22" ht="12" customHeight="1">
      <c r="A569" s="118"/>
      <c r="B569" s="135"/>
      <c r="C569" s="136"/>
      <c r="D569" s="121"/>
      <c r="E569" s="122"/>
      <c r="F569" s="137"/>
      <c r="G569" s="123"/>
      <c r="H569" s="138"/>
      <c r="I569" s="125"/>
      <c r="K569" s="211"/>
      <c r="M569" s="132"/>
      <c r="N569" s="133"/>
      <c r="O569" s="133"/>
      <c r="S569" s="133"/>
    </row>
    <row r="570" spans="1:22" ht="12" customHeight="1">
      <c r="A570" s="108"/>
      <c r="B570" s="139"/>
      <c r="C570" s="110"/>
      <c r="D570" s="111"/>
      <c r="E570" s="112"/>
      <c r="F570" s="128"/>
      <c r="G570" s="113"/>
      <c r="H570" s="134"/>
      <c r="I570" s="115"/>
    </row>
    <row r="571" spans="1:22" ht="12" customHeight="1">
      <c r="A571" s="118"/>
      <c r="B571" s="135"/>
      <c r="C571" s="136"/>
      <c r="D571" s="121"/>
      <c r="E571" s="122"/>
      <c r="F571" s="137"/>
      <c r="G571" s="123"/>
      <c r="H571" s="138"/>
      <c r="I571" s="125"/>
      <c r="K571" s="211"/>
      <c r="M571" s="132"/>
      <c r="N571" s="133"/>
      <c r="O571" s="133"/>
      <c r="S571" s="133"/>
    </row>
    <row r="572" spans="1:22" ht="12" customHeight="1">
      <c r="A572" s="108"/>
      <c r="B572" s="139"/>
      <c r="C572" s="110"/>
      <c r="D572" s="111"/>
      <c r="E572" s="112"/>
      <c r="F572" s="128"/>
      <c r="G572" s="113"/>
      <c r="H572" s="143"/>
      <c r="I572" s="115"/>
      <c r="J572" s="116"/>
    </row>
    <row r="573" spans="1:22" ht="12" customHeight="1">
      <c r="A573" s="118"/>
      <c r="B573" s="141"/>
      <c r="C573" s="136"/>
      <c r="D573" s="121"/>
      <c r="E573" s="122"/>
      <c r="F573" s="137"/>
      <c r="G573" s="123"/>
      <c r="H573" s="138"/>
      <c r="I573" s="125"/>
      <c r="J573" s="116"/>
      <c r="K573" s="211"/>
      <c r="M573" s="132"/>
      <c r="N573" s="133"/>
      <c r="O573" s="133"/>
      <c r="S573" s="133"/>
    </row>
    <row r="574" spans="1:22" ht="12" customHeight="1">
      <c r="A574" s="108"/>
      <c r="B574" s="139"/>
      <c r="C574" s="110"/>
      <c r="D574" s="111"/>
      <c r="E574" s="112"/>
      <c r="F574" s="128"/>
      <c r="G574" s="113"/>
      <c r="H574" s="114"/>
      <c r="I574" s="115"/>
      <c r="J574" s="116"/>
    </row>
    <row r="575" spans="1:22" ht="12" customHeight="1">
      <c r="A575" s="118"/>
      <c r="B575" s="141"/>
      <c r="C575" s="136"/>
      <c r="D575" s="121"/>
      <c r="E575" s="122"/>
      <c r="F575" s="137"/>
      <c r="G575" s="123"/>
      <c r="H575" s="138"/>
      <c r="I575" s="125"/>
      <c r="J575" s="116"/>
      <c r="K575" s="211"/>
      <c r="M575" s="132"/>
      <c r="N575" s="133"/>
      <c r="O575" s="133"/>
      <c r="S575" s="133"/>
    </row>
    <row r="576" spans="1:22" ht="12" customHeight="1">
      <c r="A576" s="108"/>
      <c r="B576" s="139"/>
      <c r="C576" s="110"/>
      <c r="D576" s="111"/>
      <c r="E576" s="112"/>
      <c r="F576" s="128"/>
      <c r="G576" s="113"/>
      <c r="H576" s="134"/>
      <c r="I576" s="145"/>
      <c r="J576" s="146"/>
    </row>
    <row r="577" spans="1:19" ht="12" customHeight="1">
      <c r="A577" s="118"/>
      <c r="B577" s="141"/>
      <c r="C577" s="136"/>
      <c r="D577" s="121"/>
      <c r="E577" s="122"/>
      <c r="F577" s="137"/>
      <c r="G577" s="123"/>
      <c r="H577" s="138"/>
      <c r="I577" s="125"/>
      <c r="K577" s="211"/>
      <c r="M577" s="132"/>
      <c r="N577" s="133"/>
      <c r="O577" s="133"/>
      <c r="S577" s="133"/>
    </row>
    <row r="578" spans="1:19" ht="12" customHeight="1">
      <c r="A578" s="108"/>
      <c r="B578" s="139"/>
      <c r="C578" s="110"/>
      <c r="D578" s="111"/>
      <c r="E578" s="112"/>
      <c r="F578" s="128"/>
      <c r="G578" s="113"/>
      <c r="H578" s="143"/>
      <c r="I578" s="115"/>
    </row>
    <row r="579" spans="1:19" ht="12" customHeight="1">
      <c r="A579" s="118"/>
      <c r="B579" s="141"/>
      <c r="C579" s="136"/>
      <c r="D579" s="121"/>
      <c r="E579" s="122"/>
      <c r="F579" s="137"/>
      <c r="G579" s="123"/>
      <c r="H579" s="138"/>
      <c r="I579" s="125"/>
      <c r="K579" s="211"/>
      <c r="M579" s="132"/>
      <c r="N579" s="144"/>
      <c r="O579" s="133"/>
      <c r="S579" s="133"/>
    </row>
    <row r="580" spans="1:19" ht="12" customHeight="1">
      <c r="A580" s="108"/>
      <c r="B580" s="139"/>
      <c r="C580" s="110"/>
      <c r="D580" s="111"/>
      <c r="E580" s="112"/>
      <c r="F580" s="140"/>
      <c r="G580" s="113"/>
      <c r="H580" s="143"/>
      <c r="I580" s="115"/>
    </row>
    <row r="581" spans="1:19" ht="12" customHeight="1">
      <c r="A581" s="118"/>
      <c r="B581" s="220"/>
      <c r="C581" s="136"/>
      <c r="D581" s="121"/>
      <c r="E581" s="122"/>
      <c r="F581" s="137"/>
      <c r="G581" s="123"/>
      <c r="H581" s="138"/>
      <c r="I581" s="125"/>
      <c r="K581" s="211"/>
      <c r="M581" s="132"/>
      <c r="N581" s="133"/>
      <c r="O581" s="133"/>
      <c r="S581" s="133"/>
    </row>
    <row r="582" spans="1:19" ht="12" customHeight="1">
      <c r="A582" s="108"/>
      <c r="B582" s="139"/>
      <c r="C582" s="110"/>
      <c r="D582" s="111"/>
      <c r="E582" s="112"/>
      <c r="F582" s="128"/>
      <c r="G582" s="113"/>
      <c r="H582" s="134"/>
      <c r="I582" s="115"/>
    </row>
    <row r="583" spans="1:19" ht="12" customHeight="1">
      <c r="A583" s="118"/>
      <c r="B583" s="141"/>
      <c r="C583" s="136"/>
      <c r="D583" s="121"/>
      <c r="E583" s="122"/>
      <c r="F583" s="137"/>
      <c r="G583" s="123"/>
      <c r="H583" s="138"/>
      <c r="I583" s="125"/>
      <c r="K583" s="211"/>
      <c r="M583" s="132"/>
      <c r="N583" s="133"/>
      <c r="O583" s="133"/>
      <c r="S583" s="133"/>
    </row>
    <row r="584" spans="1:19" ht="12" customHeight="1">
      <c r="A584" s="108"/>
      <c r="B584" s="139"/>
      <c r="C584" s="110"/>
      <c r="D584" s="111"/>
      <c r="E584" s="112"/>
      <c r="F584" s="128"/>
      <c r="G584" s="113"/>
      <c r="H584" s="114"/>
      <c r="I584" s="115"/>
    </row>
    <row r="585" spans="1:19" ht="12" customHeight="1">
      <c r="A585" s="118"/>
      <c r="B585" s="141"/>
      <c r="C585" s="136"/>
      <c r="D585" s="121"/>
      <c r="E585" s="122"/>
      <c r="F585" s="137"/>
      <c r="G585" s="123"/>
      <c r="H585" s="124"/>
      <c r="I585" s="125"/>
      <c r="K585" s="211"/>
      <c r="M585" s="132"/>
      <c r="N585" s="133"/>
      <c r="O585" s="133"/>
      <c r="S585" s="133"/>
    </row>
    <row r="586" spans="1:19" ht="12" customHeight="1">
      <c r="A586" s="108"/>
      <c r="B586" s="109"/>
      <c r="C586" s="110"/>
      <c r="D586" s="111"/>
      <c r="E586" s="112"/>
      <c r="F586" s="113"/>
      <c r="G586" s="113"/>
      <c r="H586" s="114"/>
      <c r="I586" s="115"/>
      <c r="J586" s="116"/>
    </row>
    <row r="587" spans="1:19" ht="12" customHeight="1">
      <c r="A587" s="118"/>
      <c r="B587" s="141"/>
      <c r="C587" s="120"/>
      <c r="D587" s="121"/>
      <c r="E587" s="122"/>
      <c r="F587" s="123"/>
      <c r="G587" s="123"/>
      <c r="H587" s="138"/>
      <c r="I587" s="125"/>
      <c r="J587" s="116"/>
      <c r="K587" s="211"/>
      <c r="M587" s="132"/>
      <c r="N587" s="144"/>
      <c r="O587" s="133"/>
      <c r="P587" s="133"/>
      <c r="S587" s="133"/>
    </row>
    <row r="588" spans="1:19" ht="12" customHeight="1">
      <c r="A588" s="108"/>
      <c r="B588" s="139"/>
      <c r="C588" s="110"/>
      <c r="D588" s="111"/>
      <c r="E588" s="112"/>
      <c r="F588" s="140"/>
      <c r="G588" s="113"/>
      <c r="H588" s="134"/>
      <c r="I588" s="115"/>
    </row>
    <row r="589" spans="1:19" ht="12" customHeight="1">
      <c r="A589" s="118"/>
      <c r="B589" s="141"/>
      <c r="C589" s="120"/>
      <c r="D589" s="121"/>
      <c r="E589" s="122"/>
      <c r="F589" s="123"/>
      <c r="G589" s="123"/>
      <c r="H589" s="138"/>
      <c r="I589" s="125"/>
      <c r="K589" s="211"/>
      <c r="M589" s="132"/>
      <c r="N589" s="133"/>
      <c r="O589" s="133"/>
      <c r="S589" s="133"/>
    </row>
    <row r="590" spans="1:19" ht="12" customHeight="1">
      <c r="A590" s="108"/>
      <c r="B590" s="139"/>
      <c r="C590" s="110"/>
      <c r="D590" s="111"/>
      <c r="E590" s="112"/>
      <c r="F590" s="128"/>
      <c r="G590" s="113"/>
      <c r="H590" s="134"/>
      <c r="I590" s="115"/>
    </row>
    <row r="591" spans="1:19" ht="12" customHeight="1">
      <c r="A591" s="118"/>
      <c r="B591" s="141"/>
      <c r="C591" s="136"/>
      <c r="D591" s="121"/>
      <c r="E591" s="122"/>
      <c r="F591" s="137"/>
      <c r="G591" s="123"/>
      <c r="H591" s="138"/>
      <c r="I591" s="125"/>
      <c r="J591" s="116"/>
      <c r="K591" s="211"/>
      <c r="M591" s="132"/>
      <c r="N591" s="133"/>
      <c r="O591" s="133"/>
      <c r="S591" s="133"/>
    </row>
    <row r="592" spans="1:19" ht="12" customHeight="1">
      <c r="A592" s="108"/>
      <c r="B592" s="139"/>
      <c r="C592" s="110"/>
      <c r="D592" s="111"/>
      <c r="E592" s="112"/>
      <c r="F592" s="113"/>
      <c r="G592" s="113"/>
      <c r="H592" s="143"/>
      <c r="I592" s="115"/>
      <c r="J592" s="147"/>
    </row>
    <row r="593" spans="1:19" ht="12" customHeight="1">
      <c r="A593" s="118"/>
      <c r="B593" s="220"/>
      <c r="C593" s="120"/>
      <c r="D593" s="121"/>
      <c r="E593" s="122"/>
      <c r="F593" s="123"/>
      <c r="G593" s="123"/>
      <c r="H593" s="138"/>
      <c r="I593" s="125"/>
      <c r="J593" s="116"/>
      <c r="K593" s="211"/>
      <c r="M593" s="132"/>
      <c r="N593" s="133"/>
      <c r="O593" s="133"/>
      <c r="S593" s="133"/>
    </row>
    <row r="594" spans="1:19" ht="12" customHeight="1">
      <c r="A594" s="108"/>
      <c r="B594" s="109"/>
      <c r="C594" s="149"/>
      <c r="D594" s="111"/>
      <c r="E594" s="112"/>
      <c r="F594" s="113"/>
      <c r="G594" s="113"/>
      <c r="H594" s="143"/>
      <c r="I594" s="115"/>
      <c r="J594" s="116"/>
    </row>
    <row r="595" spans="1:19" ht="12" customHeight="1">
      <c r="A595" s="118"/>
      <c r="B595" s="150"/>
      <c r="C595" s="120"/>
      <c r="D595" s="121"/>
      <c r="E595" s="122"/>
      <c r="F595" s="123"/>
      <c r="G595" s="123"/>
      <c r="H595" s="138"/>
      <c r="I595" s="125"/>
      <c r="K595" s="211"/>
      <c r="M595" s="132"/>
      <c r="N595" s="144"/>
      <c r="O595" s="133"/>
      <c r="S595" s="133"/>
    </row>
    <row r="596" spans="1:19" ht="12" customHeight="1">
      <c r="A596" s="108"/>
      <c r="B596" s="151"/>
      <c r="C596" s="110"/>
      <c r="D596" s="111"/>
      <c r="E596" s="112"/>
      <c r="F596" s="113"/>
      <c r="G596" s="113"/>
      <c r="H596" s="114"/>
      <c r="I596" s="115"/>
      <c r="J596" s="116"/>
    </row>
    <row r="597" spans="1:19" ht="12" customHeight="1">
      <c r="A597" s="118"/>
      <c r="B597" s="220" t="s">
        <v>119</v>
      </c>
      <c r="C597" s="153"/>
      <c r="D597" s="121"/>
      <c r="E597" s="122"/>
      <c r="F597" s="154"/>
      <c r="G597" s="123"/>
      <c r="H597" s="124"/>
      <c r="I597" s="125"/>
      <c r="J597" s="116"/>
      <c r="K597" s="211"/>
      <c r="M597" s="132"/>
      <c r="N597" s="133"/>
      <c r="O597" s="133"/>
      <c r="S597" s="133"/>
    </row>
    <row r="598" spans="1:19" ht="12" customHeight="1">
      <c r="A598" s="108"/>
      <c r="B598" s="109"/>
      <c r="C598" s="155"/>
      <c r="D598" s="111"/>
      <c r="E598" s="112"/>
      <c r="F598" s="156"/>
      <c r="G598" s="113"/>
      <c r="H598" s="114"/>
      <c r="I598" s="115"/>
    </row>
    <row r="599" spans="1:19" ht="12" customHeight="1">
      <c r="A599" s="157"/>
      <c r="B599" s="158"/>
      <c r="C599" s="158"/>
      <c r="D599" s="159"/>
      <c r="E599" s="160"/>
      <c r="F599" s="161"/>
      <c r="G599" s="162"/>
      <c r="H599" s="163"/>
      <c r="I599" s="164"/>
      <c r="K599" s="211"/>
      <c r="M599" s="132"/>
      <c r="N599" s="133"/>
      <c r="O599" s="133"/>
      <c r="S599" s="133"/>
    </row>
    <row r="600" spans="1:19" ht="12" customHeight="1">
      <c r="A600" s="215"/>
      <c r="B600" s="216"/>
      <c r="C600" s="217"/>
      <c r="D600" s="173"/>
      <c r="E600" s="218"/>
      <c r="F600" s="174"/>
      <c r="G600" s="174"/>
      <c r="H600" s="175"/>
      <c r="I600" s="176"/>
      <c r="J600" s="116"/>
      <c r="K600" s="116"/>
      <c r="L600" s="117"/>
      <c r="M600" s="116"/>
      <c r="N600" s="116"/>
      <c r="O600" s="116"/>
    </row>
    <row r="601" spans="1:19" ht="12" customHeight="1">
      <c r="A601" s="118">
        <v>2</v>
      </c>
      <c r="B601" s="119" t="s">
        <v>716</v>
      </c>
      <c r="C601" s="120"/>
      <c r="D601" s="121"/>
      <c r="E601" s="122"/>
      <c r="F601" s="123"/>
      <c r="G601" s="123"/>
      <c r="H601" s="124"/>
      <c r="I601" s="125"/>
      <c r="J601" s="116"/>
      <c r="K601" s="116"/>
      <c r="L601" s="117"/>
      <c r="M601" s="116"/>
      <c r="N601" s="116"/>
      <c r="O601" s="116"/>
    </row>
    <row r="602" spans="1:19" ht="12" customHeight="1">
      <c r="A602" s="108"/>
      <c r="B602" s="126"/>
      <c r="C602" s="127"/>
      <c r="D602" s="111"/>
      <c r="E602" s="112"/>
      <c r="F602" s="128"/>
      <c r="G602" s="113"/>
      <c r="H602" s="129"/>
      <c r="I602" s="115"/>
    </row>
    <row r="603" spans="1:19" ht="12" customHeight="1">
      <c r="A603" s="118"/>
      <c r="B603" s="135" t="s">
        <v>567</v>
      </c>
      <c r="C603" s="238" t="s">
        <v>779</v>
      </c>
      <c r="D603" s="121">
        <v>1</v>
      </c>
      <c r="E603" s="122" t="s">
        <v>710</v>
      </c>
      <c r="F603" s="137"/>
      <c r="G603" s="180"/>
      <c r="H603" s="138"/>
      <c r="I603" s="125"/>
      <c r="K603" s="211"/>
      <c r="M603" s="132"/>
      <c r="N603" s="133"/>
      <c r="O603" s="133"/>
      <c r="S603" s="133"/>
    </row>
    <row r="604" spans="1:19" ht="12" customHeight="1">
      <c r="A604" s="108"/>
      <c r="B604" s="126"/>
      <c r="C604" s="127"/>
      <c r="D604" s="111"/>
      <c r="E604" s="112"/>
      <c r="F604" s="128"/>
      <c r="G604" s="113"/>
      <c r="H604" s="134"/>
      <c r="I604" s="115"/>
    </row>
    <row r="605" spans="1:19" ht="12" customHeight="1">
      <c r="A605" s="118"/>
      <c r="B605" s="135" t="s">
        <v>177</v>
      </c>
      <c r="C605" s="136" t="s">
        <v>142</v>
      </c>
      <c r="D605" s="121">
        <v>0.3</v>
      </c>
      <c r="E605" s="122" t="s">
        <v>82</v>
      </c>
      <c r="F605" s="137"/>
      <c r="G605" s="180"/>
      <c r="H605" s="138"/>
      <c r="I605" s="125"/>
      <c r="K605" s="211"/>
      <c r="M605" s="132"/>
      <c r="N605" s="133"/>
      <c r="O605" s="133"/>
      <c r="S605" s="133"/>
    </row>
    <row r="606" spans="1:19" ht="12" customHeight="1">
      <c r="A606" s="108"/>
      <c r="B606" s="139"/>
      <c r="C606" s="110"/>
      <c r="D606" s="111"/>
      <c r="E606" s="112"/>
      <c r="F606" s="140"/>
      <c r="G606" s="113"/>
      <c r="H606" s="134"/>
      <c r="I606" s="115"/>
    </row>
    <row r="607" spans="1:19" ht="12" customHeight="1">
      <c r="A607" s="118"/>
      <c r="B607" s="135" t="s">
        <v>717</v>
      </c>
      <c r="C607" s="136" t="s">
        <v>142</v>
      </c>
      <c r="D607" s="121">
        <v>2</v>
      </c>
      <c r="E607" s="122" t="s">
        <v>82</v>
      </c>
      <c r="F607" s="137"/>
      <c r="G607" s="180"/>
      <c r="H607" s="138"/>
      <c r="I607" s="125"/>
      <c r="M607" s="131"/>
    </row>
    <row r="608" spans="1:19" ht="12" customHeight="1">
      <c r="A608" s="108"/>
      <c r="B608" s="139"/>
      <c r="C608" s="110"/>
      <c r="D608" s="111"/>
      <c r="E608" s="112"/>
      <c r="F608" s="128"/>
      <c r="G608" s="113"/>
      <c r="H608" s="134"/>
      <c r="I608" s="115"/>
    </row>
    <row r="609" spans="1:19" ht="12" customHeight="1">
      <c r="A609" s="118"/>
      <c r="B609" s="135" t="s">
        <v>718</v>
      </c>
      <c r="C609" s="136" t="s">
        <v>142</v>
      </c>
      <c r="D609" s="253">
        <v>0.02</v>
      </c>
      <c r="E609" s="122" t="s">
        <v>82</v>
      </c>
      <c r="F609" s="137"/>
      <c r="G609" s="180"/>
      <c r="H609" s="138"/>
      <c r="I609" s="125"/>
      <c r="K609" s="211"/>
      <c r="M609" s="132"/>
      <c r="N609" s="133"/>
      <c r="O609" s="133"/>
      <c r="S609" s="133"/>
    </row>
    <row r="610" spans="1:19" ht="12" customHeight="1">
      <c r="A610" s="108"/>
      <c r="B610" s="139"/>
      <c r="C610" s="110"/>
      <c r="D610" s="111"/>
      <c r="E610" s="112"/>
      <c r="F610" s="140"/>
      <c r="G610" s="113"/>
      <c r="H610" s="134"/>
      <c r="I610" s="115"/>
    </row>
    <row r="611" spans="1:19" ht="12" customHeight="1">
      <c r="A611" s="118"/>
      <c r="B611" s="135" t="s">
        <v>728</v>
      </c>
      <c r="C611" s="136" t="s">
        <v>823</v>
      </c>
      <c r="D611" s="121">
        <v>0.3</v>
      </c>
      <c r="E611" s="122" t="s">
        <v>82</v>
      </c>
      <c r="F611" s="137"/>
      <c r="G611" s="180"/>
      <c r="H611" s="138"/>
      <c r="I611" s="125"/>
      <c r="K611" s="211"/>
      <c r="M611" s="132"/>
      <c r="N611" s="133"/>
      <c r="O611" s="133"/>
      <c r="S611" s="133"/>
    </row>
    <row r="612" spans="1:19" ht="12" customHeight="1">
      <c r="A612" s="108"/>
      <c r="B612" s="139"/>
      <c r="C612" s="110"/>
      <c r="D612" s="111"/>
      <c r="E612" s="112"/>
      <c r="F612" s="128"/>
      <c r="G612" s="113"/>
      <c r="H612" s="143"/>
      <c r="I612" s="115"/>
      <c r="J612" s="116"/>
    </row>
    <row r="613" spans="1:19" ht="12" customHeight="1">
      <c r="A613" s="118"/>
      <c r="B613" s="220" t="s">
        <v>89</v>
      </c>
      <c r="C613" s="136"/>
      <c r="D613" s="121"/>
      <c r="E613" s="122"/>
      <c r="F613" s="137"/>
      <c r="G613" s="123"/>
      <c r="H613" s="138"/>
      <c r="I613" s="125"/>
      <c r="J613" s="116"/>
      <c r="K613" s="211"/>
      <c r="M613" s="132"/>
      <c r="N613" s="133"/>
      <c r="O613" s="133"/>
      <c r="S613" s="133"/>
    </row>
    <row r="614" spans="1:19" ht="12" customHeight="1">
      <c r="A614" s="108"/>
      <c r="B614" s="139"/>
      <c r="C614" s="110"/>
      <c r="D614" s="111"/>
      <c r="E614" s="112"/>
      <c r="F614" s="128"/>
      <c r="G614" s="113"/>
      <c r="H614" s="114"/>
      <c r="I614" s="115"/>
      <c r="J614" s="116"/>
    </row>
    <row r="615" spans="1:19" ht="12" customHeight="1">
      <c r="A615" s="118">
        <v>3</v>
      </c>
      <c r="B615" s="135" t="s">
        <v>566</v>
      </c>
      <c r="C615" s="136"/>
      <c r="D615" s="121"/>
      <c r="E615" s="122"/>
      <c r="F615" s="137"/>
      <c r="G615" s="180"/>
      <c r="H615" s="138"/>
      <c r="I615" s="125"/>
      <c r="J615" s="116"/>
      <c r="K615" s="211"/>
      <c r="M615" s="132"/>
      <c r="N615" s="133"/>
      <c r="O615" s="133"/>
      <c r="S615" s="133"/>
    </row>
    <row r="616" spans="1:19" ht="12" customHeight="1">
      <c r="A616" s="108"/>
      <c r="B616" s="139"/>
      <c r="C616" s="110"/>
      <c r="D616" s="111"/>
      <c r="E616" s="112"/>
      <c r="F616" s="128"/>
      <c r="G616" s="113"/>
      <c r="H616" s="254"/>
      <c r="I616" s="145"/>
      <c r="J616" s="146"/>
    </row>
    <row r="617" spans="1:19" ht="12" customHeight="1">
      <c r="A617" s="118"/>
      <c r="B617" s="135" t="s">
        <v>177</v>
      </c>
      <c r="C617" s="136"/>
      <c r="D617" s="121">
        <v>0.3</v>
      </c>
      <c r="E617" s="122" t="s">
        <v>82</v>
      </c>
      <c r="F617" s="137"/>
      <c r="G617" s="180"/>
      <c r="H617" s="138"/>
      <c r="I617" s="125"/>
      <c r="K617" s="211"/>
      <c r="M617" s="132"/>
      <c r="N617" s="133"/>
      <c r="O617" s="133"/>
      <c r="S617" s="133"/>
    </row>
    <row r="618" spans="1:19" ht="12" customHeight="1">
      <c r="A618" s="108"/>
      <c r="B618" s="139"/>
      <c r="C618" s="110"/>
      <c r="D618" s="111"/>
      <c r="E618" s="112"/>
      <c r="F618" s="128"/>
      <c r="G618" s="113"/>
      <c r="H618" s="254"/>
      <c r="I618" s="115"/>
    </row>
    <row r="619" spans="1:19" ht="12" customHeight="1">
      <c r="A619" s="118"/>
      <c r="B619" s="135" t="s">
        <v>714</v>
      </c>
      <c r="C619" s="136"/>
      <c r="D619" s="121">
        <v>2</v>
      </c>
      <c r="E619" s="122" t="s">
        <v>82</v>
      </c>
      <c r="F619" s="137"/>
      <c r="G619" s="180"/>
      <c r="H619" s="138"/>
      <c r="I619" s="125"/>
      <c r="K619" s="211"/>
      <c r="M619" s="132"/>
      <c r="N619" s="144"/>
      <c r="O619" s="133"/>
      <c r="S619" s="133"/>
    </row>
    <row r="620" spans="1:19" ht="12" customHeight="1">
      <c r="A620" s="108"/>
      <c r="B620" s="139"/>
      <c r="C620" s="110"/>
      <c r="D620" s="111"/>
      <c r="E620" s="112"/>
      <c r="F620" s="128"/>
      <c r="G620" s="113"/>
      <c r="H620" s="254"/>
      <c r="I620" s="115"/>
    </row>
    <row r="621" spans="1:19" ht="12" customHeight="1">
      <c r="A621" s="118"/>
      <c r="B621" s="135" t="s">
        <v>715</v>
      </c>
      <c r="C621" s="136"/>
      <c r="D621" s="253">
        <v>0.02</v>
      </c>
      <c r="E621" s="122" t="s">
        <v>136</v>
      </c>
      <c r="F621" s="137"/>
      <c r="G621" s="180"/>
      <c r="H621" s="138"/>
      <c r="I621" s="125"/>
      <c r="K621" s="211"/>
      <c r="M621" s="132"/>
      <c r="N621" s="133"/>
      <c r="O621" s="133"/>
      <c r="S621" s="133"/>
    </row>
    <row r="622" spans="1:19" ht="12" customHeight="1">
      <c r="A622" s="108"/>
      <c r="B622" s="139"/>
      <c r="C622" s="110"/>
      <c r="D622" s="111"/>
      <c r="E622" s="112"/>
      <c r="F622" s="128"/>
      <c r="G622" s="113"/>
      <c r="H622" s="254"/>
      <c r="I622" s="115"/>
    </row>
    <row r="623" spans="1:19" ht="12" customHeight="1">
      <c r="A623" s="118"/>
      <c r="B623" s="135" t="s">
        <v>728</v>
      </c>
      <c r="C623" s="136"/>
      <c r="D623" s="121">
        <v>0.3</v>
      </c>
      <c r="E623" s="122" t="s">
        <v>82</v>
      </c>
      <c r="F623" s="137"/>
      <c r="G623" s="180"/>
      <c r="H623" s="138"/>
      <c r="I623" s="125"/>
      <c r="K623" s="211"/>
      <c r="M623" s="132"/>
      <c r="N623" s="133"/>
      <c r="O623" s="133"/>
      <c r="S623" s="133"/>
    </row>
    <row r="624" spans="1:19" ht="12" customHeight="1">
      <c r="A624" s="108"/>
      <c r="B624" s="139"/>
      <c r="C624" s="110"/>
      <c r="D624" s="111"/>
      <c r="E624" s="112"/>
      <c r="F624" s="128"/>
      <c r="G624" s="113"/>
      <c r="H624" s="134"/>
      <c r="I624" s="115"/>
    </row>
    <row r="625" spans="1:19" ht="12" customHeight="1">
      <c r="A625" s="118"/>
      <c r="B625" s="172" t="s">
        <v>89</v>
      </c>
      <c r="C625" s="136"/>
      <c r="D625" s="121"/>
      <c r="E625" s="122"/>
      <c r="F625" s="137"/>
      <c r="G625" s="123"/>
      <c r="H625" s="138"/>
      <c r="I625" s="125"/>
      <c r="K625" s="211"/>
      <c r="M625" s="132"/>
      <c r="N625" s="133"/>
      <c r="O625" s="133"/>
      <c r="S625" s="133"/>
    </row>
    <row r="626" spans="1:19" ht="12" customHeight="1">
      <c r="A626" s="108"/>
      <c r="B626" s="139"/>
      <c r="C626" s="110"/>
      <c r="D626" s="111"/>
      <c r="E626" s="112"/>
      <c r="F626" s="140"/>
      <c r="G626" s="113"/>
      <c r="H626" s="134"/>
      <c r="I626" s="115"/>
      <c r="J626" s="116"/>
    </row>
    <row r="627" spans="1:19" ht="12" customHeight="1">
      <c r="A627" s="118">
        <v>4</v>
      </c>
      <c r="B627" s="135" t="s">
        <v>568</v>
      </c>
      <c r="C627" s="136"/>
      <c r="D627" s="121"/>
      <c r="E627" s="122"/>
      <c r="F627" s="137"/>
      <c r="G627" s="123"/>
      <c r="H627" s="138"/>
      <c r="I627" s="125"/>
      <c r="J627" s="116"/>
      <c r="K627" s="211"/>
      <c r="M627" s="132"/>
      <c r="N627" s="144"/>
      <c r="O627" s="133"/>
      <c r="P627" s="133"/>
      <c r="S627" s="133"/>
    </row>
    <row r="628" spans="1:19" ht="12" customHeight="1">
      <c r="A628" s="108"/>
      <c r="B628" s="139"/>
      <c r="C628" s="110"/>
      <c r="D628" s="111"/>
      <c r="E628" s="112"/>
      <c r="F628" s="140"/>
      <c r="G628" s="113"/>
      <c r="H628" s="134"/>
      <c r="I628" s="115"/>
    </row>
    <row r="629" spans="1:19" ht="12" customHeight="1">
      <c r="A629" s="118"/>
      <c r="B629" s="135" t="s">
        <v>177</v>
      </c>
      <c r="C629" s="136"/>
      <c r="D629" s="121">
        <v>0.3</v>
      </c>
      <c r="E629" s="122" t="s">
        <v>82</v>
      </c>
      <c r="F629" s="137"/>
      <c r="G629" s="180"/>
      <c r="H629" s="193"/>
      <c r="I629" s="125"/>
      <c r="K629" s="211"/>
      <c r="M629" s="132"/>
      <c r="N629" s="133"/>
      <c r="O629" s="133"/>
      <c r="S629" s="133"/>
    </row>
    <row r="630" spans="1:19" ht="12" customHeight="1">
      <c r="A630" s="108"/>
      <c r="B630" s="139"/>
      <c r="C630" s="110"/>
      <c r="D630" s="111"/>
      <c r="E630" s="112"/>
      <c r="F630" s="140"/>
      <c r="G630" s="113"/>
      <c r="H630" s="134"/>
      <c r="I630" s="115"/>
    </row>
    <row r="631" spans="1:19" ht="12" customHeight="1">
      <c r="A631" s="118"/>
      <c r="B631" s="135" t="s">
        <v>714</v>
      </c>
      <c r="C631" s="136"/>
      <c r="D631" s="121">
        <v>2</v>
      </c>
      <c r="E631" s="122" t="s">
        <v>82</v>
      </c>
      <c r="F631" s="137"/>
      <c r="G631" s="180"/>
      <c r="H631" s="193"/>
      <c r="I631" s="125"/>
      <c r="J631" s="116"/>
      <c r="K631" s="211"/>
      <c r="M631" s="132"/>
      <c r="N631" s="133"/>
      <c r="O631" s="133"/>
      <c r="S631" s="133"/>
    </row>
    <row r="632" spans="1:19" ht="12" customHeight="1">
      <c r="A632" s="108"/>
      <c r="B632" s="139"/>
      <c r="C632" s="110"/>
      <c r="D632" s="111"/>
      <c r="E632" s="112"/>
      <c r="F632" s="128"/>
      <c r="G632" s="113"/>
      <c r="H632" s="134"/>
      <c r="I632" s="115"/>
      <c r="J632" s="147"/>
    </row>
    <row r="633" spans="1:19" ht="12" customHeight="1">
      <c r="A633" s="118"/>
      <c r="B633" s="135" t="s">
        <v>715</v>
      </c>
      <c r="C633" s="136"/>
      <c r="D633" s="253">
        <v>0.02</v>
      </c>
      <c r="E633" s="122" t="s">
        <v>136</v>
      </c>
      <c r="F633" s="137"/>
      <c r="G633" s="180"/>
      <c r="H633" s="193"/>
      <c r="I633" s="125"/>
      <c r="J633" s="116"/>
      <c r="K633" s="211"/>
      <c r="M633" s="132"/>
      <c r="N633" s="133"/>
      <c r="O633" s="133"/>
      <c r="S633" s="133"/>
    </row>
    <row r="634" spans="1:19" ht="12" customHeight="1">
      <c r="A634" s="108"/>
      <c r="B634" s="139"/>
      <c r="C634" s="110"/>
      <c r="D634" s="111"/>
      <c r="E634" s="112"/>
      <c r="F634" s="128"/>
      <c r="G634" s="113"/>
      <c r="H634" s="134"/>
      <c r="I634" s="115"/>
      <c r="J634" s="116"/>
    </row>
    <row r="635" spans="1:19" ht="12" customHeight="1">
      <c r="A635" s="118"/>
      <c r="B635" s="135" t="s">
        <v>728</v>
      </c>
      <c r="C635" s="136"/>
      <c r="D635" s="121">
        <v>0.3</v>
      </c>
      <c r="E635" s="122" t="s">
        <v>82</v>
      </c>
      <c r="F635" s="137"/>
      <c r="G635" s="180"/>
      <c r="H635" s="193"/>
      <c r="I635" s="125"/>
      <c r="K635" s="211"/>
      <c r="M635" s="132"/>
      <c r="N635" s="144"/>
      <c r="O635" s="133"/>
      <c r="S635" s="133"/>
    </row>
    <row r="636" spans="1:19" ht="12" customHeight="1">
      <c r="A636" s="108"/>
      <c r="B636" s="151"/>
      <c r="C636" s="110"/>
      <c r="D636" s="111"/>
      <c r="E636" s="112"/>
      <c r="F636" s="113"/>
      <c r="G636" s="113"/>
      <c r="H636" s="114"/>
      <c r="I636" s="115"/>
      <c r="J636" s="116"/>
    </row>
    <row r="637" spans="1:19" ht="12" customHeight="1">
      <c r="A637" s="118"/>
      <c r="B637" s="220" t="s">
        <v>119</v>
      </c>
      <c r="C637" s="153"/>
      <c r="D637" s="121"/>
      <c r="E637" s="122"/>
      <c r="F637" s="154"/>
      <c r="G637" s="123"/>
      <c r="H637" s="124"/>
      <c r="I637" s="125"/>
      <c r="J637" s="116"/>
      <c r="K637" s="211"/>
      <c r="M637" s="132"/>
      <c r="N637" s="133"/>
      <c r="O637" s="133"/>
      <c r="S637" s="133"/>
    </row>
    <row r="638" spans="1:19" ht="12" customHeight="1">
      <c r="A638" s="108"/>
      <c r="B638" s="109"/>
      <c r="C638" s="155"/>
      <c r="D638" s="111"/>
      <c r="E638" s="112"/>
      <c r="F638" s="156"/>
      <c r="G638" s="113"/>
      <c r="H638" s="114"/>
      <c r="I638" s="115"/>
    </row>
    <row r="639" spans="1:19" ht="12" customHeight="1">
      <c r="A639" s="157"/>
      <c r="B639" s="158"/>
      <c r="C639" s="158"/>
      <c r="D639" s="159"/>
      <c r="E639" s="160"/>
      <c r="F639" s="161"/>
      <c r="G639" s="162"/>
      <c r="H639" s="163"/>
      <c r="I639" s="164"/>
      <c r="K639" s="211"/>
      <c r="M639" s="132"/>
      <c r="N639" s="133"/>
      <c r="O639" s="133"/>
      <c r="S639" s="133"/>
    </row>
    <row r="640" spans="1:19" ht="12" customHeight="1">
      <c r="A640" s="215"/>
      <c r="B640" s="216"/>
      <c r="C640" s="217"/>
      <c r="D640" s="173"/>
      <c r="E640" s="218"/>
      <c r="F640" s="174"/>
      <c r="G640" s="174"/>
      <c r="H640" s="175"/>
      <c r="I640" s="176"/>
      <c r="J640" s="116"/>
      <c r="K640" s="116"/>
      <c r="L640" s="117"/>
      <c r="M640" s="116"/>
      <c r="N640" s="116"/>
      <c r="O640" s="116"/>
    </row>
    <row r="641" spans="1:19" ht="12" customHeight="1">
      <c r="A641" s="118" t="s">
        <v>102</v>
      </c>
      <c r="B641" s="148" t="s">
        <v>58</v>
      </c>
      <c r="C641" s="120"/>
      <c r="D641" s="121"/>
      <c r="E641" s="122"/>
      <c r="F641" s="123"/>
      <c r="G641" s="123"/>
      <c r="H641" s="124"/>
      <c r="I641" s="125"/>
      <c r="J641" s="116"/>
      <c r="K641" s="116"/>
      <c r="L641" s="117"/>
      <c r="M641" s="116"/>
      <c r="N641" s="116"/>
      <c r="O641" s="116"/>
    </row>
    <row r="642" spans="1:19" ht="12" customHeight="1">
      <c r="A642" s="108"/>
      <c r="B642" s="126"/>
      <c r="C642" s="127"/>
      <c r="D642" s="111"/>
      <c r="E642" s="112"/>
      <c r="F642" s="128"/>
      <c r="G642" s="113"/>
      <c r="H642" s="129"/>
      <c r="I642" s="115"/>
    </row>
    <row r="643" spans="1:19" ht="12" customHeight="1">
      <c r="A643" s="118"/>
      <c r="B643" s="119"/>
      <c r="C643" s="120"/>
      <c r="D643" s="121"/>
      <c r="E643" s="122"/>
      <c r="F643" s="130"/>
      <c r="G643" s="123"/>
      <c r="H643" s="124"/>
      <c r="I643" s="125"/>
      <c r="K643" s="211"/>
      <c r="M643" s="132"/>
      <c r="N643" s="133"/>
      <c r="O643" s="133"/>
      <c r="S643" s="133"/>
    </row>
    <row r="644" spans="1:19" ht="12" customHeight="1">
      <c r="A644" s="108"/>
      <c r="B644" s="126"/>
      <c r="C644" s="127"/>
      <c r="D644" s="111"/>
      <c r="E644" s="112"/>
      <c r="F644" s="128"/>
      <c r="G644" s="113"/>
      <c r="H644" s="134"/>
      <c r="I644" s="115"/>
    </row>
    <row r="645" spans="1:19" ht="12" customHeight="1">
      <c r="A645" s="118">
        <v>1</v>
      </c>
      <c r="B645" s="135" t="s">
        <v>189</v>
      </c>
      <c r="C645" s="136"/>
      <c r="D645" s="121">
        <v>1</v>
      </c>
      <c r="E645" s="122" t="s">
        <v>59</v>
      </c>
      <c r="F645" s="137"/>
      <c r="G645" s="123"/>
      <c r="H645" s="138"/>
      <c r="I645" s="125"/>
      <c r="K645" s="211"/>
      <c r="M645" s="132"/>
      <c r="N645" s="133"/>
      <c r="O645" s="133"/>
      <c r="S645" s="133"/>
    </row>
    <row r="646" spans="1:19" ht="12" customHeight="1">
      <c r="A646" s="108"/>
      <c r="B646" s="139"/>
      <c r="C646" s="110"/>
      <c r="D646" s="111"/>
      <c r="E646" s="112"/>
      <c r="F646" s="140"/>
      <c r="G646" s="213"/>
      <c r="H646" s="134"/>
      <c r="I646" s="115"/>
    </row>
    <row r="647" spans="1:19" ht="12" customHeight="1">
      <c r="A647" s="118">
        <v>2</v>
      </c>
      <c r="B647" s="148" t="s">
        <v>504</v>
      </c>
      <c r="C647" s="136"/>
      <c r="D647" s="121">
        <v>1</v>
      </c>
      <c r="E647" s="122" t="s">
        <v>59</v>
      </c>
      <c r="F647" s="130"/>
      <c r="G647" s="123"/>
      <c r="H647" s="138"/>
      <c r="I647" s="125"/>
      <c r="M647" s="131"/>
    </row>
    <row r="648" spans="1:19" ht="12" customHeight="1">
      <c r="A648" s="108"/>
      <c r="B648" s="139"/>
      <c r="C648" s="110"/>
      <c r="D648" s="111"/>
      <c r="E648" s="112"/>
      <c r="F648" s="128"/>
      <c r="G648" s="213"/>
      <c r="H648" s="134"/>
      <c r="I648" s="115"/>
    </row>
    <row r="649" spans="1:19" ht="12" customHeight="1">
      <c r="A649" s="118">
        <v>3</v>
      </c>
      <c r="B649" s="135" t="s">
        <v>502</v>
      </c>
      <c r="C649" s="136"/>
      <c r="D649" s="121">
        <v>1</v>
      </c>
      <c r="E649" s="122" t="s">
        <v>59</v>
      </c>
      <c r="F649" s="137"/>
      <c r="G649" s="123"/>
      <c r="H649" s="138"/>
      <c r="I649" s="125"/>
      <c r="K649" s="211"/>
      <c r="M649" s="132"/>
      <c r="N649" s="133"/>
      <c r="O649" s="133"/>
      <c r="S649" s="133"/>
    </row>
    <row r="650" spans="1:19" ht="12" customHeight="1">
      <c r="A650" s="108"/>
      <c r="B650" s="139"/>
      <c r="C650" s="110"/>
      <c r="D650" s="111"/>
      <c r="E650" s="112"/>
      <c r="F650" s="128"/>
      <c r="G650" s="113"/>
      <c r="H650" s="134"/>
      <c r="I650" s="115"/>
    </row>
    <row r="651" spans="1:19" ht="12" customHeight="1">
      <c r="A651" s="118">
        <v>4</v>
      </c>
      <c r="B651" s="141" t="s">
        <v>191</v>
      </c>
      <c r="C651" s="136"/>
      <c r="D651" s="121">
        <v>1</v>
      </c>
      <c r="E651" s="122" t="s">
        <v>59</v>
      </c>
      <c r="F651" s="137"/>
      <c r="G651" s="123"/>
      <c r="H651" s="138"/>
      <c r="I651" s="125"/>
      <c r="K651" s="211"/>
      <c r="M651" s="132"/>
      <c r="N651" s="133"/>
      <c r="O651" s="133"/>
      <c r="S651" s="133"/>
    </row>
    <row r="652" spans="1:19" ht="12" customHeight="1">
      <c r="A652" s="108"/>
      <c r="B652" s="139"/>
      <c r="C652" s="110"/>
      <c r="D652" s="111"/>
      <c r="E652" s="112"/>
      <c r="F652" s="128"/>
      <c r="G652" s="113"/>
      <c r="H652" s="143"/>
      <c r="I652" s="115"/>
      <c r="J652" s="116"/>
    </row>
    <row r="653" spans="1:19" ht="12" customHeight="1">
      <c r="A653" s="118">
        <v>5</v>
      </c>
      <c r="B653" s="148" t="s">
        <v>503</v>
      </c>
      <c r="C653" s="136"/>
      <c r="D653" s="121">
        <v>1</v>
      </c>
      <c r="E653" s="122" t="s">
        <v>59</v>
      </c>
      <c r="F653" s="137"/>
      <c r="G653" s="123"/>
      <c r="H653" s="138"/>
      <c r="I653" s="125"/>
      <c r="J653" s="116"/>
      <c r="K653" s="211"/>
      <c r="M653" s="132"/>
      <c r="N653" s="133"/>
      <c r="O653" s="133"/>
      <c r="S653" s="133"/>
    </row>
    <row r="654" spans="1:19" ht="12" customHeight="1">
      <c r="A654" s="108"/>
      <c r="B654" s="139"/>
      <c r="C654" s="110"/>
      <c r="D654" s="111"/>
      <c r="E654" s="112"/>
      <c r="F654" s="128"/>
      <c r="G654" s="113"/>
      <c r="H654" s="143"/>
      <c r="I654" s="115"/>
    </row>
    <row r="655" spans="1:19" ht="12" customHeight="1">
      <c r="A655" s="118">
        <v>6</v>
      </c>
      <c r="B655" s="148" t="s">
        <v>505</v>
      </c>
      <c r="C655" s="136"/>
      <c r="D655" s="121">
        <v>1</v>
      </c>
      <c r="E655" s="122" t="s">
        <v>59</v>
      </c>
      <c r="F655" s="137"/>
      <c r="G655" s="123"/>
      <c r="H655" s="138"/>
      <c r="I655" s="125"/>
      <c r="K655" s="211"/>
      <c r="M655" s="132"/>
      <c r="N655" s="144"/>
      <c r="O655" s="133"/>
      <c r="S655" s="133"/>
    </row>
    <row r="656" spans="1:19" ht="12" customHeight="1">
      <c r="A656" s="108"/>
      <c r="B656" s="139"/>
      <c r="C656" s="110"/>
      <c r="D656" s="111"/>
      <c r="E656" s="112"/>
      <c r="F656" s="140"/>
      <c r="G656" s="113"/>
      <c r="H656" s="143"/>
      <c r="I656" s="115"/>
    </row>
    <row r="657" spans="1:19" ht="12" customHeight="1">
      <c r="A657" s="118">
        <v>7</v>
      </c>
      <c r="B657" s="141" t="s">
        <v>192</v>
      </c>
      <c r="C657" s="136"/>
      <c r="D657" s="121">
        <v>1</v>
      </c>
      <c r="E657" s="122" t="s">
        <v>59</v>
      </c>
      <c r="F657" s="130"/>
      <c r="G657" s="123"/>
      <c r="H657" s="138"/>
      <c r="I657" s="125"/>
      <c r="K657" s="211"/>
      <c r="M657" s="132"/>
      <c r="N657" s="133"/>
      <c r="O657" s="133"/>
      <c r="S657" s="133"/>
    </row>
    <row r="658" spans="1:19" ht="12" customHeight="1">
      <c r="A658" s="108"/>
      <c r="B658" s="139"/>
      <c r="C658" s="110"/>
      <c r="D658" s="111"/>
      <c r="E658" s="112"/>
      <c r="F658" s="128"/>
      <c r="G658" s="113"/>
      <c r="H658" s="134"/>
      <c r="I658" s="115"/>
    </row>
    <row r="659" spans="1:19" ht="12" customHeight="1">
      <c r="A659" s="118">
        <v>8</v>
      </c>
      <c r="B659" s="119" t="s">
        <v>499</v>
      </c>
      <c r="C659" s="136"/>
      <c r="D659" s="121">
        <v>1</v>
      </c>
      <c r="E659" s="122" t="s">
        <v>59</v>
      </c>
      <c r="F659" s="137"/>
      <c r="G659" s="123"/>
      <c r="H659" s="138"/>
      <c r="I659" s="125"/>
      <c r="K659" s="211"/>
      <c r="M659" s="132"/>
      <c r="N659" s="133"/>
      <c r="O659" s="133"/>
      <c r="S659" s="133"/>
    </row>
    <row r="660" spans="1:19" ht="12" customHeight="1">
      <c r="A660" s="108"/>
      <c r="B660" s="139"/>
      <c r="C660" s="110"/>
      <c r="D660" s="111"/>
      <c r="E660" s="112"/>
      <c r="F660" s="128"/>
      <c r="G660" s="113"/>
      <c r="H660" s="114"/>
      <c r="I660" s="115"/>
    </row>
    <row r="661" spans="1:19" ht="12" customHeight="1">
      <c r="A661" s="118">
        <v>9</v>
      </c>
      <c r="B661" s="141" t="s">
        <v>506</v>
      </c>
      <c r="C661" s="136"/>
      <c r="D661" s="121">
        <v>1</v>
      </c>
      <c r="E661" s="122" t="s">
        <v>59</v>
      </c>
      <c r="F661" s="137"/>
      <c r="G661" s="123"/>
      <c r="H661" s="180"/>
      <c r="I661" s="125"/>
      <c r="K661" s="211"/>
      <c r="M661" s="132"/>
      <c r="N661" s="133"/>
      <c r="O661" s="133"/>
      <c r="S661" s="133"/>
    </row>
    <row r="662" spans="1:19" ht="12" customHeight="1">
      <c r="A662" s="108"/>
      <c r="B662" s="109"/>
      <c r="C662" s="110"/>
      <c r="D662" s="111"/>
      <c r="E662" s="112"/>
      <c r="F662" s="113"/>
      <c r="G662" s="113"/>
      <c r="H662" s="114"/>
      <c r="I662" s="115"/>
      <c r="J662" s="116"/>
    </row>
    <row r="663" spans="1:19" ht="12" customHeight="1">
      <c r="A663" s="118"/>
      <c r="B663" s="141"/>
      <c r="C663" s="120"/>
      <c r="D663" s="121"/>
      <c r="E663" s="122"/>
      <c r="F663" s="123"/>
      <c r="G663" s="123"/>
      <c r="H663" s="124"/>
      <c r="I663" s="125"/>
      <c r="J663" s="116"/>
      <c r="K663" s="211"/>
      <c r="M663" s="132"/>
      <c r="N663" s="144"/>
      <c r="O663" s="133"/>
      <c r="P663" s="133"/>
      <c r="S663" s="133"/>
    </row>
    <row r="664" spans="1:19" ht="12" customHeight="1">
      <c r="A664" s="108"/>
      <c r="B664" s="139"/>
      <c r="C664" s="110"/>
      <c r="D664" s="111"/>
      <c r="E664" s="112"/>
      <c r="F664" s="128"/>
      <c r="G664" s="113"/>
      <c r="H664" s="114"/>
      <c r="I664" s="115"/>
      <c r="J664" s="116"/>
    </row>
    <row r="665" spans="1:19" ht="12" customHeight="1">
      <c r="A665" s="118"/>
      <c r="B665" s="141"/>
      <c r="C665" s="136"/>
      <c r="D665" s="121"/>
      <c r="E665" s="122"/>
      <c r="F665" s="137"/>
      <c r="G665" s="123"/>
      <c r="H665" s="124"/>
      <c r="I665" s="125"/>
      <c r="J665" s="116"/>
      <c r="K665" s="211"/>
      <c r="M665" s="132"/>
      <c r="N665" s="133"/>
      <c r="O665" s="133"/>
      <c r="S665" s="133"/>
    </row>
    <row r="666" spans="1:19" ht="12" customHeight="1">
      <c r="A666" s="108"/>
      <c r="B666" s="139"/>
      <c r="C666" s="110"/>
      <c r="D666" s="111"/>
      <c r="E666" s="112"/>
      <c r="F666" s="140"/>
      <c r="G666" s="113"/>
      <c r="H666" s="134"/>
      <c r="I666" s="115"/>
    </row>
    <row r="667" spans="1:19" ht="12" customHeight="1">
      <c r="A667" s="118"/>
      <c r="B667" s="135"/>
      <c r="C667" s="136"/>
      <c r="D667" s="121"/>
      <c r="E667" s="122"/>
      <c r="F667" s="130"/>
      <c r="G667" s="123"/>
      <c r="H667" s="138"/>
      <c r="I667" s="125"/>
      <c r="K667" s="211"/>
      <c r="M667" s="132"/>
      <c r="N667" s="133"/>
      <c r="O667" s="133"/>
      <c r="S667" s="133"/>
    </row>
    <row r="668" spans="1:19" ht="12" customHeight="1">
      <c r="A668" s="108"/>
      <c r="B668" s="139"/>
      <c r="C668" s="110"/>
      <c r="D668" s="111"/>
      <c r="E668" s="112"/>
      <c r="F668" s="128"/>
      <c r="G668" s="113"/>
      <c r="H668" s="134"/>
      <c r="I668" s="115"/>
    </row>
    <row r="669" spans="1:19" ht="12" customHeight="1">
      <c r="A669" s="118"/>
      <c r="B669" s="172"/>
      <c r="C669" s="136"/>
      <c r="D669" s="121"/>
      <c r="E669" s="122"/>
      <c r="F669" s="137"/>
      <c r="G669" s="123"/>
      <c r="H669" s="138"/>
      <c r="I669" s="125"/>
      <c r="J669" s="116"/>
      <c r="K669" s="211"/>
      <c r="M669" s="132"/>
      <c r="N669" s="133"/>
      <c r="O669" s="133"/>
      <c r="S669" s="133"/>
    </row>
    <row r="670" spans="1:19" ht="12" customHeight="1">
      <c r="A670" s="108"/>
      <c r="B670" s="139"/>
      <c r="C670" s="110"/>
      <c r="D670" s="111"/>
      <c r="E670" s="112"/>
      <c r="F670" s="128"/>
      <c r="G670" s="113"/>
      <c r="H670" s="134"/>
      <c r="I670" s="145"/>
      <c r="J670" s="146"/>
    </row>
    <row r="671" spans="1:19" ht="12" customHeight="1">
      <c r="A671" s="118"/>
      <c r="B671" s="141"/>
      <c r="C671" s="136"/>
      <c r="D671" s="121"/>
      <c r="E671" s="122"/>
      <c r="F671" s="137"/>
      <c r="G671" s="123"/>
      <c r="H671" s="138"/>
      <c r="I671" s="125"/>
      <c r="K671" s="211"/>
      <c r="M671" s="132"/>
      <c r="N671" s="133"/>
      <c r="O671" s="133"/>
      <c r="S671" s="133"/>
    </row>
    <row r="672" spans="1:19" ht="12" customHeight="1">
      <c r="A672" s="108"/>
      <c r="B672" s="139"/>
      <c r="C672" s="110"/>
      <c r="D672" s="111"/>
      <c r="E672" s="112"/>
      <c r="F672" s="113"/>
      <c r="G672" s="113"/>
      <c r="H672" s="143"/>
      <c r="I672" s="115"/>
      <c r="J672" s="147"/>
    </row>
    <row r="673" spans="1:19" ht="12" customHeight="1">
      <c r="A673" s="118"/>
      <c r="B673" s="148"/>
      <c r="C673" s="120"/>
      <c r="D673" s="121"/>
      <c r="E673" s="122"/>
      <c r="F673" s="123"/>
      <c r="G673" s="123"/>
      <c r="H673" s="138"/>
      <c r="I673" s="125"/>
      <c r="J673" s="116"/>
      <c r="K673" s="211"/>
      <c r="M673" s="132"/>
      <c r="N673" s="133"/>
      <c r="O673" s="133"/>
      <c r="S673" s="133"/>
    </row>
    <row r="674" spans="1:19" ht="12" customHeight="1">
      <c r="A674" s="108"/>
      <c r="B674" s="109"/>
      <c r="C674" s="149"/>
      <c r="D674" s="111"/>
      <c r="E674" s="112"/>
      <c r="F674" s="113"/>
      <c r="G674" s="113"/>
      <c r="H674" s="143"/>
      <c r="I674" s="115"/>
      <c r="J674" s="116"/>
    </row>
    <row r="675" spans="1:19" ht="12" customHeight="1">
      <c r="A675" s="118"/>
      <c r="B675" s="150"/>
      <c r="C675" s="120"/>
      <c r="D675" s="121"/>
      <c r="E675" s="122"/>
      <c r="F675" s="123"/>
      <c r="G675" s="123"/>
      <c r="H675" s="138"/>
      <c r="I675" s="125"/>
      <c r="K675" s="211"/>
      <c r="M675" s="132"/>
      <c r="N675" s="144"/>
      <c r="O675" s="133"/>
      <c r="S675" s="133"/>
    </row>
    <row r="676" spans="1:19" ht="12" customHeight="1">
      <c r="A676" s="108"/>
      <c r="B676" s="151"/>
      <c r="C676" s="110"/>
      <c r="D676" s="111"/>
      <c r="E676" s="112"/>
      <c r="F676" s="113"/>
      <c r="G676" s="213"/>
      <c r="H676" s="213"/>
      <c r="I676" s="115"/>
      <c r="J676" s="116"/>
    </row>
    <row r="677" spans="1:19" ht="12" customHeight="1">
      <c r="A677" s="118"/>
      <c r="B677" s="214" t="s">
        <v>61</v>
      </c>
      <c r="C677" s="153"/>
      <c r="D677" s="121"/>
      <c r="E677" s="122"/>
      <c r="F677" s="154"/>
      <c r="G677" s="123"/>
      <c r="H677" s="180"/>
      <c r="I677" s="125"/>
      <c r="J677" s="116"/>
      <c r="K677" s="211"/>
      <c r="M677" s="132"/>
      <c r="N677" s="133"/>
      <c r="O677" s="133"/>
      <c r="S677" s="133"/>
    </row>
    <row r="678" spans="1:19" ht="12" customHeight="1">
      <c r="A678" s="108"/>
      <c r="B678" s="109"/>
      <c r="C678" s="155"/>
      <c r="D678" s="111"/>
      <c r="E678" s="112"/>
      <c r="F678" s="156"/>
      <c r="G678" s="113"/>
      <c r="H678" s="114"/>
      <c r="I678" s="115"/>
    </row>
    <row r="679" spans="1:19" ht="12" customHeight="1">
      <c r="A679" s="157"/>
      <c r="B679" s="158"/>
      <c r="C679" s="158"/>
      <c r="D679" s="159"/>
      <c r="E679" s="160"/>
      <c r="F679" s="161"/>
      <c r="G679" s="162"/>
      <c r="H679" s="163"/>
      <c r="I679" s="164"/>
      <c r="K679" s="211"/>
      <c r="M679" s="132"/>
      <c r="N679" s="133"/>
      <c r="O679" s="133"/>
      <c r="S679" s="133"/>
    </row>
    <row r="680" spans="1:19" ht="12" customHeight="1">
      <c r="A680" s="215"/>
      <c r="B680" s="216"/>
      <c r="C680" s="217"/>
      <c r="D680" s="173"/>
      <c r="E680" s="218"/>
      <c r="F680" s="174"/>
      <c r="G680" s="174"/>
      <c r="H680" s="175"/>
      <c r="I680" s="176"/>
      <c r="J680" s="116"/>
      <c r="K680" s="116"/>
      <c r="L680" s="117"/>
      <c r="M680" s="116"/>
      <c r="N680" s="116"/>
      <c r="O680" s="116"/>
    </row>
    <row r="681" spans="1:19" ht="12" customHeight="1">
      <c r="A681" s="118">
        <f>A645</f>
        <v>1</v>
      </c>
      <c r="B681" s="119" t="str">
        <f>B645</f>
        <v>空調機器類撤去</v>
      </c>
      <c r="C681" s="120"/>
      <c r="D681" s="121"/>
      <c r="E681" s="122"/>
      <c r="F681" s="123"/>
      <c r="G681" s="123"/>
      <c r="H681" s="124"/>
      <c r="I681" s="125"/>
      <c r="J681" s="116"/>
      <c r="K681" s="116"/>
      <c r="L681" s="117"/>
      <c r="M681" s="116"/>
      <c r="N681" s="116"/>
      <c r="O681" s="116"/>
    </row>
    <row r="682" spans="1:19" ht="12" customHeight="1">
      <c r="A682" s="108"/>
      <c r="B682" s="126"/>
      <c r="C682" s="127"/>
      <c r="D682" s="111"/>
      <c r="E682" s="112"/>
      <c r="F682" s="128"/>
      <c r="G682" s="113"/>
      <c r="H682" s="129"/>
      <c r="I682" s="115"/>
    </row>
    <row r="683" spans="1:19" ht="12" customHeight="1">
      <c r="A683" s="118"/>
      <c r="B683" s="119"/>
      <c r="C683" s="120"/>
      <c r="D683" s="121"/>
      <c r="E683" s="122"/>
      <c r="F683" s="130"/>
      <c r="G683" s="123"/>
      <c r="H683" s="124"/>
      <c r="I683" s="125"/>
      <c r="K683" s="211"/>
      <c r="M683" s="132"/>
      <c r="N683" s="133"/>
      <c r="O683" s="133"/>
      <c r="S683" s="133"/>
    </row>
    <row r="684" spans="1:19" ht="12" customHeight="1">
      <c r="A684" s="108"/>
      <c r="B684" s="126" t="s">
        <v>198</v>
      </c>
      <c r="C684" s="127" t="s">
        <v>193</v>
      </c>
      <c r="D684" s="111"/>
      <c r="E684" s="112"/>
      <c r="F684" s="128"/>
      <c r="G684" s="113"/>
      <c r="H684" s="134"/>
      <c r="I684" s="115"/>
    </row>
    <row r="685" spans="1:19" ht="12" customHeight="1">
      <c r="A685" s="118"/>
      <c r="B685" s="135" t="s">
        <v>199</v>
      </c>
      <c r="C685" s="136" t="s">
        <v>194</v>
      </c>
      <c r="D685" s="121">
        <v>1</v>
      </c>
      <c r="E685" s="122" t="s">
        <v>171</v>
      </c>
      <c r="F685" s="137"/>
      <c r="G685" s="180"/>
      <c r="H685" s="138"/>
      <c r="I685" s="125"/>
      <c r="K685" s="211"/>
      <c r="M685" s="132"/>
      <c r="N685" s="133"/>
      <c r="O685" s="133"/>
      <c r="S685" s="133"/>
    </row>
    <row r="686" spans="1:19" ht="12" customHeight="1">
      <c r="A686" s="108"/>
      <c r="B686" s="255" t="s">
        <v>195</v>
      </c>
      <c r="C686" s="127" t="s">
        <v>196</v>
      </c>
      <c r="D686" s="111"/>
      <c r="E686" s="112"/>
      <c r="F686" s="140"/>
      <c r="G686" s="113"/>
      <c r="H686" s="134"/>
      <c r="I686" s="115"/>
    </row>
    <row r="687" spans="1:19" ht="12" customHeight="1">
      <c r="A687" s="118"/>
      <c r="B687" s="135" t="s">
        <v>199</v>
      </c>
      <c r="C687" s="136" t="s">
        <v>197</v>
      </c>
      <c r="D687" s="121">
        <v>1</v>
      </c>
      <c r="E687" s="122" t="s">
        <v>171</v>
      </c>
      <c r="F687" s="137"/>
      <c r="G687" s="180"/>
      <c r="H687" s="138"/>
      <c r="I687" s="125"/>
      <c r="M687" s="131"/>
    </row>
    <row r="688" spans="1:19" ht="12" customHeight="1">
      <c r="A688" s="108"/>
      <c r="B688" s="139" t="s">
        <v>200</v>
      </c>
      <c r="C688" s="110" t="s">
        <v>201</v>
      </c>
      <c r="D688" s="111"/>
      <c r="E688" s="112"/>
      <c r="F688" s="128"/>
      <c r="G688" s="113"/>
      <c r="H688" s="134"/>
      <c r="I688" s="115"/>
    </row>
    <row r="689" spans="1:19" ht="12" customHeight="1">
      <c r="A689" s="118"/>
      <c r="B689" s="135" t="s">
        <v>199</v>
      </c>
      <c r="C689" s="136" t="s">
        <v>202</v>
      </c>
      <c r="D689" s="121">
        <v>2</v>
      </c>
      <c r="E689" s="122" t="s">
        <v>159</v>
      </c>
      <c r="F689" s="137"/>
      <c r="G689" s="180"/>
      <c r="H689" s="138"/>
      <c r="I689" s="125"/>
      <c r="K689" s="211"/>
      <c r="M689" s="132"/>
      <c r="N689" s="133"/>
      <c r="O689" s="133"/>
      <c r="S689" s="133"/>
    </row>
    <row r="690" spans="1:19" ht="12" customHeight="1">
      <c r="A690" s="108"/>
      <c r="B690" s="139" t="s">
        <v>203</v>
      </c>
      <c r="C690" s="110" t="s">
        <v>204</v>
      </c>
      <c r="D690" s="111"/>
      <c r="E690" s="112"/>
      <c r="F690" s="128"/>
      <c r="G690" s="113"/>
      <c r="H690" s="134"/>
      <c r="I690" s="115"/>
    </row>
    <row r="691" spans="1:19" ht="12" customHeight="1">
      <c r="A691" s="118"/>
      <c r="B691" s="135" t="s">
        <v>199</v>
      </c>
      <c r="C691" s="136" t="s">
        <v>205</v>
      </c>
      <c r="D691" s="121">
        <v>1</v>
      </c>
      <c r="E691" s="122" t="s">
        <v>159</v>
      </c>
      <c r="F691" s="137"/>
      <c r="G691" s="180"/>
      <c r="H691" s="138"/>
      <c r="I691" s="125"/>
      <c r="K691" s="211"/>
      <c r="M691" s="132"/>
      <c r="N691" s="133"/>
      <c r="O691" s="133"/>
      <c r="S691" s="133"/>
    </row>
    <row r="692" spans="1:19" ht="12" customHeight="1">
      <c r="A692" s="108"/>
      <c r="B692" s="139" t="s">
        <v>206</v>
      </c>
      <c r="C692" s="110" t="s">
        <v>207</v>
      </c>
      <c r="D692" s="111"/>
      <c r="E692" s="112"/>
      <c r="F692" s="128"/>
      <c r="G692" s="113"/>
      <c r="H692" s="134"/>
      <c r="I692" s="115"/>
      <c r="J692" s="116"/>
    </row>
    <row r="693" spans="1:19" ht="12" customHeight="1">
      <c r="A693" s="118"/>
      <c r="B693" s="141" t="s">
        <v>199</v>
      </c>
      <c r="C693" s="136" t="s">
        <v>208</v>
      </c>
      <c r="D693" s="121">
        <v>1</v>
      </c>
      <c r="E693" s="122" t="s">
        <v>171</v>
      </c>
      <c r="F693" s="137"/>
      <c r="G693" s="180"/>
      <c r="H693" s="138"/>
      <c r="I693" s="125"/>
      <c r="J693" s="116"/>
      <c r="K693" s="211"/>
      <c r="M693" s="132"/>
      <c r="N693" s="133"/>
      <c r="O693" s="133"/>
      <c r="S693" s="133"/>
    </row>
    <row r="694" spans="1:19" ht="12" customHeight="1">
      <c r="A694" s="108"/>
      <c r="B694" s="139" t="s">
        <v>209</v>
      </c>
      <c r="C694" s="110" t="s">
        <v>210</v>
      </c>
      <c r="D694" s="111"/>
      <c r="E694" s="112"/>
      <c r="F694" s="128"/>
      <c r="G694" s="113"/>
      <c r="H694" s="143"/>
      <c r="I694" s="115"/>
      <c r="J694" s="116"/>
    </row>
    <row r="695" spans="1:19" ht="12" customHeight="1">
      <c r="A695" s="118"/>
      <c r="B695" s="141" t="s">
        <v>199</v>
      </c>
      <c r="C695" s="136" t="s">
        <v>211</v>
      </c>
      <c r="D695" s="121">
        <v>1</v>
      </c>
      <c r="E695" s="122" t="s">
        <v>171</v>
      </c>
      <c r="F695" s="137"/>
      <c r="G695" s="180"/>
      <c r="H695" s="138"/>
      <c r="I695" s="125"/>
      <c r="J695" s="116"/>
      <c r="K695" s="211"/>
      <c r="M695" s="132"/>
      <c r="N695" s="133"/>
      <c r="O695" s="133"/>
      <c r="S695" s="133"/>
    </row>
    <row r="696" spans="1:19" ht="12" customHeight="1">
      <c r="A696" s="108"/>
      <c r="B696" s="139" t="s">
        <v>212</v>
      </c>
      <c r="C696" s="110" t="s">
        <v>213</v>
      </c>
      <c r="D696" s="111"/>
      <c r="E696" s="112"/>
      <c r="F696" s="128"/>
      <c r="G696" s="113"/>
      <c r="H696" s="114"/>
      <c r="I696" s="145"/>
      <c r="J696" s="146"/>
    </row>
    <row r="697" spans="1:19" ht="12" customHeight="1">
      <c r="A697" s="118"/>
      <c r="B697" s="141" t="s">
        <v>199</v>
      </c>
      <c r="C697" s="136" t="s">
        <v>214</v>
      </c>
      <c r="D697" s="121">
        <v>2</v>
      </c>
      <c r="E697" s="122" t="s">
        <v>171</v>
      </c>
      <c r="F697" s="137"/>
      <c r="G697" s="180"/>
      <c r="H697" s="138"/>
      <c r="I697" s="125"/>
      <c r="K697" s="211"/>
      <c r="M697" s="132"/>
      <c r="N697" s="133"/>
      <c r="O697" s="133"/>
      <c r="S697" s="133"/>
    </row>
    <row r="698" spans="1:19" ht="12" customHeight="1">
      <c r="A698" s="108"/>
      <c r="B698" s="139" t="s">
        <v>215</v>
      </c>
      <c r="C698" s="110" t="s">
        <v>216</v>
      </c>
      <c r="D698" s="111"/>
      <c r="E698" s="112"/>
      <c r="F698" s="128"/>
      <c r="G698" s="113"/>
      <c r="H698" s="134"/>
      <c r="I698" s="115"/>
    </row>
    <row r="699" spans="1:19" ht="12" customHeight="1">
      <c r="A699" s="118"/>
      <c r="B699" s="141" t="s">
        <v>199</v>
      </c>
      <c r="C699" s="136" t="s">
        <v>217</v>
      </c>
      <c r="D699" s="121">
        <v>1</v>
      </c>
      <c r="E699" s="122" t="s">
        <v>171</v>
      </c>
      <c r="F699" s="137"/>
      <c r="G699" s="180"/>
      <c r="H699" s="138"/>
      <c r="I699" s="125"/>
      <c r="K699" s="211"/>
      <c r="M699" s="132"/>
      <c r="N699" s="144"/>
      <c r="O699" s="133"/>
      <c r="S699" s="133"/>
    </row>
    <row r="700" spans="1:19" ht="12" customHeight="1">
      <c r="A700" s="108"/>
      <c r="B700" s="139" t="s">
        <v>218</v>
      </c>
      <c r="C700" s="110" t="s">
        <v>219</v>
      </c>
      <c r="D700" s="111"/>
      <c r="E700" s="112"/>
      <c r="F700" s="140"/>
      <c r="G700" s="113"/>
      <c r="H700" s="143"/>
      <c r="I700" s="115"/>
    </row>
    <row r="701" spans="1:19" ht="12" customHeight="1">
      <c r="A701" s="118"/>
      <c r="B701" s="150" t="s">
        <v>199</v>
      </c>
      <c r="C701" s="136" t="s">
        <v>520</v>
      </c>
      <c r="D701" s="121">
        <v>1</v>
      </c>
      <c r="E701" s="122" t="s">
        <v>159</v>
      </c>
      <c r="F701" s="137"/>
      <c r="G701" s="180"/>
      <c r="H701" s="138"/>
      <c r="I701" s="125"/>
      <c r="K701" s="211"/>
      <c r="M701" s="132"/>
      <c r="N701" s="133"/>
      <c r="O701" s="133"/>
      <c r="S701" s="133"/>
    </row>
    <row r="702" spans="1:19" ht="12" customHeight="1">
      <c r="A702" s="108"/>
      <c r="B702" s="139"/>
      <c r="C702" s="110" t="s">
        <v>222</v>
      </c>
      <c r="D702" s="111"/>
      <c r="E702" s="112"/>
      <c r="F702" s="128"/>
      <c r="G702" s="113"/>
      <c r="H702" s="143"/>
      <c r="I702" s="115"/>
    </row>
    <row r="703" spans="1:19" ht="12" customHeight="1">
      <c r="A703" s="118"/>
      <c r="B703" s="150" t="s">
        <v>220</v>
      </c>
      <c r="C703" s="136" t="s">
        <v>221</v>
      </c>
      <c r="D703" s="121">
        <v>1</v>
      </c>
      <c r="E703" s="122" t="s">
        <v>171</v>
      </c>
      <c r="F703" s="137"/>
      <c r="G703" s="180"/>
      <c r="H703" s="138"/>
      <c r="I703" s="125"/>
      <c r="K703" s="211"/>
      <c r="M703" s="132"/>
      <c r="N703" s="133"/>
      <c r="O703" s="133"/>
      <c r="S703" s="133"/>
    </row>
    <row r="704" spans="1:19" ht="12" customHeight="1">
      <c r="A704" s="108"/>
      <c r="B704" s="139"/>
      <c r="C704" s="110" t="s">
        <v>224</v>
      </c>
      <c r="D704" s="111"/>
      <c r="E704" s="112"/>
      <c r="F704" s="128"/>
      <c r="G704" s="113"/>
      <c r="H704" s="134"/>
      <c r="I704" s="115"/>
    </row>
    <row r="705" spans="1:19" ht="12" customHeight="1">
      <c r="A705" s="118"/>
      <c r="B705" s="150" t="s">
        <v>220</v>
      </c>
      <c r="C705" s="136" t="s">
        <v>223</v>
      </c>
      <c r="D705" s="121">
        <v>1</v>
      </c>
      <c r="E705" s="122" t="s">
        <v>171</v>
      </c>
      <c r="F705" s="137"/>
      <c r="G705" s="180"/>
      <c r="H705" s="138"/>
      <c r="I705" s="125"/>
      <c r="K705" s="211"/>
      <c r="M705" s="132"/>
      <c r="N705" s="133"/>
      <c r="O705" s="133"/>
      <c r="S705" s="133"/>
    </row>
    <row r="706" spans="1:19" ht="12" customHeight="1">
      <c r="A706" s="108"/>
      <c r="B706" s="109"/>
      <c r="C706" s="110" t="s">
        <v>225</v>
      </c>
      <c r="D706" s="111"/>
      <c r="E706" s="112"/>
      <c r="F706" s="113"/>
      <c r="G706" s="113"/>
      <c r="H706" s="114"/>
      <c r="I706" s="115"/>
      <c r="J706" s="116"/>
    </row>
    <row r="707" spans="1:19" ht="12" customHeight="1">
      <c r="A707" s="118"/>
      <c r="B707" s="150" t="s">
        <v>220</v>
      </c>
      <c r="C707" s="136" t="s">
        <v>226</v>
      </c>
      <c r="D707" s="121">
        <v>1</v>
      </c>
      <c r="E707" s="122" t="s">
        <v>171</v>
      </c>
      <c r="F707" s="137"/>
      <c r="G707" s="180"/>
      <c r="H707" s="138"/>
      <c r="I707" s="125"/>
      <c r="J707" s="116"/>
      <c r="K707" s="211"/>
      <c r="M707" s="132"/>
      <c r="N707" s="144"/>
      <c r="O707" s="133"/>
      <c r="P707" s="133"/>
      <c r="S707" s="133"/>
    </row>
    <row r="708" spans="1:19" ht="12" customHeight="1">
      <c r="A708" s="108"/>
      <c r="B708" s="139"/>
      <c r="C708" s="110" t="s">
        <v>228</v>
      </c>
      <c r="D708" s="111"/>
      <c r="E708" s="112"/>
      <c r="F708" s="140"/>
      <c r="G708" s="113"/>
      <c r="H708" s="134"/>
      <c r="I708" s="115"/>
    </row>
    <row r="709" spans="1:19" ht="12" customHeight="1">
      <c r="A709" s="118"/>
      <c r="B709" s="141" t="s">
        <v>227</v>
      </c>
      <c r="C709" s="120" t="s">
        <v>229</v>
      </c>
      <c r="D709" s="121">
        <v>4</v>
      </c>
      <c r="E709" s="122" t="s">
        <v>171</v>
      </c>
      <c r="F709" s="137"/>
      <c r="G709" s="180"/>
      <c r="H709" s="138"/>
      <c r="I709" s="125"/>
      <c r="K709" s="211"/>
      <c r="M709" s="132"/>
      <c r="N709" s="133"/>
      <c r="O709" s="133"/>
      <c r="S709" s="133"/>
    </row>
    <row r="710" spans="1:19" ht="12" customHeight="1">
      <c r="A710" s="108"/>
      <c r="B710" s="139"/>
      <c r="C710" s="110" t="s">
        <v>228</v>
      </c>
      <c r="D710" s="111"/>
      <c r="E710" s="112"/>
      <c r="F710" s="128"/>
      <c r="G710" s="113"/>
      <c r="H710" s="134"/>
      <c r="I710" s="115"/>
    </row>
    <row r="711" spans="1:19" ht="12" customHeight="1">
      <c r="A711" s="118"/>
      <c r="B711" s="141" t="s">
        <v>227</v>
      </c>
      <c r="C711" s="120" t="s">
        <v>230</v>
      </c>
      <c r="D711" s="121">
        <v>20</v>
      </c>
      <c r="E711" s="122" t="s">
        <v>171</v>
      </c>
      <c r="F711" s="137"/>
      <c r="G711" s="180"/>
      <c r="H711" s="138"/>
      <c r="I711" s="125"/>
      <c r="J711" s="116"/>
      <c r="K711" s="211"/>
      <c r="M711" s="132"/>
      <c r="N711" s="133"/>
      <c r="O711" s="133"/>
      <c r="S711" s="133"/>
    </row>
    <row r="712" spans="1:19" ht="12" customHeight="1">
      <c r="A712" s="108"/>
      <c r="B712" s="139"/>
      <c r="C712" s="110" t="s">
        <v>228</v>
      </c>
      <c r="D712" s="111"/>
      <c r="E712" s="112"/>
      <c r="F712" s="113"/>
      <c r="G712" s="113"/>
      <c r="H712" s="143"/>
      <c r="I712" s="115"/>
      <c r="J712" s="147"/>
    </row>
    <row r="713" spans="1:19" ht="12" customHeight="1">
      <c r="A713" s="118"/>
      <c r="B713" s="141" t="s">
        <v>227</v>
      </c>
      <c r="C713" s="120" t="s">
        <v>231</v>
      </c>
      <c r="D713" s="121">
        <v>2</v>
      </c>
      <c r="E713" s="122" t="s">
        <v>171</v>
      </c>
      <c r="F713" s="137"/>
      <c r="G713" s="180"/>
      <c r="H713" s="138"/>
      <c r="I713" s="125"/>
      <c r="J713" s="116"/>
      <c r="K713" s="211"/>
      <c r="M713" s="132"/>
      <c r="N713" s="133"/>
      <c r="O713" s="133"/>
      <c r="S713" s="133"/>
    </row>
    <row r="714" spans="1:19" ht="12" customHeight="1">
      <c r="A714" s="108"/>
      <c r="B714" s="109"/>
      <c r="C714" s="149" t="s">
        <v>228</v>
      </c>
      <c r="D714" s="111"/>
      <c r="E714" s="112"/>
      <c r="F714" s="113"/>
      <c r="G714" s="113"/>
      <c r="H714" s="143"/>
      <c r="I714" s="115"/>
      <c r="J714" s="116"/>
    </row>
    <row r="715" spans="1:19" ht="12" customHeight="1">
      <c r="A715" s="118"/>
      <c r="B715" s="141" t="s">
        <v>227</v>
      </c>
      <c r="C715" s="120" t="s">
        <v>232</v>
      </c>
      <c r="D715" s="121">
        <v>2</v>
      </c>
      <c r="E715" s="122" t="s">
        <v>171</v>
      </c>
      <c r="F715" s="137"/>
      <c r="G715" s="123"/>
      <c r="H715" s="138"/>
      <c r="I715" s="125"/>
      <c r="K715" s="211"/>
      <c r="M715" s="132"/>
      <c r="N715" s="144"/>
      <c r="O715" s="133"/>
      <c r="S715" s="133"/>
    </row>
    <row r="716" spans="1:19" ht="12" customHeight="1">
      <c r="A716" s="108"/>
      <c r="B716" s="151"/>
      <c r="C716" s="110" t="s">
        <v>234</v>
      </c>
      <c r="D716" s="111"/>
      <c r="E716" s="112"/>
      <c r="F716" s="113"/>
      <c r="G716" s="113"/>
      <c r="H716" s="114"/>
      <c r="I716" s="115"/>
      <c r="J716" s="116"/>
    </row>
    <row r="717" spans="1:19" ht="12" customHeight="1">
      <c r="A717" s="118"/>
      <c r="B717" s="135" t="s">
        <v>233</v>
      </c>
      <c r="C717" s="153" t="s">
        <v>235</v>
      </c>
      <c r="D717" s="121">
        <v>1</v>
      </c>
      <c r="E717" s="122" t="s">
        <v>171</v>
      </c>
      <c r="F717" s="137"/>
      <c r="G717" s="123"/>
      <c r="H717" s="138"/>
      <c r="I717" s="125"/>
      <c r="J717" s="116"/>
      <c r="K717" s="211"/>
      <c r="M717" s="132"/>
      <c r="N717" s="133"/>
      <c r="O717" s="133"/>
      <c r="S717" s="133"/>
    </row>
    <row r="718" spans="1:19" ht="12" customHeight="1">
      <c r="A718" s="108"/>
      <c r="B718" s="109"/>
      <c r="C718" s="110" t="s">
        <v>236</v>
      </c>
      <c r="D718" s="111"/>
      <c r="E718" s="112"/>
      <c r="F718" s="156"/>
      <c r="G718" s="113"/>
      <c r="H718" s="114"/>
      <c r="I718" s="115"/>
    </row>
    <row r="719" spans="1:19" ht="12" customHeight="1">
      <c r="A719" s="157"/>
      <c r="B719" s="256" t="s">
        <v>233</v>
      </c>
      <c r="C719" s="257" t="s">
        <v>235</v>
      </c>
      <c r="D719" s="159">
        <v>1</v>
      </c>
      <c r="E719" s="160" t="s">
        <v>171</v>
      </c>
      <c r="F719" s="137"/>
      <c r="G719" s="162"/>
      <c r="H719" s="226"/>
      <c r="I719" s="164"/>
      <c r="K719" s="211"/>
      <c r="M719" s="132"/>
      <c r="N719" s="133"/>
      <c r="O719" s="133"/>
      <c r="S719" s="133"/>
    </row>
    <row r="720" spans="1:19" ht="12" customHeight="1">
      <c r="A720" s="215"/>
      <c r="B720" s="216"/>
      <c r="C720" s="217" t="s">
        <v>238</v>
      </c>
      <c r="D720" s="173"/>
      <c r="E720" s="218"/>
      <c r="F720" s="174"/>
      <c r="G720" s="174"/>
      <c r="H720" s="175"/>
      <c r="I720" s="176"/>
      <c r="J720" s="116"/>
      <c r="K720" s="116"/>
      <c r="L720" s="117"/>
      <c r="M720" s="116"/>
      <c r="N720" s="116"/>
      <c r="O720" s="116"/>
    </row>
    <row r="721" spans="1:19" ht="12" customHeight="1">
      <c r="A721" s="118"/>
      <c r="B721" s="119" t="s">
        <v>237</v>
      </c>
      <c r="C721" s="120" t="s">
        <v>259</v>
      </c>
      <c r="D721" s="121">
        <v>1</v>
      </c>
      <c r="E721" s="122" t="s">
        <v>171</v>
      </c>
      <c r="F721" s="137"/>
      <c r="G721" s="123"/>
      <c r="H721" s="138"/>
      <c r="I721" s="125"/>
      <c r="J721" s="116"/>
      <c r="K721" s="116"/>
      <c r="L721" s="117"/>
      <c r="M721" s="116"/>
      <c r="N721" s="116"/>
      <c r="O721" s="116"/>
    </row>
    <row r="722" spans="1:19" ht="12" customHeight="1">
      <c r="A722" s="108"/>
      <c r="B722" s="258"/>
      <c r="C722" s="110" t="s">
        <v>239</v>
      </c>
      <c r="D722" s="111"/>
      <c r="E722" s="112"/>
      <c r="F722" s="128"/>
      <c r="G722" s="113"/>
      <c r="H722" s="129"/>
      <c r="I722" s="115"/>
    </row>
    <row r="723" spans="1:19" ht="12" customHeight="1">
      <c r="A723" s="118"/>
      <c r="B723" s="119" t="s">
        <v>237</v>
      </c>
      <c r="C723" s="120" t="s">
        <v>259</v>
      </c>
      <c r="D723" s="121">
        <v>1</v>
      </c>
      <c r="E723" s="122" t="s">
        <v>171</v>
      </c>
      <c r="F723" s="130"/>
      <c r="G723" s="123"/>
      <c r="H723" s="138"/>
      <c r="I723" s="125"/>
      <c r="K723" s="211"/>
      <c r="M723" s="132"/>
      <c r="N723" s="133"/>
      <c r="O723" s="133"/>
      <c r="S723" s="133"/>
    </row>
    <row r="724" spans="1:19" ht="12" customHeight="1">
      <c r="A724" s="108"/>
      <c r="B724" s="126"/>
      <c r="C724" s="127" t="s">
        <v>241</v>
      </c>
      <c r="D724" s="111"/>
      <c r="E724" s="112"/>
      <c r="F724" s="128"/>
      <c r="G724" s="113"/>
      <c r="H724" s="134"/>
      <c r="I724" s="115"/>
    </row>
    <row r="725" spans="1:19" ht="12" customHeight="1">
      <c r="A725" s="118"/>
      <c r="B725" s="135" t="s">
        <v>240</v>
      </c>
      <c r="C725" s="136" t="s">
        <v>242</v>
      </c>
      <c r="D725" s="121">
        <v>1</v>
      </c>
      <c r="E725" s="122" t="s">
        <v>171</v>
      </c>
      <c r="F725" s="130"/>
      <c r="G725" s="180"/>
      <c r="H725" s="138"/>
      <c r="I725" s="125"/>
      <c r="K725" s="211"/>
      <c r="M725" s="132"/>
      <c r="N725" s="133"/>
      <c r="O725" s="133"/>
      <c r="S725" s="133"/>
    </row>
    <row r="726" spans="1:19" ht="12" customHeight="1">
      <c r="A726" s="108"/>
      <c r="B726" s="139"/>
      <c r="C726" s="127" t="s">
        <v>243</v>
      </c>
      <c r="D726" s="111"/>
      <c r="E726" s="112"/>
      <c r="F726" s="140"/>
      <c r="G726" s="113"/>
      <c r="H726" s="134"/>
      <c r="I726" s="115"/>
    </row>
    <row r="727" spans="1:19" ht="12" customHeight="1">
      <c r="A727" s="118"/>
      <c r="B727" s="135" t="s">
        <v>240</v>
      </c>
      <c r="C727" s="136" t="s">
        <v>242</v>
      </c>
      <c r="D727" s="121">
        <v>1</v>
      </c>
      <c r="E727" s="122" t="s">
        <v>171</v>
      </c>
      <c r="F727" s="137"/>
      <c r="G727" s="180"/>
      <c r="H727" s="138"/>
      <c r="I727" s="125"/>
      <c r="M727" s="131"/>
    </row>
    <row r="728" spans="1:19" ht="12" customHeight="1">
      <c r="A728" s="108"/>
      <c r="B728" s="139"/>
      <c r="C728" s="127" t="s">
        <v>244</v>
      </c>
      <c r="D728" s="111"/>
      <c r="E728" s="112"/>
      <c r="F728" s="128"/>
      <c r="G728" s="113"/>
      <c r="H728" s="134"/>
      <c r="I728" s="115"/>
    </row>
    <row r="729" spans="1:19" ht="12" customHeight="1">
      <c r="A729" s="118"/>
      <c r="B729" s="135" t="s">
        <v>240</v>
      </c>
      <c r="C729" s="136" t="s">
        <v>242</v>
      </c>
      <c r="D729" s="121">
        <v>1</v>
      </c>
      <c r="E729" s="122" t="s">
        <v>171</v>
      </c>
      <c r="F729" s="137"/>
      <c r="G729" s="180"/>
      <c r="H729" s="138"/>
      <c r="I729" s="125"/>
      <c r="K729" s="211"/>
      <c r="M729" s="132"/>
      <c r="N729" s="133"/>
      <c r="O729" s="133"/>
      <c r="S729" s="133"/>
    </row>
    <row r="730" spans="1:19" ht="12" customHeight="1">
      <c r="A730" s="108"/>
      <c r="B730" s="139"/>
      <c r="C730" s="127" t="s">
        <v>245</v>
      </c>
      <c r="D730" s="111"/>
      <c r="E730" s="112"/>
      <c r="F730" s="128"/>
      <c r="G730" s="113"/>
      <c r="H730" s="134"/>
      <c r="I730" s="115"/>
    </row>
    <row r="731" spans="1:19" ht="12" customHeight="1">
      <c r="A731" s="118"/>
      <c r="B731" s="135" t="s">
        <v>240</v>
      </c>
      <c r="C731" s="136" t="s">
        <v>242</v>
      </c>
      <c r="D731" s="121">
        <v>1</v>
      </c>
      <c r="E731" s="122" t="s">
        <v>171</v>
      </c>
      <c r="F731" s="137"/>
      <c r="G731" s="180"/>
      <c r="H731" s="138"/>
      <c r="I731" s="125"/>
      <c r="K731" s="211"/>
      <c r="M731" s="132"/>
      <c r="N731" s="133"/>
      <c r="O731" s="133"/>
      <c r="S731" s="133"/>
    </row>
    <row r="732" spans="1:19" ht="12" customHeight="1">
      <c r="A732" s="108"/>
      <c r="B732" s="139"/>
      <c r="C732" s="127" t="s">
        <v>246</v>
      </c>
      <c r="D732" s="111"/>
      <c r="E732" s="112"/>
      <c r="F732" s="128"/>
      <c r="G732" s="113"/>
      <c r="H732" s="134"/>
      <c r="I732" s="115"/>
      <c r="J732" s="116"/>
    </row>
    <row r="733" spans="1:19" ht="12" customHeight="1">
      <c r="A733" s="118"/>
      <c r="B733" s="135" t="s">
        <v>240</v>
      </c>
      <c r="C733" s="136" t="s">
        <v>242</v>
      </c>
      <c r="D733" s="121">
        <v>1</v>
      </c>
      <c r="E733" s="122" t="s">
        <v>171</v>
      </c>
      <c r="F733" s="137"/>
      <c r="G733" s="180"/>
      <c r="H733" s="138"/>
      <c r="I733" s="125"/>
      <c r="J733" s="116"/>
      <c r="K733" s="211"/>
      <c r="M733" s="132"/>
      <c r="N733" s="133"/>
      <c r="O733" s="133"/>
      <c r="S733" s="133"/>
    </row>
    <row r="734" spans="1:19" ht="12" customHeight="1">
      <c r="A734" s="108"/>
      <c r="B734" s="139"/>
      <c r="C734" s="127" t="s">
        <v>247</v>
      </c>
      <c r="D734" s="111"/>
      <c r="E734" s="112"/>
      <c r="F734" s="128"/>
      <c r="G734" s="113"/>
      <c r="H734" s="143"/>
      <c r="I734" s="115"/>
      <c r="J734" s="116"/>
    </row>
    <row r="735" spans="1:19" ht="12" customHeight="1">
      <c r="A735" s="118"/>
      <c r="B735" s="135" t="s">
        <v>240</v>
      </c>
      <c r="C735" s="136" t="s">
        <v>242</v>
      </c>
      <c r="D735" s="121">
        <v>1</v>
      </c>
      <c r="E735" s="122" t="s">
        <v>171</v>
      </c>
      <c r="F735" s="137"/>
      <c r="G735" s="180"/>
      <c r="H735" s="138"/>
      <c r="I735" s="125"/>
      <c r="J735" s="116"/>
      <c r="K735" s="211"/>
      <c r="M735" s="132"/>
      <c r="N735" s="133"/>
      <c r="O735" s="133"/>
      <c r="S735" s="133"/>
    </row>
    <row r="736" spans="1:19" ht="12" customHeight="1">
      <c r="A736" s="108"/>
      <c r="B736" s="139"/>
      <c r="C736" s="127" t="s">
        <v>248</v>
      </c>
      <c r="D736" s="111"/>
      <c r="E736" s="112"/>
      <c r="F736" s="128"/>
      <c r="G736" s="113"/>
      <c r="H736" s="114"/>
      <c r="I736" s="145"/>
      <c r="J736" s="146"/>
    </row>
    <row r="737" spans="1:19" ht="12" customHeight="1">
      <c r="A737" s="118"/>
      <c r="B737" s="135" t="s">
        <v>240</v>
      </c>
      <c r="C737" s="136" t="s">
        <v>242</v>
      </c>
      <c r="D737" s="121">
        <v>1</v>
      </c>
      <c r="E737" s="122" t="s">
        <v>171</v>
      </c>
      <c r="F737" s="137"/>
      <c r="G737" s="180"/>
      <c r="H737" s="138"/>
      <c r="I737" s="125"/>
      <c r="K737" s="211"/>
      <c r="M737" s="132"/>
      <c r="N737" s="133"/>
      <c r="O737" s="133"/>
      <c r="S737" s="133"/>
    </row>
    <row r="738" spans="1:19" ht="12" customHeight="1">
      <c r="A738" s="108"/>
      <c r="B738" s="255"/>
      <c r="C738" s="127" t="s">
        <v>249</v>
      </c>
      <c r="D738" s="111"/>
      <c r="E738" s="112"/>
      <c r="F738" s="128"/>
      <c r="G738" s="113"/>
      <c r="H738" s="134"/>
      <c r="I738" s="115"/>
    </row>
    <row r="739" spans="1:19" ht="12" customHeight="1">
      <c r="A739" s="118"/>
      <c r="B739" s="135" t="s">
        <v>240</v>
      </c>
      <c r="C739" s="136" t="s">
        <v>242</v>
      </c>
      <c r="D739" s="121">
        <v>1</v>
      </c>
      <c r="E739" s="122" t="s">
        <v>171</v>
      </c>
      <c r="F739" s="137"/>
      <c r="G739" s="180"/>
      <c r="H739" s="138"/>
      <c r="I739" s="125"/>
      <c r="K739" s="211"/>
      <c r="M739" s="132"/>
      <c r="N739" s="144"/>
      <c r="O739" s="133"/>
      <c r="S739" s="133"/>
    </row>
    <row r="740" spans="1:19" ht="12" customHeight="1">
      <c r="A740" s="108"/>
      <c r="B740" s="139"/>
      <c r="C740" s="127" t="s">
        <v>250</v>
      </c>
      <c r="D740" s="111"/>
      <c r="E740" s="112"/>
      <c r="F740" s="140"/>
      <c r="G740" s="259"/>
      <c r="H740" s="143"/>
      <c r="I740" s="115"/>
    </row>
    <row r="741" spans="1:19" ht="12" customHeight="1">
      <c r="A741" s="118"/>
      <c r="B741" s="135" t="s">
        <v>240</v>
      </c>
      <c r="C741" s="136" t="s">
        <v>242</v>
      </c>
      <c r="D741" s="121">
        <v>1</v>
      </c>
      <c r="E741" s="122" t="s">
        <v>171</v>
      </c>
      <c r="F741" s="137"/>
      <c r="G741" s="180"/>
      <c r="H741" s="138"/>
      <c r="I741" s="125"/>
      <c r="K741" s="211"/>
      <c r="M741" s="132"/>
      <c r="N741" s="133"/>
      <c r="O741" s="133"/>
      <c r="S741" s="133"/>
    </row>
    <row r="742" spans="1:19" ht="12" customHeight="1">
      <c r="A742" s="108"/>
      <c r="B742" s="139"/>
      <c r="C742" s="127" t="s">
        <v>251</v>
      </c>
      <c r="D742" s="111"/>
      <c r="E742" s="112"/>
      <c r="F742" s="128"/>
      <c r="G742" s="113"/>
      <c r="H742" s="143"/>
      <c r="I742" s="115"/>
    </row>
    <row r="743" spans="1:19" ht="12" customHeight="1">
      <c r="A743" s="118"/>
      <c r="B743" s="135" t="s">
        <v>240</v>
      </c>
      <c r="C743" s="136" t="s">
        <v>242</v>
      </c>
      <c r="D743" s="121">
        <v>1</v>
      </c>
      <c r="E743" s="122" t="s">
        <v>171</v>
      </c>
      <c r="F743" s="137"/>
      <c r="G743" s="180"/>
      <c r="H743" s="138"/>
      <c r="I743" s="125"/>
      <c r="K743" s="211"/>
      <c r="M743" s="132"/>
      <c r="N743" s="133"/>
      <c r="O743" s="133"/>
      <c r="S743" s="133"/>
    </row>
    <row r="744" spans="1:19" ht="12" customHeight="1">
      <c r="A744" s="108"/>
      <c r="B744" s="139"/>
      <c r="C744" s="127" t="s">
        <v>252</v>
      </c>
      <c r="D744" s="111"/>
      <c r="E744" s="112"/>
      <c r="F744" s="128"/>
      <c r="G744" s="113"/>
      <c r="H744" s="134"/>
      <c r="I744" s="115"/>
    </row>
    <row r="745" spans="1:19" ht="12" customHeight="1">
      <c r="A745" s="118"/>
      <c r="B745" s="135" t="s">
        <v>240</v>
      </c>
      <c r="C745" s="136" t="s">
        <v>242</v>
      </c>
      <c r="D745" s="121">
        <v>1</v>
      </c>
      <c r="E745" s="122" t="s">
        <v>171</v>
      </c>
      <c r="F745" s="137"/>
      <c r="G745" s="180"/>
      <c r="H745" s="138"/>
      <c r="I745" s="125"/>
      <c r="K745" s="211"/>
      <c r="M745" s="132"/>
      <c r="N745" s="133"/>
      <c r="O745" s="133"/>
      <c r="S745" s="133"/>
    </row>
    <row r="746" spans="1:19" ht="12" customHeight="1">
      <c r="A746" s="108"/>
      <c r="B746" s="109"/>
      <c r="C746" s="127" t="s">
        <v>253</v>
      </c>
      <c r="D746" s="111"/>
      <c r="E746" s="112"/>
      <c r="F746" s="113"/>
      <c r="G746" s="113"/>
      <c r="H746" s="114"/>
      <c r="I746" s="115"/>
      <c r="J746" s="116"/>
    </row>
    <row r="747" spans="1:19" ht="12" customHeight="1">
      <c r="A747" s="118"/>
      <c r="B747" s="135" t="s">
        <v>240</v>
      </c>
      <c r="C747" s="136" t="s">
        <v>242</v>
      </c>
      <c r="D747" s="121">
        <v>1</v>
      </c>
      <c r="E747" s="122" t="s">
        <v>171</v>
      </c>
      <c r="F747" s="123"/>
      <c r="G747" s="180"/>
      <c r="H747" s="138"/>
      <c r="I747" s="125"/>
      <c r="J747" s="116"/>
      <c r="K747" s="211"/>
      <c r="M747" s="132"/>
      <c r="N747" s="144"/>
      <c r="O747" s="133"/>
      <c r="P747" s="133"/>
      <c r="S747" s="133"/>
    </row>
    <row r="748" spans="1:19" ht="12" customHeight="1">
      <c r="A748" s="108"/>
      <c r="B748" s="139"/>
      <c r="C748" s="127" t="s">
        <v>254</v>
      </c>
      <c r="D748" s="111"/>
      <c r="E748" s="112"/>
      <c r="F748" s="140"/>
      <c r="G748" s="113"/>
      <c r="H748" s="134"/>
      <c r="I748" s="115"/>
    </row>
    <row r="749" spans="1:19" ht="12" customHeight="1">
      <c r="A749" s="118"/>
      <c r="B749" s="135" t="s">
        <v>240</v>
      </c>
      <c r="C749" s="136" t="s">
        <v>242</v>
      </c>
      <c r="D749" s="121">
        <v>1</v>
      </c>
      <c r="E749" s="122" t="s">
        <v>171</v>
      </c>
      <c r="F749" s="123"/>
      <c r="G749" s="180"/>
      <c r="H749" s="138"/>
      <c r="I749" s="125"/>
      <c r="K749" s="211"/>
      <c r="M749" s="132"/>
      <c r="N749" s="133"/>
      <c r="O749" s="133"/>
      <c r="S749" s="133"/>
    </row>
    <row r="750" spans="1:19" ht="12" customHeight="1">
      <c r="A750" s="108"/>
      <c r="B750" s="139"/>
      <c r="C750" s="127" t="s">
        <v>256</v>
      </c>
      <c r="D750" s="111"/>
      <c r="E750" s="112"/>
      <c r="F750" s="128"/>
      <c r="G750" s="113"/>
      <c r="H750" s="134"/>
      <c r="I750" s="115"/>
    </row>
    <row r="751" spans="1:19" ht="12" customHeight="1">
      <c r="A751" s="118"/>
      <c r="B751" s="141" t="s">
        <v>255</v>
      </c>
      <c r="C751" s="136" t="s">
        <v>242</v>
      </c>
      <c r="D751" s="121">
        <v>1</v>
      </c>
      <c r="E751" s="122" t="s">
        <v>171</v>
      </c>
      <c r="F751" s="137"/>
      <c r="G751" s="180"/>
      <c r="H751" s="138"/>
      <c r="I751" s="125"/>
      <c r="J751" s="116"/>
      <c r="K751" s="211"/>
      <c r="M751" s="132"/>
      <c r="N751" s="133"/>
      <c r="O751" s="133"/>
      <c r="S751" s="133"/>
    </row>
    <row r="752" spans="1:19" ht="12" customHeight="1">
      <c r="A752" s="108"/>
      <c r="B752" s="139"/>
      <c r="C752" s="127" t="s">
        <v>257</v>
      </c>
      <c r="D752" s="111"/>
      <c r="E752" s="112"/>
      <c r="F752" s="113"/>
      <c r="G752" s="113"/>
      <c r="H752" s="143"/>
      <c r="I752" s="115"/>
      <c r="J752" s="147"/>
    </row>
    <row r="753" spans="1:19" ht="12" customHeight="1">
      <c r="A753" s="118"/>
      <c r="B753" s="141" t="s">
        <v>255</v>
      </c>
      <c r="C753" s="136" t="s">
        <v>242</v>
      </c>
      <c r="D753" s="121">
        <v>1</v>
      </c>
      <c r="E753" s="122" t="s">
        <v>171</v>
      </c>
      <c r="F753" s="137"/>
      <c r="G753" s="180"/>
      <c r="H753" s="138"/>
      <c r="I753" s="125"/>
      <c r="J753" s="116"/>
      <c r="K753" s="211"/>
      <c r="M753" s="132"/>
      <c r="N753" s="133"/>
      <c r="O753" s="133"/>
      <c r="S753" s="133"/>
    </row>
    <row r="754" spans="1:19" ht="12" customHeight="1">
      <c r="A754" s="108"/>
      <c r="B754" s="109"/>
      <c r="C754" s="149" t="s">
        <v>260</v>
      </c>
      <c r="D754" s="111"/>
      <c r="E754" s="112"/>
      <c r="F754" s="113"/>
      <c r="G754" s="113"/>
      <c r="H754" s="143"/>
      <c r="I754" s="115"/>
      <c r="J754" s="116"/>
    </row>
    <row r="755" spans="1:19" ht="12" customHeight="1">
      <c r="A755" s="118"/>
      <c r="B755" s="150" t="s">
        <v>258</v>
      </c>
      <c r="C755" s="136" t="s">
        <v>242</v>
      </c>
      <c r="D755" s="121">
        <v>1</v>
      </c>
      <c r="E755" s="122" t="s">
        <v>171</v>
      </c>
      <c r="F755" s="123"/>
      <c r="G755" s="180"/>
      <c r="H755" s="138"/>
      <c r="I755" s="125"/>
      <c r="K755" s="211"/>
      <c r="M755" s="132"/>
      <c r="N755" s="144"/>
      <c r="O755" s="133"/>
      <c r="S755" s="133"/>
    </row>
    <row r="756" spans="1:19" ht="12" customHeight="1">
      <c r="A756" s="108"/>
      <c r="B756" s="151"/>
      <c r="C756" s="110"/>
      <c r="D756" s="111"/>
      <c r="E756" s="112"/>
      <c r="F756" s="113"/>
      <c r="G756" s="113"/>
      <c r="H756" s="114"/>
      <c r="I756" s="115"/>
      <c r="J756" s="116"/>
    </row>
    <row r="757" spans="1:19" ht="12" customHeight="1">
      <c r="A757" s="118"/>
      <c r="B757" s="135" t="s">
        <v>261</v>
      </c>
      <c r="C757" s="153" t="s">
        <v>262</v>
      </c>
      <c r="D757" s="121">
        <v>1</v>
      </c>
      <c r="E757" s="122" t="s">
        <v>156</v>
      </c>
      <c r="F757" s="123"/>
      <c r="G757" s="180"/>
      <c r="H757" s="138"/>
      <c r="I757" s="125"/>
      <c r="J757" s="116"/>
      <c r="K757" s="211"/>
      <c r="M757" s="132"/>
      <c r="N757" s="133"/>
      <c r="O757" s="133"/>
      <c r="S757" s="133"/>
    </row>
    <row r="758" spans="1:19" ht="12" customHeight="1">
      <c r="A758" s="108"/>
      <c r="B758" s="109"/>
      <c r="C758" s="155"/>
      <c r="D758" s="111"/>
      <c r="E758" s="112"/>
      <c r="F758" s="156"/>
      <c r="G758" s="113"/>
      <c r="H758" s="114"/>
      <c r="I758" s="115"/>
    </row>
    <row r="759" spans="1:19" ht="12" customHeight="1">
      <c r="A759" s="157"/>
      <c r="B759" s="256" t="s">
        <v>261</v>
      </c>
      <c r="C759" s="158" t="s">
        <v>263</v>
      </c>
      <c r="D759" s="159">
        <v>1</v>
      </c>
      <c r="E759" s="160" t="s">
        <v>156</v>
      </c>
      <c r="F759" s="123"/>
      <c r="G759" s="225"/>
      <c r="H759" s="226"/>
      <c r="I759" s="164"/>
      <c r="K759" s="211"/>
      <c r="M759" s="132"/>
      <c r="N759" s="133"/>
      <c r="O759" s="133"/>
      <c r="S759" s="133"/>
    </row>
    <row r="760" spans="1:19" ht="12" customHeight="1">
      <c r="A760" s="215"/>
      <c r="B760" s="216"/>
      <c r="C760" s="217"/>
      <c r="D760" s="173"/>
      <c r="E760" s="218"/>
      <c r="F760" s="174"/>
      <c r="G760" s="174"/>
      <c r="H760" s="175"/>
      <c r="I760" s="176"/>
      <c r="J760" s="116"/>
      <c r="K760" s="116"/>
      <c r="L760" s="117"/>
      <c r="M760" s="116"/>
      <c r="N760" s="116"/>
      <c r="O760" s="116"/>
    </row>
    <row r="761" spans="1:19" ht="12" customHeight="1">
      <c r="A761" s="118"/>
      <c r="B761" s="260" t="s">
        <v>261</v>
      </c>
      <c r="C761" s="120" t="s">
        <v>264</v>
      </c>
      <c r="D761" s="121">
        <v>1</v>
      </c>
      <c r="E761" s="122" t="s">
        <v>156</v>
      </c>
      <c r="F761" s="123"/>
      <c r="G761" s="180"/>
      <c r="H761" s="138"/>
      <c r="I761" s="125"/>
      <c r="J761" s="116"/>
      <c r="K761" s="116"/>
      <c r="L761" s="117"/>
      <c r="M761" s="116"/>
      <c r="N761" s="116"/>
      <c r="O761" s="116"/>
    </row>
    <row r="762" spans="1:19" ht="12" customHeight="1">
      <c r="A762" s="108"/>
      <c r="B762" s="126"/>
      <c r="C762" s="127"/>
      <c r="D762" s="111"/>
      <c r="E762" s="112"/>
      <c r="F762" s="128"/>
      <c r="G762" s="113"/>
      <c r="H762" s="129"/>
      <c r="I762" s="115"/>
    </row>
    <row r="763" spans="1:19" ht="12" customHeight="1">
      <c r="A763" s="118"/>
      <c r="B763" s="260" t="s">
        <v>261</v>
      </c>
      <c r="C763" s="152" t="s">
        <v>265</v>
      </c>
      <c r="D763" s="121">
        <v>1</v>
      </c>
      <c r="E763" s="122" t="s">
        <v>156</v>
      </c>
      <c r="F763" s="123"/>
      <c r="G763" s="180"/>
      <c r="H763" s="138"/>
      <c r="I763" s="125"/>
      <c r="K763" s="211"/>
      <c r="M763" s="132"/>
      <c r="N763" s="133"/>
      <c r="O763" s="133"/>
      <c r="S763" s="133"/>
    </row>
    <row r="764" spans="1:19" ht="12" customHeight="1">
      <c r="A764" s="108"/>
      <c r="B764" s="126"/>
      <c r="C764" s="127"/>
      <c r="D764" s="111"/>
      <c r="E764" s="112"/>
      <c r="F764" s="128"/>
      <c r="G764" s="113"/>
      <c r="H764" s="134"/>
      <c r="I764" s="115"/>
    </row>
    <row r="765" spans="1:19" ht="12" customHeight="1">
      <c r="A765" s="118"/>
      <c r="B765" s="135" t="s">
        <v>261</v>
      </c>
      <c r="C765" s="152" t="s">
        <v>266</v>
      </c>
      <c r="D765" s="121">
        <v>1</v>
      </c>
      <c r="E765" s="122" t="s">
        <v>156</v>
      </c>
      <c r="F765" s="123"/>
      <c r="G765" s="180"/>
      <c r="H765" s="138"/>
      <c r="I765" s="125"/>
      <c r="K765" s="211"/>
      <c r="M765" s="132"/>
      <c r="N765" s="133"/>
      <c r="O765" s="133"/>
      <c r="S765" s="133"/>
    </row>
    <row r="766" spans="1:19" ht="12" customHeight="1">
      <c r="A766" s="108"/>
      <c r="B766" s="255"/>
      <c r="C766" s="261"/>
      <c r="D766" s="204"/>
      <c r="E766" s="205"/>
      <c r="F766" s="128"/>
      <c r="G766" s="259"/>
      <c r="H766" s="143"/>
      <c r="I766" s="115"/>
      <c r="K766" s="211"/>
      <c r="M766" s="132"/>
      <c r="N766" s="133"/>
      <c r="O766" s="133"/>
      <c r="S766" s="133"/>
    </row>
    <row r="767" spans="1:19" ht="12" customHeight="1">
      <c r="A767" s="108"/>
      <c r="B767" s="255"/>
      <c r="C767" s="261"/>
      <c r="D767" s="204"/>
      <c r="E767" s="205"/>
      <c r="F767" s="128"/>
      <c r="G767" s="259"/>
      <c r="H767" s="143"/>
      <c r="I767" s="115"/>
      <c r="J767" s="132"/>
      <c r="K767" s="133"/>
      <c r="L767" s="133"/>
      <c r="P767" s="133"/>
    </row>
    <row r="768" spans="1:19" ht="12" customHeight="1">
      <c r="A768" s="262"/>
      <c r="B768" s="263" t="s">
        <v>280</v>
      </c>
      <c r="C768" s="149" t="s">
        <v>269</v>
      </c>
      <c r="D768" s="111"/>
      <c r="E768" s="112"/>
      <c r="F768" s="264"/>
      <c r="G768" s="265"/>
      <c r="H768" s="134"/>
      <c r="I768" s="145"/>
      <c r="L768" s="8"/>
    </row>
    <row r="769" spans="1:19" ht="12" customHeight="1">
      <c r="A769" s="118"/>
      <c r="B769" s="135" t="s">
        <v>268</v>
      </c>
      <c r="C769" s="136" t="s">
        <v>271</v>
      </c>
      <c r="D769" s="121">
        <v>1</v>
      </c>
      <c r="E769" s="122" t="s">
        <v>171</v>
      </c>
      <c r="F769" s="137"/>
      <c r="G769" s="180"/>
      <c r="H769" s="138"/>
      <c r="I769" s="125"/>
      <c r="J769" s="131"/>
      <c r="L769" s="8"/>
    </row>
    <row r="770" spans="1:19" ht="12" customHeight="1">
      <c r="A770" s="108"/>
      <c r="B770" s="139" t="s">
        <v>280</v>
      </c>
      <c r="C770" s="110" t="s">
        <v>270</v>
      </c>
      <c r="D770" s="111"/>
      <c r="E770" s="112"/>
      <c r="F770" s="128"/>
      <c r="G770" s="113"/>
      <c r="H770" s="134"/>
      <c r="I770" s="115"/>
      <c r="L770" s="8"/>
    </row>
    <row r="771" spans="1:19" ht="12" customHeight="1">
      <c r="A771" s="118"/>
      <c r="B771" s="135" t="s">
        <v>268</v>
      </c>
      <c r="C771" s="136" t="s">
        <v>272</v>
      </c>
      <c r="D771" s="121">
        <v>1</v>
      </c>
      <c r="E771" s="122" t="s">
        <v>171</v>
      </c>
      <c r="F771" s="137"/>
      <c r="G771" s="180"/>
      <c r="H771" s="138"/>
      <c r="I771" s="125"/>
      <c r="J771" s="132"/>
      <c r="K771" s="133"/>
      <c r="L771" s="133"/>
      <c r="P771" s="133"/>
    </row>
    <row r="772" spans="1:19" ht="12" customHeight="1">
      <c r="A772" s="108"/>
      <c r="B772" s="139" t="s">
        <v>280</v>
      </c>
      <c r="C772" s="110" t="s">
        <v>269</v>
      </c>
      <c r="D772" s="111"/>
      <c r="E772" s="112"/>
      <c r="F772" s="128"/>
      <c r="G772" s="113"/>
      <c r="H772" s="134"/>
      <c r="I772" s="115"/>
      <c r="L772" s="8"/>
    </row>
    <row r="773" spans="1:19" ht="12" customHeight="1">
      <c r="A773" s="118"/>
      <c r="B773" s="135" t="s">
        <v>268</v>
      </c>
      <c r="C773" s="136" t="s">
        <v>273</v>
      </c>
      <c r="D773" s="121">
        <v>1</v>
      </c>
      <c r="E773" s="122" t="s">
        <v>171</v>
      </c>
      <c r="F773" s="137"/>
      <c r="G773" s="180"/>
      <c r="H773" s="138"/>
      <c r="I773" s="125"/>
      <c r="J773" s="132"/>
      <c r="K773" s="133"/>
      <c r="L773" s="133"/>
      <c r="P773" s="133"/>
    </row>
    <row r="774" spans="1:19" ht="12" customHeight="1">
      <c r="A774" s="108"/>
      <c r="B774" s="139" t="s">
        <v>280</v>
      </c>
      <c r="C774" s="110" t="s">
        <v>269</v>
      </c>
      <c r="D774" s="111"/>
      <c r="E774" s="112"/>
      <c r="F774" s="128"/>
      <c r="G774" s="113"/>
      <c r="H774" s="134"/>
      <c r="I774" s="115"/>
      <c r="L774" s="8"/>
    </row>
    <row r="775" spans="1:19" ht="12" customHeight="1">
      <c r="A775" s="118"/>
      <c r="B775" s="135" t="s">
        <v>268</v>
      </c>
      <c r="C775" s="136" t="s">
        <v>274</v>
      </c>
      <c r="D775" s="121">
        <v>1</v>
      </c>
      <c r="E775" s="122" t="s">
        <v>171</v>
      </c>
      <c r="F775" s="137"/>
      <c r="G775" s="180"/>
      <c r="H775" s="138"/>
      <c r="I775" s="125"/>
      <c r="J775" s="132"/>
      <c r="K775" s="133"/>
      <c r="L775" s="133"/>
      <c r="P775" s="133"/>
    </row>
    <row r="776" spans="1:19" ht="12" customHeight="1">
      <c r="A776" s="108"/>
      <c r="B776" s="139" t="s">
        <v>267</v>
      </c>
      <c r="C776" s="110" t="s">
        <v>270</v>
      </c>
      <c r="D776" s="111"/>
      <c r="E776" s="112"/>
      <c r="F776" s="128"/>
      <c r="G776" s="113"/>
      <c r="H776" s="143"/>
      <c r="I776" s="115"/>
      <c r="J776" s="116"/>
    </row>
    <row r="777" spans="1:19" ht="12" customHeight="1">
      <c r="A777" s="118"/>
      <c r="B777" s="135" t="s">
        <v>268</v>
      </c>
      <c r="C777" s="136" t="s">
        <v>275</v>
      </c>
      <c r="D777" s="121">
        <v>1</v>
      </c>
      <c r="E777" s="122" t="s">
        <v>171</v>
      </c>
      <c r="F777" s="137"/>
      <c r="G777" s="180"/>
      <c r="H777" s="138"/>
      <c r="I777" s="125"/>
      <c r="J777" s="116"/>
      <c r="K777" s="211"/>
      <c r="M777" s="132"/>
      <c r="N777" s="133"/>
      <c r="O777" s="133"/>
      <c r="S777" s="133"/>
    </row>
    <row r="778" spans="1:19" ht="12" customHeight="1">
      <c r="A778" s="108"/>
      <c r="B778" s="139" t="s">
        <v>267</v>
      </c>
      <c r="C778" s="110" t="s">
        <v>270</v>
      </c>
      <c r="D778" s="111"/>
      <c r="E778" s="112"/>
      <c r="F778" s="128"/>
      <c r="G778" s="113"/>
      <c r="H778" s="134"/>
      <c r="I778" s="145"/>
      <c r="J778" s="146"/>
    </row>
    <row r="779" spans="1:19" ht="12" customHeight="1">
      <c r="A779" s="118"/>
      <c r="B779" s="135" t="s">
        <v>268</v>
      </c>
      <c r="C779" s="136" t="s">
        <v>276</v>
      </c>
      <c r="D779" s="121">
        <v>1</v>
      </c>
      <c r="E779" s="122" t="s">
        <v>171</v>
      </c>
      <c r="F779" s="137"/>
      <c r="G779" s="180"/>
      <c r="H779" s="138"/>
      <c r="I779" s="125"/>
      <c r="K779" s="211"/>
      <c r="M779" s="132"/>
      <c r="N779" s="133"/>
      <c r="O779" s="133"/>
      <c r="S779" s="133"/>
    </row>
    <row r="780" spans="1:19" ht="12" customHeight="1">
      <c r="A780" s="108"/>
      <c r="B780" s="139" t="s">
        <v>267</v>
      </c>
      <c r="C780" s="110" t="s">
        <v>270</v>
      </c>
      <c r="D780" s="111"/>
      <c r="E780" s="112"/>
      <c r="F780" s="140"/>
      <c r="G780" s="113"/>
      <c r="H780" s="134"/>
      <c r="I780" s="115"/>
    </row>
    <row r="781" spans="1:19" ht="12" customHeight="1">
      <c r="A781" s="118"/>
      <c r="B781" s="135" t="s">
        <v>268</v>
      </c>
      <c r="C781" s="136" t="s">
        <v>277</v>
      </c>
      <c r="D781" s="121">
        <v>1</v>
      </c>
      <c r="E781" s="122" t="s">
        <v>171</v>
      </c>
      <c r="F781" s="137"/>
      <c r="G781" s="180"/>
      <c r="H781" s="138"/>
      <c r="I781" s="125"/>
      <c r="K781" s="211"/>
      <c r="M781" s="132"/>
      <c r="N781" s="144"/>
      <c r="O781" s="133"/>
      <c r="S781" s="133"/>
    </row>
    <row r="782" spans="1:19" ht="12" customHeight="1">
      <c r="A782" s="108"/>
      <c r="B782" s="139" t="s">
        <v>267</v>
      </c>
      <c r="C782" s="110" t="s">
        <v>270</v>
      </c>
      <c r="D782" s="111"/>
      <c r="E782" s="112"/>
      <c r="F782" s="128"/>
      <c r="G782" s="113"/>
      <c r="H782" s="134"/>
      <c r="I782" s="115"/>
    </row>
    <row r="783" spans="1:19" ht="12" customHeight="1">
      <c r="A783" s="118"/>
      <c r="B783" s="135" t="s">
        <v>268</v>
      </c>
      <c r="C783" s="136" t="s">
        <v>278</v>
      </c>
      <c r="D783" s="121">
        <v>1</v>
      </c>
      <c r="E783" s="122" t="s">
        <v>171</v>
      </c>
      <c r="F783" s="137"/>
      <c r="G783" s="180"/>
      <c r="H783" s="138"/>
      <c r="I783" s="125"/>
      <c r="K783" s="211"/>
      <c r="M783" s="132"/>
      <c r="N783" s="133"/>
      <c r="O783" s="133"/>
      <c r="S783" s="133"/>
    </row>
    <row r="784" spans="1:19" ht="12" customHeight="1">
      <c r="A784" s="108"/>
      <c r="B784" s="139" t="s">
        <v>267</v>
      </c>
      <c r="C784" s="110" t="s">
        <v>270</v>
      </c>
      <c r="D784" s="111"/>
      <c r="E784" s="112"/>
      <c r="F784" s="128"/>
      <c r="G784" s="113"/>
      <c r="H784" s="134"/>
      <c r="I784" s="115"/>
    </row>
    <row r="785" spans="1:19" ht="12" customHeight="1">
      <c r="A785" s="118"/>
      <c r="B785" s="135" t="s">
        <v>268</v>
      </c>
      <c r="C785" s="136" t="s">
        <v>279</v>
      </c>
      <c r="D785" s="121">
        <v>1</v>
      </c>
      <c r="E785" s="122" t="s">
        <v>171</v>
      </c>
      <c r="F785" s="137"/>
      <c r="G785" s="180"/>
      <c r="H785" s="138"/>
      <c r="I785" s="125"/>
      <c r="K785" s="211"/>
      <c r="M785" s="132"/>
      <c r="N785" s="133"/>
      <c r="O785" s="133"/>
      <c r="S785" s="133"/>
    </row>
    <row r="786" spans="1:19" ht="12" customHeight="1">
      <c r="A786" s="108"/>
      <c r="B786" s="109"/>
      <c r="C786" s="127" t="s">
        <v>458</v>
      </c>
      <c r="D786" s="111"/>
      <c r="E786" s="112"/>
      <c r="F786" s="128"/>
      <c r="G786" s="113"/>
      <c r="H786" s="143"/>
      <c r="I786" s="115"/>
      <c r="J786" s="116"/>
    </row>
    <row r="787" spans="1:19" ht="12" customHeight="1">
      <c r="A787" s="118"/>
      <c r="B787" s="141" t="s">
        <v>457</v>
      </c>
      <c r="C787" s="136" t="s">
        <v>242</v>
      </c>
      <c r="D787" s="121">
        <v>98</v>
      </c>
      <c r="E787" s="122" t="s">
        <v>179</v>
      </c>
      <c r="F787" s="137"/>
      <c r="G787" s="180"/>
      <c r="H787" s="138"/>
      <c r="I787" s="125"/>
      <c r="J787" s="116"/>
      <c r="K787" s="211"/>
      <c r="M787" s="132"/>
      <c r="N787" s="144"/>
      <c r="O787" s="133"/>
      <c r="P787" s="133"/>
      <c r="S787" s="133"/>
    </row>
    <row r="788" spans="1:19" ht="12" customHeight="1">
      <c r="A788" s="108"/>
      <c r="B788" s="139"/>
      <c r="C788" s="110"/>
      <c r="D788" s="111"/>
      <c r="E788" s="112"/>
      <c r="F788" s="128"/>
      <c r="G788" s="113"/>
      <c r="H788" s="134"/>
      <c r="I788" s="115"/>
    </row>
    <row r="789" spans="1:19" ht="12" customHeight="1">
      <c r="A789" s="118"/>
      <c r="B789" s="141"/>
      <c r="C789" s="120"/>
      <c r="D789" s="121"/>
      <c r="E789" s="122"/>
      <c r="F789" s="137"/>
      <c r="G789" s="180"/>
      <c r="H789" s="138"/>
      <c r="I789" s="125"/>
      <c r="K789" s="211"/>
      <c r="M789" s="132"/>
      <c r="N789" s="133"/>
      <c r="O789" s="133"/>
      <c r="S789" s="133"/>
    </row>
    <row r="790" spans="1:19" ht="12" customHeight="1">
      <c r="A790" s="108"/>
      <c r="B790" s="139"/>
      <c r="C790" s="110"/>
      <c r="D790" s="111"/>
      <c r="E790" s="112"/>
      <c r="F790" s="140"/>
      <c r="G790" s="113"/>
      <c r="H790" s="134"/>
      <c r="I790" s="115"/>
    </row>
    <row r="791" spans="1:19" ht="12" customHeight="1">
      <c r="A791" s="118"/>
      <c r="B791" s="141"/>
      <c r="C791" s="120"/>
      <c r="D791" s="121"/>
      <c r="E791" s="122"/>
      <c r="F791" s="137"/>
      <c r="G791" s="180"/>
      <c r="H791" s="138"/>
      <c r="I791" s="125"/>
      <c r="J791" s="116"/>
      <c r="K791" s="211"/>
      <c r="M791" s="132"/>
      <c r="N791" s="133"/>
      <c r="O791" s="133"/>
      <c r="S791" s="133"/>
    </row>
    <row r="792" spans="1:19" ht="12" customHeight="1">
      <c r="A792" s="108"/>
      <c r="B792" s="139"/>
      <c r="C792" s="110"/>
      <c r="D792" s="111"/>
      <c r="E792" s="112"/>
      <c r="F792" s="128"/>
      <c r="G792" s="113"/>
      <c r="H792" s="134"/>
      <c r="I792" s="115"/>
      <c r="J792" s="147"/>
    </row>
    <row r="793" spans="1:19" ht="12" customHeight="1">
      <c r="A793" s="118"/>
      <c r="B793" s="141"/>
      <c r="C793" s="136"/>
      <c r="D793" s="121"/>
      <c r="E793" s="122"/>
      <c r="F793" s="137"/>
      <c r="G793" s="180"/>
      <c r="H793" s="138"/>
      <c r="I793" s="125"/>
      <c r="J793" s="116"/>
      <c r="K793" s="211"/>
      <c r="M793" s="132"/>
      <c r="N793" s="133"/>
      <c r="O793" s="133"/>
      <c r="S793" s="133"/>
    </row>
    <row r="794" spans="1:19" ht="12" customHeight="1">
      <c r="A794" s="108"/>
      <c r="B794" s="109"/>
      <c r="C794" s="149"/>
      <c r="D794" s="111"/>
      <c r="E794" s="112"/>
      <c r="F794" s="128"/>
      <c r="G794" s="113"/>
      <c r="H794" s="134"/>
      <c r="I794" s="115"/>
      <c r="J794" s="116"/>
    </row>
    <row r="795" spans="1:19" ht="12" customHeight="1">
      <c r="A795" s="118"/>
      <c r="B795" s="150"/>
      <c r="C795" s="120"/>
      <c r="D795" s="121"/>
      <c r="E795" s="122"/>
      <c r="F795" s="137"/>
      <c r="G795" s="180"/>
      <c r="H795" s="138"/>
      <c r="I795" s="125"/>
      <c r="K795" s="211"/>
      <c r="M795" s="132"/>
      <c r="N795" s="144"/>
      <c r="O795" s="133"/>
      <c r="S795" s="133"/>
    </row>
    <row r="796" spans="1:19" ht="12" customHeight="1">
      <c r="A796" s="108"/>
      <c r="B796" s="151"/>
      <c r="C796" s="110"/>
      <c r="D796" s="111"/>
      <c r="E796" s="112"/>
      <c r="F796" s="128"/>
      <c r="G796" s="113"/>
      <c r="H796" s="134"/>
      <c r="I796" s="115"/>
      <c r="J796" s="116"/>
    </row>
    <row r="797" spans="1:19" ht="12" customHeight="1">
      <c r="A797" s="118"/>
      <c r="B797" s="220" t="s">
        <v>89</v>
      </c>
      <c r="C797" s="153"/>
      <c r="D797" s="121"/>
      <c r="E797" s="122"/>
      <c r="F797" s="137"/>
      <c r="G797" s="180"/>
      <c r="H797" s="138"/>
      <c r="I797" s="125"/>
      <c r="J797" s="116"/>
      <c r="K797" s="211">
        <f>G797</f>
        <v>0</v>
      </c>
      <c r="M797" s="132"/>
      <c r="N797" s="133"/>
      <c r="O797" s="133"/>
      <c r="S797" s="133"/>
    </row>
    <row r="798" spans="1:19" ht="12" customHeight="1">
      <c r="A798" s="108"/>
      <c r="B798" s="109"/>
      <c r="C798" s="155"/>
      <c r="D798" s="111"/>
      <c r="E798" s="112"/>
      <c r="F798" s="128"/>
      <c r="G798" s="113"/>
      <c r="H798" s="143"/>
      <c r="I798" s="115"/>
    </row>
    <row r="799" spans="1:19" ht="12" customHeight="1">
      <c r="A799" s="157"/>
      <c r="B799" s="158"/>
      <c r="C799" s="158"/>
      <c r="D799" s="159"/>
      <c r="E799" s="160"/>
      <c r="F799" s="161"/>
      <c r="G799" s="225"/>
      <c r="H799" s="266"/>
      <c r="I799" s="164"/>
      <c r="K799" s="211"/>
      <c r="M799" s="132"/>
      <c r="N799" s="133"/>
      <c r="O799" s="133"/>
      <c r="S799" s="133"/>
    </row>
    <row r="800" spans="1:19" ht="12" customHeight="1">
      <c r="A800" s="215"/>
      <c r="B800" s="216"/>
      <c r="C800" s="217"/>
      <c r="D800" s="173"/>
      <c r="E800" s="218"/>
      <c r="F800" s="174"/>
      <c r="G800" s="174"/>
      <c r="H800" s="175"/>
      <c r="I800" s="176"/>
      <c r="J800" s="116"/>
      <c r="K800" s="116"/>
      <c r="L800" s="117"/>
      <c r="M800" s="116"/>
      <c r="N800" s="116"/>
      <c r="O800" s="116"/>
    </row>
    <row r="801" spans="1:19" ht="12" customHeight="1">
      <c r="A801" s="118">
        <f>A647</f>
        <v>2</v>
      </c>
      <c r="B801" s="150" t="s">
        <v>190</v>
      </c>
      <c r="C801" s="153"/>
      <c r="D801" s="121"/>
      <c r="E801" s="122"/>
      <c r="F801" s="137"/>
      <c r="G801" s="180"/>
      <c r="H801" s="138"/>
      <c r="I801" s="125"/>
      <c r="J801" s="116"/>
      <c r="K801" s="116"/>
      <c r="L801" s="117"/>
      <c r="M801" s="116"/>
      <c r="N801" s="116"/>
      <c r="O801" s="116"/>
    </row>
    <row r="802" spans="1:19" ht="12" customHeight="1">
      <c r="A802" s="108"/>
      <c r="B802" s="126"/>
      <c r="C802" s="127"/>
      <c r="D802" s="111"/>
      <c r="E802" s="112"/>
      <c r="F802" s="128"/>
      <c r="G802" s="113"/>
      <c r="H802" s="129"/>
      <c r="I802" s="115"/>
    </row>
    <row r="803" spans="1:19" ht="12" customHeight="1">
      <c r="A803" s="118"/>
      <c r="B803" s="150" t="s">
        <v>281</v>
      </c>
      <c r="C803" s="153" t="s">
        <v>282</v>
      </c>
      <c r="D803" s="121">
        <v>44</v>
      </c>
      <c r="E803" s="122" t="s">
        <v>90</v>
      </c>
      <c r="F803" s="137"/>
      <c r="G803" s="180"/>
      <c r="H803" s="138"/>
      <c r="I803" s="125"/>
      <c r="K803" s="211"/>
      <c r="M803" s="132"/>
      <c r="N803" s="133"/>
      <c r="O803" s="133"/>
      <c r="S803" s="133"/>
    </row>
    <row r="804" spans="1:19" ht="12" customHeight="1">
      <c r="A804" s="108"/>
      <c r="B804" s="126"/>
      <c r="C804" s="127"/>
      <c r="D804" s="111"/>
      <c r="E804" s="112"/>
      <c r="F804" s="128"/>
      <c r="G804" s="113"/>
      <c r="H804" s="134"/>
      <c r="I804" s="115"/>
    </row>
    <row r="805" spans="1:19" ht="12" customHeight="1">
      <c r="A805" s="118"/>
      <c r="B805" s="150" t="s">
        <v>281</v>
      </c>
      <c r="C805" s="153" t="s">
        <v>283</v>
      </c>
      <c r="D805" s="121">
        <v>8</v>
      </c>
      <c r="E805" s="122" t="s">
        <v>90</v>
      </c>
      <c r="F805" s="137"/>
      <c r="G805" s="180"/>
      <c r="H805" s="138"/>
      <c r="I805" s="125"/>
      <c r="K805" s="211"/>
      <c r="M805" s="132"/>
      <c r="N805" s="133"/>
      <c r="O805" s="133"/>
      <c r="S805" s="133"/>
    </row>
    <row r="806" spans="1:19" ht="12" customHeight="1">
      <c r="A806" s="108"/>
      <c r="B806" s="139"/>
      <c r="C806" s="110"/>
      <c r="D806" s="111"/>
      <c r="E806" s="112"/>
      <c r="F806" s="140"/>
      <c r="G806" s="113"/>
      <c r="H806" s="134"/>
      <c r="I806" s="115"/>
    </row>
    <row r="807" spans="1:19" ht="12" customHeight="1">
      <c r="A807" s="118"/>
      <c r="B807" s="135" t="s">
        <v>285</v>
      </c>
      <c r="C807" s="153" t="s">
        <v>284</v>
      </c>
      <c r="D807" s="121">
        <v>4</v>
      </c>
      <c r="E807" s="122" t="s">
        <v>179</v>
      </c>
      <c r="F807" s="137"/>
      <c r="G807" s="180"/>
      <c r="H807" s="138"/>
      <c r="I807" s="125"/>
      <c r="M807" s="131"/>
    </row>
    <row r="808" spans="1:19" ht="12" customHeight="1">
      <c r="A808" s="108"/>
      <c r="B808" s="139"/>
      <c r="C808" s="110"/>
      <c r="D808" s="111"/>
      <c r="E808" s="112"/>
      <c r="F808" s="128"/>
      <c r="G808" s="113"/>
      <c r="H808" s="134"/>
      <c r="I808" s="115"/>
    </row>
    <row r="809" spans="1:19" ht="12" customHeight="1">
      <c r="A809" s="118"/>
      <c r="B809" s="135" t="s">
        <v>286</v>
      </c>
      <c r="C809" s="153" t="s">
        <v>284</v>
      </c>
      <c r="D809" s="121">
        <v>26</v>
      </c>
      <c r="E809" s="122" t="s">
        <v>179</v>
      </c>
      <c r="F809" s="137"/>
      <c r="G809" s="180"/>
      <c r="H809" s="138"/>
      <c r="I809" s="125"/>
      <c r="K809" s="211"/>
      <c r="M809" s="132"/>
      <c r="N809" s="133"/>
      <c r="O809" s="133"/>
      <c r="S809" s="133"/>
    </row>
    <row r="810" spans="1:19" ht="12" customHeight="1">
      <c r="A810" s="108"/>
      <c r="B810" s="139"/>
      <c r="C810" s="110"/>
      <c r="D810" s="111"/>
      <c r="E810" s="112"/>
      <c r="F810" s="128"/>
      <c r="G810" s="113"/>
      <c r="H810" s="134"/>
      <c r="I810" s="115"/>
    </row>
    <row r="811" spans="1:19" ht="12" customHeight="1">
      <c r="A811" s="118"/>
      <c r="B811" s="135" t="s">
        <v>287</v>
      </c>
      <c r="C811" s="153" t="s">
        <v>284</v>
      </c>
      <c r="D811" s="121">
        <v>3</v>
      </c>
      <c r="E811" s="122" t="s">
        <v>179</v>
      </c>
      <c r="F811" s="137"/>
      <c r="G811" s="180"/>
      <c r="H811" s="138"/>
      <c r="I811" s="125"/>
      <c r="K811" s="211"/>
      <c r="M811" s="132"/>
      <c r="N811" s="133"/>
      <c r="O811" s="133"/>
      <c r="S811" s="133"/>
    </row>
    <row r="812" spans="1:19" ht="12" customHeight="1">
      <c r="A812" s="108"/>
      <c r="B812" s="139"/>
      <c r="C812" s="110"/>
      <c r="D812" s="111"/>
      <c r="E812" s="112"/>
      <c r="F812" s="128"/>
      <c r="G812" s="113"/>
      <c r="H812" s="134"/>
      <c r="I812" s="115"/>
      <c r="J812" s="116"/>
    </row>
    <row r="813" spans="1:19" ht="12" customHeight="1">
      <c r="A813" s="118"/>
      <c r="B813" s="141" t="s">
        <v>288</v>
      </c>
      <c r="C813" s="136" t="s">
        <v>289</v>
      </c>
      <c r="D813" s="121">
        <v>3</v>
      </c>
      <c r="E813" s="122" t="s">
        <v>179</v>
      </c>
      <c r="F813" s="137"/>
      <c r="G813" s="180"/>
      <c r="H813" s="138"/>
      <c r="I813" s="125"/>
      <c r="J813" s="116"/>
      <c r="K813" s="211"/>
      <c r="M813" s="132"/>
      <c r="N813" s="133"/>
      <c r="O813" s="133"/>
      <c r="S813" s="133"/>
    </row>
    <row r="814" spans="1:19" ht="12" customHeight="1">
      <c r="A814" s="108"/>
      <c r="B814" s="139"/>
      <c r="C814" s="110"/>
      <c r="D814" s="111"/>
      <c r="E814" s="112"/>
      <c r="F814" s="128"/>
      <c r="G814" s="113"/>
      <c r="H814" s="143"/>
      <c r="I814" s="115"/>
      <c r="J814" s="116"/>
    </row>
    <row r="815" spans="1:19" ht="12" customHeight="1">
      <c r="A815" s="118"/>
      <c r="B815" s="141" t="s">
        <v>290</v>
      </c>
      <c r="C815" s="136" t="s">
        <v>291</v>
      </c>
      <c r="D815" s="121">
        <v>1.5</v>
      </c>
      <c r="E815" s="122" t="s">
        <v>90</v>
      </c>
      <c r="F815" s="137"/>
      <c r="G815" s="180"/>
      <c r="H815" s="138"/>
      <c r="I815" s="125"/>
      <c r="J815" s="116"/>
      <c r="K815" s="211"/>
      <c r="M815" s="132"/>
      <c r="N815" s="133"/>
      <c r="O815" s="133"/>
      <c r="S815" s="133"/>
    </row>
    <row r="816" spans="1:19" ht="12" customHeight="1">
      <c r="A816" s="108"/>
      <c r="B816" s="139"/>
      <c r="C816" s="110"/>
      <c r="D816" s="111"/>
      <c r="E816" s="112"/>
      <c r="F816" s="128"/>
      <c r="G816" s="113"/>
      <c r="H816" s="114"/>
      <c r="I816" s="145"/>
      <c r="J816" s="146"/>
    </row>
    <row r="817" spans="1:19" ht="12" customHeight="1">
      <c r="A817" s="118"/>
      <c r="B817" s="141" t="s">
        <v>290</v>
      </c>
      <c r="C817" s="136" t="s">
        <v>292</v>
      </c>
      <c r="D817" s="121">
        <v>9</v>
      </c>
      <c r="E817" s="122" t="s">
        <v>90</v>
      </c>
      <c r="F817" s="137"/>
      <c r="G817" s="180"/>
      <c r="H817" s="138"/>
      <c r="I817" s="125"/>
      <c r="K817" s="211"/>
      <c r="M817" s="132"/>
      <c r="N817" s="133"/>
      <c r="O817" s="133"/>
      <c r="S817" s="133"/>
    </row>
    <row r="818" spans="1:19" ht="12" customHeight="1">
      <c r="A818" s="108"/>
      <c r="B818" s="139"/>
      <c r="C818" s="110"/>
      <c r="D818" s="111"/>
      <c r="E818" s="112"/>
      <c r="F818" s="128"/>
      <c r="G818" s="113"/>
      <c r="H818" s="134"/>
      <c r="I818" s="115"/>
    </row>
    <row r="819" spans="1:19" ht="12" customHeight="1">
      <c r="A819" s="118"/>
      <c r="B819" s="141" t="s">
        <v>290</v>
      </c>
      <c r="C819" s="136" t="s">
        <v>292</v>
      </c>
      <c r="D819" s="121">
        <v>3</v>
      </c>
      <c r="E819" s="122" t="s">
        <v>90</v>
      </c>
      <c r="F819" s="137"/>
      <c r="G819" s="180"/>
      <c r="H819" s="138"/>
      <c r="I819" s="125"/>
      <c r="K819" s="211"/>
      <c r="M819" s="132"/>
      <c r="N819" s="144"/>
      <c r="O819" s="133"/>
      <c r="S819" s="133"/>
    </row>
    <row r="820" spans="1:19" ht="12" customHeight="1">
      <c r="A820" s="108"/>
      <c r="B820" s="139" t="s">
        <v>293</v>
      </c>
      <c r="C820" s="110" t="s">
        <v>294</v>
      </c>
      <c r="D820" s="111"/>
      <c r="E820" s="112"/>
      <c r="F820" s="140"/>
      <c r="G820" s="113"/>
      <c r="H820" s="143"/>
      <c r="I820" s="115"/>
    </row>
    <row r="821" spans="1:19" ht="12" customHeight="1">
      <c r="A821" s="118"/>
      <c r="B821" s="150" t="s">
        <v>199</v>
      </c>
      <c r="C821" s="136" t="s">
        <v>242</v>
      </c>
      <c r="D821" s="121">
        <v>7</v>
      </c>
      <c r="E821" s="122" t="s">
        <v>176</v>
      </c>
      <c r="F821" s="137"/>
      <c r="G821" s="180"/>
      <c r="H821" s="138"/>
      <c r="I821" s="125"/>
      <c r="K821" s="211"/>
      <c r="M821" s="132"/>
      <c r="N821" s="133"/>
      <c r="O821" s="133"/>
      <c r="S821" s="133"/>
    </row>
    <row r="822" spans="1:19" ht="12" customHeight="1">
      <c r="A822" s="108"/>
      <c r="B822" s="139" t="s">
        <v>293</v>
      </c>
      <c r="C822" s="110" t="s">
        <v>295</v>
      </c>
      <c r="D822" s="111"/>
      <c r="E822" s="112"/>
      <c r="F822" s="128"/>
      <c r="G822" s="113"/>
      <c r="H822" s="143"/>
      <c r="I822" s="115"/>
    </row>
    <row r="823" spans="1:19" ht="12" customHeight="1">
      <c r="A823" s="118"/>
      <c r="B823" s="150" t="s">
        <v>199</v>
      </c>
      <c r="C823" s="136" t="s">
        <v>242</v>
      </c>
      <c r="D823" s="121">
        <v>4</v>
      </c>
      <c r="E823" s="122" t="s">
        <v>176</v>
      </c>
      <c r="F823" s="137"/>
      <c r="G823" s="180"/>
      <c r="H823" s="138"/>
      <c r="I823" s="125"/>
      <c r="K823" s="211"/>
      <c r="M823" s="132"/>
      <c r="N823" s="133"/>
      <c r="O823" s="133"/>
      <c r="S823" s="133"/>
    </row>
    <row r="824" spans="1:19" ht="12" customHeight="1">
      <c r="A824" s="108"/>
      <c r="B824" s="139" t="s">
        <v>297</v>
      </c>
      <c r="C824" s="110" t="s">
        <v>298</v>
      </c>
      <c r="D824" s="111"/>
      <c r="E824" s="112"/>
      <c r="F824" s="128"/>
      <c r="G824" s="113"/>
      <c r="H824" s="134"/>
      <c r="I824" s="115"/>
    </row>
    <row r="825" spans="1:19" ht="12" customHeight="1">
      <c r="A825" s="118"/>
      <c r="B825" s="150" t="s">
        <v>199</v>
      </c>
      <c r="C825" s="136" t="s">
        <v>242</v>
      </c>
      <c r="D825" s="121">
        <v>4</v>
      </c>
      <c r="E825" s="122" t="s">
        <v>176</v>
      </c>
      <c r="F825" s="137"/>
      <c r="G825" s="180"/>
      <c r="H825" s="138"/>
      <c r="I825" s="125"/>
      <c r="K825" s="211"/>
      <c r="M825" s="132"/>
      <c r="N825" s="133"/>
      <c r="O825" s="133"/>
      <c r="S825" s="133"/>
    </row>
    <row r="826" spans="1:19" ht="12" customHeight="1">
      <c r="A826" s="108"/>
      <c r="B826" s="109" t="s">
        <v>297</v>
      </c>
      <c r="C826" s="110" t="s">
        <v>299</v>
      </c>
      <c r="D826" s="111"/>
      <c r="E826" s="112"/>
      <c r="F826" s="113"/>
      <c r="G826" s="113"/>
      <c r="H826" s="114"/>
      <c r="I826" s="115"/>
      <c r="J826" s="116"/>
    </row>
    <row r="827" spans="1:19" ht="12" customHeight="1">
      <c r="A827" s="118"/>
      <c r="B827" s="150" t="s">
        <v>199</v>
      </c>
      <c r="C827" s="136" t="s">
        <v>242</v>
      </c>
      <c r="D827" s="121">
        <v>9</v>
      </c>
      <c r="E827" s="122" t="s">
        <v>176</v>
      </c>
      <c r="F827" s="137"/>
      <c r="G827" s="180"/>
      <c r="H827" s="138"/>
      <c r="I827" s="125"/>
      <c r="J827" s="116"/>
      <c r="K827" s="211"/>
      <c r="M827" s="132"/>
      <c r="N827" s="144"/>
      <c r="O827" s="133"/>
      <c r="P827" s="133"/>
      <c r="S827" s="133"/>
    </row>
    <row r="828" spans="1:19" ht="12" customHeight="1">
      <c r="A828" s="108"/>
      <c r="B828" s="139" t="s">
        <v>300</v>
      </c>
      <c r="C828" s="110" t="s">
        <v>301</v>
      </c>
      <c r="D828" s="111"/>
      <c r="E828" s="112"/>
      <c r="F828" s="140"/>
      <c r="G828" s="113"/>
      <c r="H828" s="134"/>
      <c r="I828" s="115"/>
    </row>
    <row r="829" spans="1:19" ht="12" customHeight="1">
      <c r="A829" s="118"/>
      <c r="B829" s="141" t="s">
        <v>199</v>
      </c>
      <c r="C829" s="136" t="s">
        <v>242</v>
      </c>
      <c r="D829" s="121">
        <v>3</v>
      </c>
      <c r="E829" s="122" t="s">
        <v>176</v>
      </c>
      <c r="F829" s="137"/>
      <c r="G829" s="180"/>
      <c r="H829" s="138"/>
      <c r="I829" s="125"/>
      <c r="K829" s="211"/>
      <c r="M829" s="132"/>
      <c r="N829" s="133"/>
      <c r="O829" s="133"/>
      <c r="S829" s="133"/>
    </row>
    <row r="830" spans="1:19" ht="12" customHeight="1">
      <c r="A830" s="108"/>
      <c r="B830" s="139" t="s">
        <v>302</v>
      </c>
      <c r="C830" s="110" t="s">
        <v>303</v>
      </c>
      <c r="D830" s="111"/>
      <c r="E830" s="112"/>
      <c r="F830" s="128"/>
      <c r="G830" s="113"/>
      <c r="H830" s="134"/>
      <c r="I830" s="115"/>
    </row>
    <row r="831" spans="1:19" ht="12" customHeight="1">
      <c r="A831" s="118"/>
      <c r="B831" s="141" t="s">
        <v>199</v>
      </c>
      <c r="C831" s="136"/>
      <c r="D831" s="121">
        <v>2</v>
      </c>
      <c r="E831" s="122" t="s">
        <v>176</v>
      </c>
      <c r="F831" s="137"/>
      <c r="G831" s="180"/>
      <c r="H831" s="138"/>
      <c r="I831" s="125"/>
      <c r="J831" s="116"/>
      <c r="K831" s="211"/>
      <c r="M831" s="132"/>
      <c r="N831" s="133"/>
      <c r="O831" s="133"/>
      <c r="S831" s="133"/>
    </row>
    <row r="832" spans="1:19" ht="12" customHeight="1">
      <c r="A832" s="108"/>
      <c r="B832" s="139" t="s">
        <v>302</v>
      </c>
      <c r="C832" s="110" t="s">
        <v>304</v>
      </c>
      <c r="D832" s="111"/>
      <c r="E832" s="112"/>
      <c r="F832" s="113"/>
      <c r="G832" s="113"/>
      <c r="H832" s="143"/>
      <c r="I832" s="115"/>
      <c r="J832" s="147"/>
    </row>
    <row r="833" spans="1:19" ht="12" customHeight="1">
      <c r="A833" s="118"/>
      <c r="B833" s="141" t="s">
        <v>199</v>
      </c>
      <c r="C833" s="136"/>
      <c r="D833" s="121">
        <v>2</v>
      </c>
      <c r="E833" s="122" t="s">
        <v>176</v>
      </c>
      <c r="F833" s="137"/>
      <c r="G833" s="180"/>
      <c r="H833" s="138"/>
      <c r="I833" s="125"/>
      <c r="J833" s="116"/>
      <c r="K833" s="211"/>
      <c r="M833" s="132"/>
      <c r="N833" s="133"/>
      <c r="O833" s="133"/>
      <c r="S833" s="133"/>
    </row>
    <row r="834" spans="1:19" ht="12" customHeight="1">
      <c r="A834" s="108"/>
      <c r="B834" s="267" t="s">
        <v>305</v>
      </c>
      <c r="C834" s="149" t="s">
        <v>296</v>
      </c>
      <c r="D834" s="111"/>
      <c r="E834" s="112"/>
      <c r="F834" s="113"/>
      <c r="G834" s="113"/>
      <c r="H834" s="143"/>
      <c r="I834" s="115"/>
      <c r="J834" s="116"/>
    </row>
    <row r="835" spans="1:19" ht="12" customHeight="1">
      <c r="A835" s="118"/>
      <c r="B835" s="150" t="s">
        <v>199</v>
      </c>
      <c r="C835" s="120" t="s">
        <v>242</v>
      </c>
      <c r="D835" s="121">
        <v>1</v>
      </c>
      <c r="E835" s="122" t="s">
        <v>176</v>
      </c>
      <c r="F835" s="137"/>
      <c r="G835" s="180"/>
      <c r="H835" s="138"/>
      <c r="I835" s="125"/>
      <c r="K835" s="211"/>
      <c r="M835" s="132"/>
      <c r="N835" s="144"/>
      <c r="O835" s="133"/>
      <c r="S835" s="133"/>
    </row>
    <row r="836" spans="1:19" ht="12" customHeight="1">
      <c r="A836" s="108"/>
      <c r="B836" s="151" t="s">
        <v>310</v>
      </c>
      <c r="C836" s="110" t="s">
        <v>309</v>
      </c>
      <c r="D836" s="111"/>
      <c r="E836" s="112"/>
      <c r="F836" s="113"/>
      <c r="G836" s="113"/>
      <c r="H836" s="114"/>
      <c r="I836" s="115"/>
      <c r="J836" s="116"/>
    </row>
    <row r="837" spans="1:19" ht="12" customHeight="1">
      <c r="A837" s="118"/>
      <c r="B837" s="135" t="s">
        <v>199</v>
      </c>
      <c r="C837" s="120" t="s">
        <v>242</v>
      </c>
      <c r="D837" s="121">
        <v>3</v>
      </c>
      <c r="E837" s="122" t="s">
        <v>176</v>
      </c>
      <c r="F837" s="137"/>
      <c r="G837" s="180"/>
      <c r="H837" s="138"/>
      <c r="I837" s="125"/>
      <c r="J837" s="116"/>
      <c r="K837" s="211"/>
      <c r="M837" s="132"/>
      <c r="N837" s="133"/>
      <c r="O837" s="133"/>
      <c r="S837" s="133"/>
    </row>
    <row r="838" spans="1:19" ht="12" customHeight="1">
      <c r="A838" s="108"/>
      <c r="B838" s="151" t="s">
        <v>310</v>
      </c>
      <c r="C838" s="110" t="s">
        <v>311</v>
      </c>
      <c r="D838" s="111"/>
      <c r="E838" s="112"/>
      <c r="F838" s="156"/>
      <c r="G838" s="113"/>
      <c r="H838" s="114"/>
      <c r="I838" s="115"/>
    </row>
    <row r="839" spans="1:19" ht="12" customHeight="1">
      <c r="A839" s="157"/>
      <c r="B839" s="256" t="s">
        <v>199</v>
      </c>
      <c r="C839" s="268" t="s">
        <v>242</v>
      </c>
      <c r="D839" s="159">
        <v>14</v>
      </c>
      <c r="E839" s="160" t="s">
        <v>176</v>
      </c>
      <c r="F839" s="137"/>
      <c r="G839" s="225"/>
      <c r="H839" s="226"/>
      <c r="I839" s="164"/>
      <c r="K839" s="211"/>
      <c r="M839" s="132"/>
      <c r="N839" s="133"/>
      <c r="O839" s="133"/>
      <c r="S839" s="133"/>
    </row>
    <row r="840" spans="1:19" ht="12" customHeight="1">
      <c r="A840" s="215"/>
      <c r="B840" s="269" t="s">
        <v>310</v>
      </c>
      <c r="C840" s="217" t="s">
        <v>312</v>
      </c>
      <c r="D840" s="173"/>
      <c r="E840" s="218"/>
      <c r="F840" s="174"/>
      <c r="G840" s="174"/>
      <c r="H840" s="175"/>
      <c r="I840" s="176"/>
      <c r="J840" s="116"/>
      <c r="K840" s="116"/>
      <c r="L840" s="117"/>
      <c r="M840" s="116"/>
      <c r="N840" s="116"/>
      <c r="O840" s="116"/>
    </row>
    <row r="841" spans="1:19" ht="12" customHeight="1">
      <c r="A841" s="118"/>
      <c r="B841" s="260" t="s">
        <v>199</v>
      </c>
      <c r="C841" s="120" t="s">
        <v>242</v>
      </c>
      <c r="D841" s="121">
        <v>2</v>
      </c>
      <c r="E841" s="122" t="s">
        <v>176</v>
      </c>
      <c r="F841" s="137"/>
      <c r="G841" s="180"/>
      <c r="H841" s="138"/>
      <c r="I841" s="125"/>
      <c r="J841" s="116"/>
      <c r="K841" s="116"/>
      <c r="L841" s="117"/>
      <c r="M841" s="116"/>
      <c r="N841" s="116"/>
      <c r="O841" s="116"/>
    </row>
    <row r="842" spans="1:19" ht="12" customHeight="1">
      <c r="A842" s="108"/>
      <c r="B842" s="270" t="s">
        <v>306</v>
      </c>
      <c r="C842" s="110" t="s">
        <v>307</v>
      </c>
      <c r="D842" s="111"/>
      <c r="E842" s="112"/>
      <c r="F842" s="128"/>
      <c r="G842" s="113"/>
      <c r="H842" s="129"/>
      <c r="I842" s="115"/>
    </row>
    <row r="843" spans="1:19" ht="12" customHeight="1">
      <c r="A843" s="118"/>
      <c r="B843" s="260" t="s">
        <v>199</v>
      </c>
      <c r="C843" s="153" t="s">
        <v>308</v>
      </c>
      <c r="D843" s="121">
        <v>143</v>
      </c>
      <c r="E843" s="122" t="s">
        <v>90</v>
      </c>
      <c r="F843" s="137"/>
      <c r="G843" s="180"/>
      <c r="H843" s="138"/>
      <c r="I843" s="125"/>
      <c r="K843" s="211"/>
      <c r="M843" s="132"/>
      <c r="N843" s="133"/>
      <c r="O843" s="133"/>
      <c r="S843" s="133"/>
    </row>
    <row r="844" spans="1:19" ht="12" customHeight="1">
      <c r="A844" s="108"/>
      <c r="B844" s="126" t="s">
        <v>313</v>
      </c>
      <c r="C844" s="127" t="s">
        <v>314</v>
      </c>
      <c r="D844" s="111"/>
      <c r="E844" s="112"/>
      <c r="F844" s="128"/>
      <c r="G844" s="113"/>
      <c r="H844" s="134"/>
      <c r="I844" s="115"/>
    </row>
    <row r="845" spans="1:19" ht="12" customHeight="1">
      <c r="A845" s="118"/>
      <c r="B845" s="135" t="s">
        <v>199</v>
      </c>
      <c r="C845" s="136" t="s">
        <v>315</v>
      </c>
      <c r="D845" s="121">
        <v>3</v>
      </c>
      <c r="E845" s="122" t="s">
        <v>179</v>
      </c>
      <c r="F845" s="137"/>
      <c r="G845" s="180"/>
      <c r="H845" s="138"/>
      <c r="I845" s="125"/>
      <c r="K845" s="211"/>
      <c r="M845" s="132"/>
      <c r="N845" s="133"/>
      <c r="O845" s="133"/>
      <c r="S845" s="133"/>
    </row>
    <row r="846" spans="1:19" ht="12" customHeight="1">
      <c r="A846" s="108"/>
      <c r="B846" s="139"/>
      <c r="C846" s="110"/>
      <c r="D846" s="111"/>
      <c r="E846" s="112"/>
      <c r="F846" s="140"/>
      <c r="G846" s="113"/>
      <c r="H846" s="134"/>
      <c r="I846" s="115"/>
    </row>
    <row r="847" spans="1:19" ht="12" customHeight="1">
      <c r="A847" s="118"/>
      <c r="B847" s="135"/>
      <c r="C847" s="221"/>
      <c r="D847" s="121"/>
      <c r="E847" s="122"/>
      <c r="F847" s="137"/>
      <c r="G847" s="180"/>
      <c r="H847" s="138"/>
      <c r="I847" s="125"/>
      <c r="M847" s="131"/>
    </row>
    <row r="848" spans="1:19" ht="12" customHeight="1">
      <c r="A848" s="108"/>
      <c r="B848" s="139"/>
      <c r="C848" s="110"/>
      <c r="D848" s="111"/>
      <c r="E848" s="112"/>
      <c r="F848" s="128"/>
      <c r="G848" s="113"/>
      <c r="H848" s="134"/>
      <c r="I848" s="115"/>
    </row>
    <row r="849" spans="1:19" ht="12" customHeight="1">
      <c r="A849" s="118"/>
      <c r="B849" s="135"/>
      <c r="C849" s="221"/>
      <c r="D849" s="121"/>
      <c r="E849" s="122"/>
      <c r="F849" s="137"/>
      <c r="G849" s="180"/>
      <c r="H849" s="138"/>
      <c r="I849" s="125"/>
      <c r="K849" s="211"/>
      <c r="M849" s="132"/>
      <c r="N849" s="133"/>
      <c r="O849" s="133"/>
      <c r="S849" s="133"/>
    </row>
    <row r="850" spans="1:19" ht="12" customHeight="1">
      <c r="A850" s="108"/>
      <c r="B850" s="139"/>
      <c r="C850" s="110"/>
      <c r="D850" s="111"/>
      <c r="E850" s="112"/>
      <c r="F850" s="128"/>
      <c r="G850" s="113"/>
      <c r="H850" s="134"/>
      <c r="I850" s="115"/>
    </row>
    <row r="851" spans="1:19" ht="12" customHeight="1">
      <c r="A851" s="118"/>
      <c r="B851" s="135"/>
      <c r="C851" s="136"/>
      <c r="D851" s="121"/>
      <c r="E851" s="122"/>
      <c r="F851" s="137"/>
      <c r="G851" s="123"/>
      <c r="H851" s="138"/>
      <c r="I851" s="125"/>
      <c r="K851" s="211"/>
      <c r="M851" s="132"/>
      <c r="N851" s="133"/>
      <c r="O851" s="133"/>
      <c r="S851" s="133"/>
    </row>
    <row r="852" spans="1:19" ht="12" customHeight="1">
      <c r="A852" s="108"/>
      <c r="B852" s="139"/>
      <c r="C852" s="110"/>
      <c r="D852" s="111"/>
      <c r="E852" s="112"/>
      <c r="F852" s="128"/>
      <c r="G852" s="213"/>
      <c r="H852" s="143"/>
      <c r="I852" s="115"/>
      <c r="J852" s="116"/>
    </row>
    <row r="853" spans="1:19" ht="12" customHeight="1">
      <c r="A853" s="118"/>
      <c r="B853" s="141"/>
      <c r="C853" s="136"/>
      <c r="D853" s="121"/>
      <c r="E853" s="122"/>
      <c r="F853" s="137"/>
      <c r="G853" s="123"/>
      <c r="H853" s="138"/>
      <c r="I853" s="125"/>
      <c r="J853" s="116"/>
      <c r="K853" s="211"/>
      <c r="M853" s="132"/>
      <c r="N853" s="133"/>
      <c r="O853" s="133"/>
      <c r="S853" s="133"/>
    </row>
    <row r="854" spans="1:19" ht="12" customHeight="1">
      <c r="A854" s="108"/>
      <c r="B854" s="139"/>
      <c r="C854" s="110"/>
      <c r="D854" s="111"/>
      <c r="E854" s="112"/>
      <c r="F854" s="128"/>
      <c r="G854" s="113"/>
      <c r="H854" s="114"/>
      <c r="I854" s="115"/>
      <c r="J854" s="116"/>
    </row>
    <row r="855" spans="1:19" ht="12" customHeight="1">
      <c r="A855" s="118"/>
      <c r="B855" s="141"/>
      <c r="C855" s="136"/>
      <c r="D855" s="121"/>
      <c r="E855" s="122"/>
      <c r="F855" s="137"/>
      <c r="G855" s="123"/>
      <c r="H855" s="138"/>
      <c r="I855" s="125"/>
      <c r="J855" s="116"/>
      <c r="K855" s="211"/>
      <c r="M855" s="132"/>
      <c r="N855" s="133"/>
      <c r="O855" s="133"/>
      <c r="S855" s="133"/>
    </row>
    <row r="856" spans="1:19" ht="12" customHeight="1">
      <c r="A856" s="108"/>
      <c r="B856" s="139"/>
      <c r="C856" s="110"/>
      <c r="D856" s="111"/>
      <c r="E856" s="112"/>
      <c r="F856" s="128"/>
      <c r="G856" s="113"/>
      <c r="H856" s="134"/>
      <c r="I856" s="145"/>
      <c r="J856" s="146"/>
    </row>
    <row r="857" spans="1:19" ht="12" customHeight="1">
      <c r="A857" s="118"/>
      <c r="B857" s="141"/>
      <c r="C857" s="136"/>
      <c r="D857" s="121"/>
      <c r="E857" s="122"/>
      <c r="F857" s="137"/>
      <c r="G857" s="123"/>
      <c r="H857" s="138"/>
      <c r="I857" s="125"/>
      <c r="K857" s="211"/>
      <c r="M857" s="132"/>
      <c r="N857" s="133"/>
      <c r="O857" s="133"/>
      <c r="S857" s="133"/>
    </row>
    <row r="858" spans="1:19" ht="12" customHeight="1">
      <c r="A858" s="108"/>
      <c r="B858" s="139"/>
      <c r="C858" s="110"/>
      <c r="D858" s="111"/>
      <c r="E858" s="112"/>
      <c r="F858" s="128"/>
      <c r="G858" s="113"/>
      <c r="H858" s="143"/>
      <c r="I858" s="115"/>
    </row>
    <row r="859" spans="1:19" ht="12" customHeight="1">
      <c r="A859" s="118"/>
      <c r="B859" s="141"/>
      <c r="C859" s="136"/>
      <c r="D859" s="121"/>
      <c r="E859" s="122"/>
      <c r="F859" s="137"/>
      <c r="G859" s="123"/>
      <c r="H859" s="138"/>
      <c r="I859" s="125"/>
      <c r="K859" s="211"/>
      <c r="M859" s="132"/>
      <c r="N859" s="144"/>
      <c r="O859" s="133"/>
      <c r="S859" s="133"/>
    </row>
    <row r="860" spans="1:19" ht="12" customHeight="1">
      <c r="A860" s="108"/>
      <c r="B860" s="139"/>
      <c r="C860" s="110"/>
      <c r="D860" s="111"/>
      <c r="E860" s="112"/>
      <c r="F860" s="140"/>
      <c r="G860" s="113"/>
      <c r="H860" s="143"/>
      <c r="I860" s="115"/>
    </row>
    <row r="861" spans="1:19" ht="12" customHeight="1">
      <c r="A861" s="118"/>
      <c r="B861" s="220"/>
      <c r="C861" s="136"/>
      <c r="D861" s="121"/>
      <c r="E861" s="122"/>
      <c r="F861" s="137"/>
      <c r="G861" s="123"/>
      <c r="H861" s="138"/>
      <c r="I861" s="125"/>
      <c r="K861" s="211"/>
      <c r="M861" s="132"/>
      <c r="N861" s="133"/>
      <c r="O861" s="133"/>
      <c r="S861" s="133"/>
    </row>
    <row r="862" spans="1:19" ht="12" customHeight="1">
      <c r="A862" s="108"/>
      <c r="B862" s="139"/>
      <c r="C862" s="110"/>
      <c r="D862" s="111"/>
      <c r="E862" s="112"/>
      <c r="F862" s="128"/>
      <c r="G862" s="113"/>
      <c r="H862" s="134"/>
      <c r="I862" s="115"/>
    </row>
    <row r="863" spans="1:19" ht="12" customHeight="1">
      <c r="A863" s="118"/>
      <c r="B863" s="141"/>
      <c r="C863" s="136"/>
      <c r="D863" s="121"/>
      <c r="E863" s="122"/>
      <c r="F863" s="137"/>
      <c r="G863" s="123"/>
      <c r="H863" s="138"/>
      <c r="I863" s="125"/>
      <c r="K863" s="211"/>
      <c r="M863" s="132"/>
      <c r="N863" s="133"/>
      <c r="O863" s="133"/>
      <c r="S863" s="133"/>
    </row>
    <row r="864" spans="1:19" ht="12" customHeight="1">
      <c r="A864" s="108"/>
      <c r="B864" s="139"/>
      <c r="C864" s="110"/>
      <c r="D864" s="111"/>
      <c r="E864" s="112"/>
      <c r="F864" s="128"/>
      <c r="G864" s="113"/>
      <c r="H864" s="114"/>
      <c r="I864" s="115"/>
    </row>
    <row r="865" spans="1:19" ht="12" customHeight="1">
      <c r="A865" s="118"/>
      <c r="B865" s="141"/>
      <c r="C865" s="136"/>
      <c r="D865" s="121"/>
      <c r="E865" s="122"/>
      <c r="F865" s="137"/>
      <c r="G865" s="123"/>
      <c r="H865" s="124"/>
      <c r="I865" s="125"/>
      <c r="K865" s="211"/>
      <c r="M865" s="132"/>
      <c r="N865" s="133"/>
      <c r="O865" s="133"/>
      <c r="S865" s="133"/>
    </row>
    <row r="866" spans="1:19" ht="12" customHeight="1">
      <c r="A866" s="108"/>
      <c r="B866" s="109"/>
      <c r="C866" s="110"/>
      <c r="D866" s="111"/>
      <c r="E866" s="112"/>
      <c r="F866" s="113"/>
      <c r="G866" s="113"/>
      <c r="H866" s="114"/>
      <c r="I866" s="115"/>
      <c r="J866" s="116"/>
    </row>
    <row r="867" spans="1:19" ht="12" customHeight="1">
      <c r="A867" s="118"/>
      <c r="B867" s="141"/>
      <c r="C867" s="120"/>
      <c r="D867" s="121"/>
      <c r="E867" s="122"/>
      <c r="F867" s="123"/>
      <c r="G867" s="123"/>
      <c r="H867" s="138"/>
      <c r="I867" s="125"/>
      <c r="J867" s="116"/>
      <c r="K867" s="211"/>
      <c r="M867" s="132"/>
      <c r="N867" s="144"/>
      <c r="O867" s="133"/>
      <c r="P867" s="133"/>
      <c r="S867" s="133"/>
    </row>
    <row r="868" spans="1:19" ht="12" customHeight="1">
      <c r="A868" s="108"/>
      <c r="B868" s="139"/>
      <c r="C868" s="110"/>
      <c r="D868" s="111"/>
      <c r="E868" s="112"/>
      <c r="F868" s="140"/>
      <c r="G868" s="113"/>
      <c r="H868" s="134"/>
      <c r="I868" s="115"/>
    </row>
    <row r="869" spans="1:19" ht="12" customHeight="1">
      <c r="A869" s="118"/>
      <c r="B869" s="141"/>
      <c r="C869" s="120"/>
      <c r="D869" s="121"/>
      <c r="E869" s="122"/>
      <c r="F869" s="123"/>
      <c r="G869" s="123"/>
      <c r="H869" s="138"/>
      <c r="I869" s="125"/>
      <c r="K869" s="211"/>
      <c r="M869" s="132"/>
      <c r="N869" s="133"/>
      <c r="O869" s="133"/>
      <c r="S869" s="133"/>
    </row>
    <row r="870" spans="1:19" ht="12" customHeight="1">
      <c r="A870" s="108"/>
      <c r="B870" s="139"/>
      <c r="C870" s="110"/>
      <c r="D870" s="111"/>
      <c r="E870" s="112"/>
      <c r="F870" s="128"/>
      <c r="G870" s="113"/>
      <c r="H870" s="134"/>
      <c r="I870" s="115"/>
    </row>
    <row r="871" spans="1:19" ht="12" customHeight="1">
      <c r="A871" s="118"/>
      <c r="B871" s="141"/>
      <c r="C871" s="136"/>
      <c r="D871" s="121"/>
      <c r="E871" s="122"/>
      <c r="F871" s="137"/>
      <c r="G871" s="123"/>
      <c r="H871" s="138"/>
      <c r="I871" s="125"/>
      <c r="J871" s="116"/>
      <c r="K871" s="211"/>
      <c r="M871" s="132"/>
      <c r="N871" s="133"/>
      <c r="O871" s="133"/>
      <c r="S871" s="133"/>
    </row>
    <row r="872" spans="1:19" ht="12" customHeight="1">
      <c r="A872" s="108"/>
      <c r="B872" s="139"/>
      <c r="C872" s="110"/>
      <c r="D872" s="111"/>
      <c r="E872" s="112"/>
      <c r="F872" s="113"/>
      <c r="G872" s="113"/>
      <c r="H872" s="143"/>
      <c r="I872" s="115"/>
      <c r="J872" s="147"/>
    </row>
    <row r="873" spans="1:19" ht="12" customHeight="1">
      <c r="A873" s="118"/>
      <c r="B873" s="220"/>
      <c r="C873" s="120"/>
      <c r="D873" s="121"/>
      <c r="E873" s="122"/>
      <c r="F873" s="123"/>
      <c r="G873" s="123"/>
      <c r="H873" s="138"/>
      <c r="I873" s="125"/>
      <c r="J873" s="116"/>
      <c r="K873" s="211"/>
      <c r="M873" s="132"/>
      <c r="N873" s="133"/>
      <c r="O873" s="133"/>
      <c r="S873" s="133"/>
    </row>
    <row r="874" spans="1:19" ht="12" customHeight="1">
      <c r="A874" s="108"/>
      <c r="B874" s="109"/>
      <c r="C874" s="149"/>
      <c r="D874" s="111"/>
      <c r="E874" s="112"/>
      <c r="F874" s="113"/>
      <c r="G874" s="113"/>
      <c r="H874" s="143"/>
      <c r="I874" s="115"/>
      <c r="J874" s="116"/>
    </row>
    <row r="875" spans="1:19" ht="12" customHeight="1">
      <c r="A875" s="118"/>
      <c r="B875" s="150"/>
      <c r="C875" s="120"/>
      <c r="D875" s="121"/>
      <c r="E875" s="122"/>
      <c r="F875" s="123"/>
      <c r="G875" s="123"/>
      <c r="H875" s="138"/>
      <c r="I875" s="125"/>
      <c r="K875" s="211"/>
      <c r="M875" s="132"/>
      <c r="N875" s="144"/>
      <c r="O875" s="133"/>
      <c r="S875" s="133"/>
    </row>
    <row r="876" spans="1:19" ht="12" customHeight="1">
      <c r="A876" s="108"/>
      <c r="B876" s="151"/>
      <c r="C876" s="110"/>
      <c r="D876" s="111"/>
      <c r="E876" s="112"/>
      <c r="F876" s="113"/>
      <c r="G876" s="213"/>
      <c r="H876" s="114"/>
      <c r="I876" s="115"/>
      <c r="J876" s="116"/>
    </row>
    <row r="877" spans="1:19" ht="12" customHeight="1">
      <c r="A877" s="118"/>
      <c r="B877" s="220" t="s">
        <v>119</v>
      </c>
      <c r="C877" s="153"/>
      <c r="D877" s="121"/>
      <c r="E877" s="122"/>
      <c r="F877" s="154"/>
      <c r="G877" s="123"/>
      <c r="H877" s="124"/>
      <c r="I877" s="125"/>
      <c r="J877" s="116"/>
      <c r="K877" s="211">
        <f>G877</f>
        <v>0</v>
      </c>
      <c r="M877" s="132"/>
      <c r="N877" s="133"/>
      <c r="O877" s="133"/>
      <c r="S877" s="133"/>
    </row>
    <row r="878" spans="1:19" ht="12" customHeight="1">
      <c r="A878" s="108"/>
      <c r="B878" s="109"/>
      <c r="C878" s="155"/>
      <c r="D878" s="111"/>
      <c r="E878" s="112"/>
      <c r="F878" s="156"/>
      <c r="G878" s="113"/>
      <c r="H878" s="114"/>
      <c r="I878" s="115"/>
    </row>
    <row r="879" spans="1:19" ht="12" customHeight="1">
      <c r="A879" s="157"/>
      <c r="B879" s="158"/>
      <c r="C879" s="158"/>
      <c r="D879" s="159"/>
      <c r="E879" s="160"/>
      <c r="F879" s="161"/>
      <c r="G879" s="162"/>
      <c r="H879" s="163"/>
      <c r="I879" s="164"/>
      <c r="K879" s="211"/>
      <c r="M879" s="132"/>
      <c r="N879" s="133"/>
      <c r="O879" s="133"/>
      <c r="S879" s="133"/>
    </row>
    <row r="880" spans="1:19" ht="12" customHeight="1">
      <c r="A880" s="215"/>
      <c r="B880" s="216"/>
      <c r="C880" s="217"/>
      <c r="D880" s="173"/>
      <c r="E880" s="218"/>
      <c r="F880" s="174"/>
      <c r="G880" s="174"/>
      <c r="H880" s="175"/>
      <c r="I880" s="176"/>
      <c r="J880" s="116"/>
      <c r="K880" s="116"/>
      <c r="L880" s="117"/>
      <c r="M880" s="116"/>
      <c r="N880" s="116"/>
      <c r="O880" s="116"/>
    </row>
    <row r="881" spans="1:19" ht="12" customHeight="1">
      <c r="A881" s="118">
        <f>A649</f>
        <v>3</v>
      </c>
      <c r="B881" s="119" t="str">
        <f>B649</f>
        <v>空調設備配管類撤去</v>
      </c>
      <c r="C881" s="120"/>
      <c r="D881" s="121"/>
      <c r="E881" s="122"/>
      <c r="F881" s="123"/>
      <c r="G881" s="123"/>
      <c r="H881" s="124"/>
      <c r="I881" s="125"/>
      <c r="J881" s="116"/>
      <c r="K881" s="116"/>
      <c r="L881" s="117"/>
      <c r="M881" s="116"/>
      <c r="N881" s="116"/>
      <c r="O881" s="116"/>
    </row>
    <row r="882" spans="1:19" ht="12" customHeight="1">
      <c r="A882" s="108"/>
      <c r="B882" s="126"/>
      <c r="C882" s="127"/>
      <c r="D882" s="111"/>
      <c r="E882" s="112"/>
      <c r="F882" s="128"/>
      <c r="G882" s="113"/>
      <c r="H882" s="129"/>
      <c r="I882" s="115"/>
    </row>
    <row r="883" spans="1:19" ht="12" customHeight="1">
      <c r="A883" s="118"/>
      <c r="B883" s="119" t="s">
        <v>316</v>
      </c>
      <c r="C883" s="120"/>
      <c r="D883" s="121"/>
      <c r="E883" s="122"/>
      <c r="F883" s="130"/>
      <c r="G883" s="123"/>
      <c r="H883" s="124"/>
      <c r="I883" s="125"/>
      <c r="K883" s="211"/>
      <c r="M883" s="132"/>
      <c r="N883" s="133"/>
      <c r="O883" s="133"/>
      <c r="S883" s="133"/>
    </row>
    <row r="884" spans="1:19" ht="12" customHeight="1">
      <c r="A884" s="108"/>
      <c r="B884" s="126"/>
      <c r="C884" s="127"/>
      <c r="D884" s="111"/>
      <c r="E884" s="112"/>
      <c r="F884" s="128"/>
      <c r="G884" s="113"/>
      <c r="H884" s="134"/>
      <c r="I884" s="115"/>
    </row>
    <row r="885" spans="1:19" ht="12" customHeight="1">
      <c r="A885" s="118"/>
      <c r="B885" s="135" t="s">
        <v>318</v>
      </c>
      <c r="C885" s="136" t="s">
        <v>317</v>
      </c>
      <c r="D885" s="121">
        <v>10</v>
      </c>
      <c r="E885" s="122" t="s">
        <v>179</v>
      </c>
      <c r="F885" s="137"/>
      <c r="G885" s="180"/>
      <c r="H885" s="138"/>
      <c r="I885" s="125"/>
      <c r="K885" s="211"/>
      <c r="M885" s="132"/>
      <c r="N885" s="133"/>
      <c r="O885" s="133"/>
      <c r="S885" s="133"/>
    </row>
    <row r="886" spans="1:19" ht="12" customHeight="1">
      <c r="A886" s="108"/>
      <c r="B886" s="139"/>
      <c r="C886" s="110"/>
      <c r="D886" s="111"/>
      <c r="E886" s="112"/>
      <c r="F886" s="140"/>
      <c r="G886" s="113"/>
      <c r="H886" s="134"/>
      <c r="I886" s="115"/>
    </row>
    <row r="887" spans="1:19" ht="12" customHeight="1">
      <c r="A887" s="118"/>
      <c r="B887" s="135" t="s">
        <v>318</v>
      </c>
      <c r="C887" s="136" t="s">
        <v>319</v>
      </c>
      <c r="D887" s="121">
        <v>22</v>
      </c>
      <c r="E887" s="122" t="s">
        <v>179</v>
      </c>
      <c r="F887" s="137"/>
      <c r="G887" s="180"/>
      <c r="H887" s="138"/>
      <c r="I887" s="125"/>
      <c r="M887" s="131"/>
    </row>
    <row r="888" spans="1:19" ht="12" customHeight="1">
      <c r="A888" s="108"/>
      <c r="B888" s="139"/>
      <c r="C888" s="110"/>
      <c r="D888" s="111"/>
      <c r="E888" s="112"/>
      <c r="F888" s="128"/>
      <c r="G888" s="113"/>
      <c r="H888" s="134"/>
      <c r="I888" s="115"/>
    </row>
    <row r="889" spans="1:19" ht="12" customHeight="1">
      <c r="A889" s="118"/>
      <c r="B889" s="135" t="s">
        <v>318</v>
      </c>
      <c r="C889" s="136" t="s">
        <v>320</v>
      </c>
      <c r="D889" s="121">
        <v>44</v>
      </c>
      <c r="E889" s="122" t="s">
        <v>179</v>
      </c>
      <c r="F889" s="137"/>
      <c r="G889" s="180"/>
      <c r="H889" s="138"/>
      <c r="I889" s="125"/>
      <c r="K889" s="211"/>
      <c r="M889" s="132"/>
      <c r="N889" s="133"/>
      <c r="O889" s="133"/>
      <c r="S889" s="133"/>
    </row>
    <row r="890" spans="1:19" ht="12" customHeight="1">
      <c r="A890" s="108"/>
      <c r="B890" s="139"/>
      <c r="C890" s="110"/>
      <c r="D890" s="111"/>
      <c r="E890" s="112"/>
      <c r="F890" s="128"/>
      <c r="G890" s="113"/>
      <c r="H890" s="134"/>
      <c r="I890" s="115"/>
    </row>
    <row r="891" spans="1:19" ht="12" customHeight="1">
      <c r="A891" s="118"/>
      <c r="B891" s="135" t="s">
        <v>318</v>
      </c>
      <c r="C891" s="136" t="s">
        <v>321</v>
      </c>
      <c r="D891" s="121">
        <v>67</v>
      </c>
      <c r="E891" s="122" t="s">
        <v>179</v>
      </c>
      <c r="F891" s="137"/>
      <c r="G891" s="180"/>
      <c r="H891" s="138"/>
      <c r="I891" s="125"/>
      <c r="K891" s="211"/>
      <c r="M891" s="132"/>
      <c r="N891" s="133"/>
      <c r="O891" s="133"/>
      <c r="S891" s="133"/>
    </row>
    <row r="892" spans="1:19" ht="12" customHeight="1">
      <c r="A892" s="108"/>
      <c r="B892" s="139"/>
      <c r="C892" s="110"/>
      <c r="D892" s="111"/>
      <c r="E892" s="112"/>
      <c r="F892" s="140"/>
      <c r="G892" s="113"/>
      <c r="H892" s="134"/>
      <c r="I892" s="115"/>
      <c r="J892" s="116"/>
    </row>
    <row r="893" spans="1:19" ht="12" customHeight="1">
      <c r="A893" s="118"/>
      <c r="B893" s="135" t="s">
        <v>318</v>
      </c>
      <c r="C893" s="136" t="s">
        <v>322</v>
      </c>
      <c r="D893" s="121">
        <v>50</v>
      </c>
      <c r="E893" s="122" t="s">
        <v>179</v>
      </c>
      <c r="F893" s="137"/>
      <c r="G893" s="180"/>
      <c r="H893" s="138"/>
      <c r="I893" s="125"/>
      <c r="J893" s="116"/>
      <c r="K893" s="211"/>
      <c r="M893" s="132"/>
      <c r="N893" s="133"/>
      <c r="O893" s="133"/>
      <c r="S893" s="133"/>
    </row>
    <row r="894" spans="1:19" ht="12" customHeight="1">
      <c r="A894" s="108"/>
      <c r="B894" s="139"/>
      <c r="C894" s="110"/>
      <c r="D894" s="111"/>
      <c r="E894" s="112"/>
      <c r="F894" s="128"/>
      <c r="G894" s="113"/>
      <c r="H894" s="134"/>
      <c r="I894" s="115"/>
      <c r="J894" s="116"/>
    </row>
    <row r="895" spans="1:19" ht="12" customHeight="1">
      <c r="A895" s="118"/>
      <c r="B895" s="135" t="s">
        <v>318</v>
      </c>
      <c r="C895" s="136" t="s">
        <v>323</v>
      </c>
      <c r="D895" s="121">
        <v>12</v>
      </c>
      <c r="E895" s="122" t="s">
        <v>179</v>
      </c>
      <c r="F895" s="137"/>
      <c r="G895" s="180"/>
      <c r="H895" s="138"/>
      <c r="I895" s="125"/>
      <c r="J895" s="116"/>
      <c r="K895" s="211"/>
      <c r="M895" s="132"/>
      <c r="N895" s="133"/>
      <c r="O895" s="133"/>
      <c r="S895" s="133"/>
    </row>
    <row r="896" spans="1:19" ht="12" customHeight="1">
      <c r="A896" s="108"/>
      <c r="B896" s="139"/>
      <c r="C896" s="110"/>
      <c r="D896" s="111"/>
      <c r="E896" s="112"/>
      <c r="F896" s="128"/>
      <c r="G896" s="113"/>
      <c r="H896" s="134"/>
      <c r="I896" s="145"/>
      <c r="J896" s="146"/>
    </row>
    <row r="897" spans="1:19" ht="12" customHeight="1">
      <c r="A897" s="118"/>
      <c r="B897" s="135" t="s">
        <v>318</v>
      </c>
      <c r="C897" s="136" t="s">
        <v>325</v>
      </c>
      <c r="D897" s="121">
        <v>58</v>
      </c>
      <c r="E897" s="122" t="s">
        <v>179</v>
      </c>
      <c r="F897" s="137"/>
      <c r="G897" s="180"/>
      <c r="H897" s="138"/>
      <c r="I897" s="125"/>
      <c r="K897" s="211"/>
      <c r="M897" s="132"/>
      <c r="N897" s="133"/>
      <c r="O897" s="133"/>
      <c r="S897" s="133"/>
    </row>
    <row r="898" spans="1:19" ht="12" customHeight="1">
      <c r="A898" s="108"/>
      <c r="B898" s="139"/>
      <c r="C898" s="110"/>
      <c r="D898" s="111"/>
      <c r="E898" s="112"/>
      <c r="F898" s="140"/>
      <c r="G898" s="113"/>
      <c r="H898" s="134"/>
      <c r="I898" s="115"/>
    </row>
    <row r="899" spans="1:19" ht="12" customHeight="1">
      <c r="A899" s="118"/>
      <c r="B899" s="135" t="s">
        <v>318</v>
      </c>
      <c r="C899" s="136" t="s">
        <v>324</v>
      </c>
      <c r="D899" s="121">
        <v>31</v>
      </c>
      <c r="E899" s="122" t="s">
        <v>179</v>
      </c>
      <c r="F899" s="137"/>
      <c r="G899" s="180"/>
      <c r="H899" s="138"/>
      <c r="I899" s="125"/>
      <c r="K899" s="211"/>
      <c r="M899" s="132"/>
      <c r="N899" s="144"/>
      <c r="O899" s="133"/>
      <c r="S899" s="133"/>
    </row>
    <row r="900" spans="1:19" ht="12" customHeight="1">
      <c r="A900" s="108"/>
      <c r="B900" s="139"/>
      <c r="C900" s="110"/>
      <c r="D900" s="111"/>
      <c r="E900" s="112"/>
      <c r="F900" s="128"/>
      <c r="G900" s="113"/>
      <c r="H900" s="134"/>
      <c r="I900" s="115"/>
    </row>
    <row r="901" spans="1:19" ht="12" customHeight="1">
      <c r="A901" s="118"/>
      <c r="B901" s="135" t="s">
        <v>318</v>
      </c>
      <c r="C901" s="136" t="s">
        <v>326</v>
      </c>
      <c r="D901" s="121">
        <v>171</v>
      </c>
      <c r="E901" s="122" t="s">
        <v>179</v>
      </c>
      <c r="F901" s="137"/>
      <c r="G901" s="180"/>
      <c r="H901" s="138"/>
      <c r="I901" s="125"/>
      <c r="K901" s="211"/>
      <c r="M901" s="132"/>
      <c r="N901" s="133"/>
      <c r="O901" s="133"/>
      <c r="S901" s="133"/>
    </row>
    <row r="902" spans="1:19" ht="12" customHeight="1">
      <c r="A902" s="108"/>
      <c r="B902" s="139"/>
      <c r="C902" s="110"/>
      <c r="D902" s="111"/>
      <c r="E902" s="112"/>
      <c r="F902" s="128"/>
      <c r="G902" s="113"/>
      <c r="H902" s="134"/>
      <c r="I902" s="115"/>
    </row>
    <row r="903" spans="1:19" ht="12" customHeight="1">
      <c r="A903" s="118"/>
      <c r="B903" s="135" t="s">
        <v>318</v>
      </c>
      <c r="C903" s="136" t="s">
        <v>327</v>
      </c>
      <c r="D903" s="121">
        <v>10</v>
      </c>
      <c r="E903" s="122" t="s">
        <v>179</v>
      </c>
      <c r="F903" s="137"/>
      <c r="G903" s="180"/>
      <c r="H903" s="138"/>
      <c r="I903" s="125"/>
      <c r="K903" s="211"/>
      <c r="M903" s="132"/>
      <c r="N903" s="133"/>
      <c r="O903" s="133"/>
      <c r="S903" s="133"/>
    </row>
    <row r="904" spans="1:19" ht="12" customHeight="1">
      <c r="A904" s="108"/>
      <c r="B904" s="139"/>
      <c r="C904" s="110"/>
      <c r="D904" s="111"/>
      <c r="E904" s="112"/>
      <c r="F904" s="140"/>
      <c r="G904" s="113"/>
      <c r="H904" s="134"/>
      <c r="I904" s="115"/>
    </row>
    <row r="905" spans="1:19" ht="12" customHeight="1">
      <c r="A905" s="118"/>
      <c r="B905" s="135" t="s">
        <v>328</v>
      </c>
      <c r="C905" s="136" t="s">
        <v>329</v>
      </c>
      <c r="D905" s="121">
        <v>6</v>
      </c>
      <c r="E905" s="122" t="s">
        <v>179</v>
      </c>
      <c r="F905" s="137"/>
      <c r="G905" s="180"/>
      <c r="H905" s="138"/>
      <c r="I905" s="125"/>
      <c r="K905" s="211"/>
      <c r="M905" s="132"/>
      <c r="N905" s="133"/>
      <c r="O905" s="133"/>
      <c r="S905" s="133"/>
    </row>
    <row r="906" spans="1:19" ht="12" customHeight="1">
      <c r="A906" s="108"/>
      <c r="B906" s="109"/>
      <c r="C906" s="110"/>
      <c r="D906" s="111"/>
      <c r="E906" s="112"/>
      <c r="F906" s="128"/>
      <c r="G906" s="113"/>
      <c r="H906" s="134"/>
      <c r="I906" s="115"/>
      <c r="J906" s="116"/>
    </row>
    <row r="907" spans="1:19" ht="12" customHeight="1">
      <c r="A907" s="118"/>
      <c r="B907" s="135" t="s">
        <v>328</v>
      </c>
      <c r="C907" s="136" t="s">
        <v>330</v>
      </c>
      <c r="D907" s="121">
        <v>25</v>
      </c>
      <c r="E907" s="122" t="s">
        <v>179</v>
      </c>
      <c r="F907" s="137"/>
      <c r="G907" s="180"/>
      <c r="H907" s="138"/>
      <c r="I907" s="125"/>
      <c r="J907" s="116"/>
      <c r="K907" s="211"/>
      <c r="M907" s="132"/>
      <c r="N907" s="144"/>
      <c r="O907" s="133"/>
      <c r="P907" s="133"/>
      <c r="S907" s="133"/>
    </row>
    <row r="908" spans="1:19" ht="12" customHeight="1">
      <c r="A908" s="108"/>
      <c r="B908" s="139"/>
      <c r="C908" s="110"/>
      <c r="D908" s="111"/>
      <c r="E908" s="112"/>
      <c r="F908" s="140"/>
      <c r="G908" s="113"/>
      <c r="H908" s="134"/>
      <c r="I908" s="115"/>
    </row>
    <row r="909" spans="1:19" ht="12" customHeight="1">
      <c r="A909" s="118"/>
      <c r="B909" s="135" t="s">
        <v>328</v>
      </c>
      <c r="C909" s="136" t="s">
        <v>331</v>
      </c>
      <c r="D909" s="121">
        <v>1</v>
      </c>
      <c r="E909" s="122" t="s">
        <v>179</v>
      </c>
      <c r="F909" s="123"/>
      <c r="G909" s="180"/>
      <c r="H909" s="138"/>
      <c r="I909" s="125"/>
      <c r="K909" s="211"/>
      <c r="M909" s="132"/>
      <c r="N909" s="133"/>
      <c r="O909" s="133"/>
      <c r="S909" s="133"/>
    </row>
    <row r="910" spans="1:19" ht="12" customHeight="1">
      <c r="A910" s="108"/>
      <c r="B910" s="139"/>
      <c r="C910" s="110"/>
      <c r="D910" s="111"/>
      <c r="E910" s="112"/>
      <c r="F910" s="128"/>
      <c r="G910" s="113"/>
      <c r="H910" s="134"/>
      <c r="I910" s="115"/>
    </row>
    <row r="911" spans="1:19" ht="12" customHeight="1">
      <c r="A911" s="118"/>
      <c r="B911" s="135" t="s">
        <v>328</v>
      </c>
      <c r="C911" s="136" t="s">
        <v>332</v>
      </c>
      <c r="D911" s="121">
        <v>25</v>
      </c>
      <c r="E911" s="122" t="s">
        <v>179</v>
      </c>
      <c r="F911" s="123"/>
      <c r="G911" s="180"/>
      <c r="H911" s="138"/>
      <c r="I911" s="125"/>
      <c r="J911" s="116"/>
      <c r="K911" s="211"/>
      <c r="M911" s="132"/>
      <c r="N911" s="133"/>
      <c r="O911" s="133"/>
      <c r="S911" s="133"/>
    </row>
    <row r="912" spans="1:19" ht="12" customHeight="1">
      <c r="A912" s="108"/>
      <c r="B912" s="139"/>
      <c r="C912" s="110"/>
      <c r="D912" s="111"/>
      <c r="E912" s="112"/>
      <c r="F912" s="113"/>
      <c r="G912" s="113"/>
      <c r="H912" s="143"/>
      <c r="I912" s="115"/>
      <c r="J912" s="147"/>
    </row>
    <row r="913" spans="1:19" ht="12" customHeight="1">
      <c r="A913" s="118"/>
      <c r="B913" s="135" t="s">
        <v>328</v>
      </c>
      <c r="C913" s="136" t="s">
        <v>333</v>
      </c>
      <c r="D913" s="121">
        <v>7</v>
      </c>
      <c r="E913" s="122" t="s">
        <v>179</v>
      </c>
      <c r="F913" s="123"/>
      <c r="G913" s="180"/>
      <c r="H913" s="138"/>
      <c r="I913" s="125"/>
      <c r="J913" s="116"/>
      <c r="K913" s="211"/>
      <c r="M913" s="132"/>
      <c r="N913" s="133"/>
      <c r="O913" s="133"/>
      <c r="S913" s="133"/>
    </row>
    <row r="914" spans="1:19" ht="12" customHeight="1">
      <c r="A914" s="108"/>
      <c r="B914" s="109"/>
      <c r="C914" s="149" t="s">
        <v>336</v>
      </c>
      <c r="D914" s="111"/>
      <c r="E914" s="112"/>
      <c r="F914" s="113"/>
      <c r="G914" s="113"/>
      <c r="H914" s="143"/>
      <c r="I914" s="115"/>
      <c r="J914" s="116"/>
    </row>
    <row r="915" spans="1:19" ht="12" customHeight="1">
      <c r="A915" s="118"/>
      <c r="B915" s="150" t="s">
        <v>334</v>
      </c>
      <c r="C915" s="120" t="s">
        <v>335</v>
      </c>
      <c r="D915" s="121">
        <v>28</v>
      </c>
      <c r="E915" s="122" t="s">
        <v>179</v>
      </c>
      <c r="F915" s="123"/>
      <c r="G915" s="180"/>
      <c r="H915" s="138"/>
      <c r="I915" s="125"/>
      <c r="K915" s="211"/>
      <c r="M915" s="132"/>
      <c r="N915" s="144"/>
      <c r="O915" s="133"/>
      <c r="S915" s="133"/>
    </row>
    <row r="916" spans="1:19" ht="12" customHeight="1">
      <c r="A916" s="108"/>
      <c r="B916" s="151"/>
      <c r="C916" s="110" t="s">
        <v>337</v>
      </c>
      <c r="D916" s="111"/>
      <c r="E916" s="112"/>
      <c r="F916" s="113"/>
      <c r="G916" s="113"/>
      <c r="H916" s="114"/>
      <c r="I916" s="115"/>
      <c r="J916" s="116"/>
    </row>
    <row r="917" spans="1:19" ht="12" customHeight="1">
      <c r="A917" s="118"/>
      <c r="B917" s="150" t="s">
        <v>334</v>
      </c>
      <c r="C917" s="120" t="s">
        <v>338</v>
      </c>
      <c r="D917" s="121">
        <v>28</v>
      </c>
      <c r="E917" s="122" t="s">
        <v>179</v>
      </c>
      <c r="F917" s="123"/>
      <c r="G917" s="180"/>
      <c r="H917" s="138"/>
      <c r="I917" s="125"/>
      <c r="J917" s="116"/>
      <c r="K917" s="211"/>
      <c r="M917" s="132"/>
      <c r="N917" s="133"/>
      <c r="O917" s="133"/>
      <c r="S917" s="133"/>
    </row>
    <row r="918" spans="1:19" ht="12" customHeight="1">
      <c r="A918" s="108"/>
      <c r="B918" s="109"/>
      <c r="C918" s="110" t="s">
        <v>336</v>
      </c>
      <c r="D918" s="111"/>
      <c r="E918" s="112"/>
      <c r="F918" s="156"/>
      <c r="G918" s="113"/>
      <c r="H918" s="114"/>
      <c r="I918" s="115"/>
    </row>
    <row r="919" spans="1:19" ht="12" customHeight="1">
      <c r="A919" s="157"/>
      <c r="B919" s="271" t="s">
        <v>334</v>
      </c>
      <c r="C919" s="268" t="s">
        <v>338</v>
      </c>
      <c r="D919" s="159">
        <v>8</v>
      </c>
      <c r="E919" s="160" t="s">
        <v>179</v>
      </c>
      <c r="F919" s="123"/>
      <c r="G919" s="225"/>
      <c r="H919" s="226"/>
      <c r="I919" s="164"/>
      <c r="K919" s="211"/>
      <c r="M919" s="132"/>
      <c r="N919" s="133"/>
      <c r="O919" s="133"/>
      <c r="S919" s="133"/>
    </row>
    <row r="920" spans="1:19" ht="12" customHeight="1">
      <c r="A920" s="215"/>
      <c r="B920" s="216"/>
      <c r="C920" s="217" t="s">
        <v>337</v>
      </c>
      <c r="D920" s="173"/>
      <c r="E920" s="218"/>
      <c r="F920" s="174"/>
      <c r="G920" s="174"/>
      <c r="H920" s="175"/>
      <c r="I920" s="176"/>
      <c r="J920" s="116"/>
      <c r="K920" s="116"/>
      <c r="L920" s="117"/>
      <c r="M920" s="116"/>
      <c r="N920" s="116"/>
      <c r="O920" s="116"/>
    </row>
    <row r="921" spans="1:19" ht="12" customHeight="1">
      <c r="A921" s="118"/>
      <c r="B921" s="272" t="s">
        <v>334</v>
      </c>
      <c r="C921" s="120" t="s">
        <v>339</v>
      </c>
      <c r="D921" s="121">
        <v>8</v>
      </c>
      <c r="E921" s="122" t="s">
        <v>179</v>
      </c>
      <c r="F921" s="123"/>
      <c r="G921" s="180"/>
      <c r="H921" s="138"/>
      <c r="I921" s="125"/>
      <c r="J921" s="116"/>
      <c r="K921" s="116"/>
      <c r="L921" s="117"/>
      <c r="M921" s="116"/>
      <c r="N921" s="116"/>
      <c r="O921" s="116"/>
    </row>
    <row r="922" spans="1:19" ht="12" customHeight="1">
      <c r="A922" s="108"/>
      <c r="B922" s="258" t="s">
        <v>340</v>
      </c>
      <c r="C922" s="127" t="s">
        <v>342</v>
      </c>
      <c r="D922" s="111"/>
      <c r="E922" s="112"/>
      <c r="F922" s="128"/>
      <c r="G922" s="113"/>
      <c r="H922" s="129"/>
      <c r="I922" s="115"/>
    </row>
    <row r="923" spans="1:19" ht="12" customHeight="1">
      <c r="A923" s="118"/>
      <c r="B923" s="119" t="s">
        <v>341</v>
      </c>
      <c r="C923" s="120" t="s">
        <v>343</v>
      </c>
      <c r="D923" s="121">
        <v>142</v>
      </c>
      <c r="E923" s="122" t="s">
        <v>179</v>
      </c>
      <c r="F923" s="123"/>
      <c r="G923" s="180"/>
      <c r="H923" s="138"/>
      <c r="I923" s="125"/>
      <c r="K923" s="211"/>
      <c r="M923" s="132"/>
      <c r="N923" s="133"/>
      <c r="O923" s="133"/>
      <c r="S923" s="133"/>
    </row>
    <row r="924" spans="1:19" ht="12" customHeight="1">
      <c r="A924" s="108"/>
      <c r="B924" s="258" t="s">
        <v>340</v>
      </c>
      <c r="C924" s="127" t="s">
        <v>345</v>
      </c>
      <c r="D924" s="111"/>
      <c r="E924" s="112"/>
      <c r="F924" s="128"/>
      <c r="G924" s="113"/>
      <c r="H924" s="134"/>
      <c r="I924" s="115"/>
    </row>
    <row r="925" spans="1:19" ht="12" customHeight="1">
      <c r="A925" s="118"/>
      <c r="B925" s="135" t="s">
        <v>344</v>
      </c>
      <c r="C925" s="136" t="s">
        <v>346</v>
      </c>
      <c r="D925" s="121">
        <v>2</v>
      </c>
      <c r="E925" s="122" t="s">
        <v>179</v>
      </c>
      <c r="F925" s="123"/>
      <c r="G925" s="180"/>
      <c r="H925" s="138"/>
      <c r="I925" s="125"/>
      <c r="K925" s="211"/>
      <c r="M925" s="132"/>
      <c r="N925" s="133"/>
      <c r="O925" s="133"/>
      <c r="S925" s="133"/>
    </row>
    <row r="926" spans="1:19" ht="12" customHeight="1">
      <c r="A926" s="108"/>
      <c r="B926" s="139" t="s">
        <v>340</v>
      </c>
      <c r="C926" s="127" t="s">
        <v>342</v>
      </c>
      <c r="D926" s="111"/>
      <c r="E926" s="112"/>
      <c r="F926" s="140"/>
      <c r="G926" s="113"/>
      <c r="H926" s="134"/>
      <c r="I926" s="115"/>
    </row>
    <row r="927" spans="1:19" ht="12" customHeight="1">
      <c r="A927" s="118"/>
      <c r="B927" s="141" t="s">
        <v>341</v>
      </c>
      <c r="C927" s="120" t="s">
        <v>347</v>
      </c>
      <c r="D927" s="121">
        <v>15</v>
      </c>
      <c r="E927" s="122" t="s">
        <v>179</v>
      </c>
      <c r="F927" s="123"/>
      <c r="G927" s="180"/>
      <c r="H927" s="138"/>
      <c r="I927" s="125"/>
      <c r="M927" s="131"/>
    </row>
    <row r="928" spans="1:19" ht="12" customHeight="1">
      <c r="A928" s="108"/>
      <c r="B928" s="139"/>
      <c r="C928" s="110"/>
      <c r="D928" s="111"/>
      <c r="E928" s="112"/>
      <c r="F928" s="128"/>
      <c r="G928" s="113"/>
      <c r="H928" s="134"/>
      <c r="I928" s="115"/>
    </row>
    <row r="929" spans="1:19" ht="12" customHeight="1">
      <c r="A929" s="118"/>
      <c r="B929" s="135" t="s">
        <v>348</v>
      </c>
      <c r="C929" s="221"/>
      <c r="D929" s="121"/>
      <c r="E929" s="122"/>
      <c r="F929" s="137"/>
      <c r="G929" s="180"/>
      <c r="H929" s="138"/>
      <c r="I929" s="125"/>
      <c r="K929" s="211"/>
      <c r="M929" s="132"/>
      <c r="N929" s="133"/>
      <c r="O929" s="133"/>
      <c r="S929" s="133"/>
    </row>
    <row r="930" spans="1:19" ht="12" customHeight="1">
      <c r="A930" s="108"/>
      <c r="B930" s="139"/>
      <c r="C930" s="110"/>
      <c r="D930" s="111"/>
      <c r="E930" s="112"/>
      <c r="F930" s="128"/>
      <c r="G930" s="113"/>
      <c r="H930" s="134"/>
      <c r="I930" s="115"/>
    </row>
    <row r="931" spans="1:19" ht="12" customHeight="1">
      <c r="A931" s="118"/>
      <c r="B931" s="135" t="s">
        <v>349</v>
      </c>
      <c r="C931" s="136" t="s">
        <v>350</v>
      </c>
      <c r="D931" s="121">
        <v>2</v>
      </c>
      <c r="E931" s="122" t="s">
        <v>176</v>
      </c>
      <c r="F931" s="137"/>
      <c r="G931" s="180"/>
      <c r="H931" s="138"/>
      <c r="I931" s="125"/>
      <c r="K931" s="211"/>
      <c r="M931" s="132"/>
      <c r="N931" s="133"/>
      <c r="O931" s="133"/>
      <c r="S931" s="133"/>
    </row>
    <row r="932" spans="1:19" ht="12" customHeight="1">
      <c r="A932" s="108"/>
      <c r="B932" s="139"/>
      <c r="C932" s="110"/>
      <c r="D932" s="111"/>
      <c r="E932" s="112"/>
      <c r="F932" s="140"/>
      <c r="G932" s="113"/>
      <c r="H932" s="134"/>
      <c r="I932" s="115"/>
      <c r="J932" s="116"/>
    </row>
    <row r="933" spans="1:19" ht="12" customHeight="1">
      <c r="A933" s="118"/>
      <c r="B933" s="135" t="s">
        <v>349</v>
      </c>
      <c r="C933" s="136" t="s">
        <v>351</v>
      </c>
      <c r="D933" s="121">
        <v>20</v>
      </c>
      <c r="E933" s="122" t="s">
        <v>176</v>
      </c>
      <c r="F933" s="137"/>
      <c r="G933" s="180"/>
      <c r="H933" s="138"/>
      <c r="I933" s="125"/>
      <c r="J933" s="116"/>
      <c r="K933" s="211"/>
      <c r="M933" s="132"/>
      <c r="N933" s="133"/>
      <c r="O933" s="133"/>
      <c r="S933" s="133"/>
    </row>
    <row r="934" spans="1:19" ht="12" customHeight="1">
      <c r="A934" s="108"/>
      <c r="B934" s="139"/>
      <c r="C934" s="110"/>
      <c r="D934" s="111"/>
      <c r="E934" s="112"/>
      <c r="F934" s="128"/>
      <c r="G934" s="113"/>
      <c r="H934" s="134"/>
      <c r="I934" s="115"/>
      <c r="J934" s="116"/>
    </row>
    <row r="935" spans="1:19" ht="12" customHeight="1">
      <c r="A935" s="118"/>
      <c r="B935" s="135" t="s">
        <v>349</v>
      </c>
      <c r="C935" s="136" t="s">
        <v>352</v>
      </c>
      <c r="D935" s="121">
        <v>3</v>
      </c>
      <c r="E935" s="122" t="s">
        <v>176</v>
      </c>
      <c r="F935" s="137"/>
      <c r="G935" s="180"/>
      <c r="H935" s="138"/>
      <c r="I935" s="125"/>
      <c r="J935" s="116"/>
      <c r="K935" s="211"/>
      <c r="M935" s="132"/>
      <c r="N935" s="133"/>
      <c r="O935" s="133"/>
      <c r="S935" s="133"/>
    </row>
    <row r="936" spans="1:19" ht="12" customHeight="1">
      <c r="A936" s="108"/>
      <c r="B936" s="139"/>
      <c r="C936" s="110"/>
      <c r="D936" s="111"/>
      <c r="E936" s="112"/>
      <c r="F936" s="128"/>
      <c r="G936" s="113"/>
      <c r="H936" s="134"/>
      <c r="I936" s="145"/>
      <c r="J936" s="146"/>
    </row>
    <row r="937" spans="1:19" ht="12" customHeight="1">
      <c r="A937" s="118"/>
      <c r="B937" s="135" t="s">
        <v>349</v>
      </c>
      <c r="C937" s="136" t="s">
        <v>353</v>
      </c>
      <c r="D937" s="121">
        <v>2</v>
      </c>
      <c r="E937" s="122" t="s">
        <v>176</v>
      </c>
      <c r="F937" s="137"/>
      <c r="G937" s="180"/>
      <c r="H937" s="138"/>
      <c r="I937" s="125"/>
      <c r="K937" s="211"/>
      <c r="M937" s="132"/>
      <c r="N937" s="133"/>
      <c r="O937" s="133"/>
      <c r="S937" s="133"/>
    </row>
    <row r="938" spans="1:19" ht="12" customHeight="1">
      <c r="A938" s="108"/>
      <c r="B938" s="139"/>
      <c r="C938" s="110"/>
      <c r="D938" s="111"/>
      <c r="E938" s="112"/>
      <c r="F938" s="140"/>
      <c r="G938" s="259"/>
      <c r="H938" s="134"/>
      <c r="I938" s="115"/>
    </row>
    <row r="939" spans="1:19" ht="12" customHeight="1">
      <c r="A939" s="118"/>
      <c r="B939" s="135" t="s">
        <v>349</v>
      </c>
      <c r="C939" s="136" t="s">
        <v>354</v>
      </c>
      <c r="D939" s="121">
        <v>4</v>
      </c>
      <c r="E939" s="122" t="s">
        <v>176</v>
      </c>
      <c r="F939" s="137"/>
      <c r="G939" s="180"/>
      <c r="H939" s="138"/>
      <c r="I939" s="125"/>
      <c r="K939" s="211"/>
      <c r="M939" s="132"/>
      <c r="N939" s="144"/>
      <c r="O939" s="133"/>
      <c r="S939" s="133"/>
    </row>
    <row r="940" spans="1:19" ht="12" customHeight="1">
      <c r="A940" s="108"/>
      <c r="B940" s="139"/>
      <c r="C940" s="110" t="s">
        <v>356</v>
      </c>
      <c r="D940" s="111"/>
      <c r="E940" s="112"/>
      <c r="F940" s="128"/>
      <c r="G940" s="113"/>
      <c r="H940" s="134"/>
      <c r="I940" s="115"/>
    </row>
    <row r="941" spans="1:19" ht="12" customHeight="1">
      <c r="A941" s="118"/>
      <c r="B941" s="135" t="s">
        <v>355</v>
      </c>
      <c r="C941" s="136" t="s">
        <v>358</v>
      </c>
      <c r="D941" s="121">
        <v>8</v>
      </c>
      <c r="E941" s="122" t="s">
        <v>176</v>
      </c>
      <c r="F941" s="137"/>
      <c r="G941" s="180"/>
      <c r="H941" s="138"/>
      <c r="I941" s="125"/>
      <c r="K941" s="211"/>
      <c r="M941" s="132"/>
      <c r="N941" s="133"/>
      <c r="O941" s="133"/>
      <c r="S941" s="133"/>
    </row>
    <row r="942" spans="1:19" ht="12" customHeight="1">
      <c r="A942" s="108"/>
      <c r="B942" s="139"/>
      <c r="C942" s="110" t="s">
        <v>356</v>
      </c>
      <c r="D942" s="111"/>
      <c r="E942" s="112"/>
      <c r="F942" s="128"/>
      <c r="G942" s="113"/>
      <c r="H942" s="134"/>
      <c r="I942" s="115"/>
    </row>
    <row r="943" spans="1:19" ht="12" customHeight="1">
      <c r="A943" s="118"/>
      <c r="B943" s="135" t="s">
        <v>355</v>
      </c>
      <c r="C943" s="136" t="s">
        <v>357</v>
      </c>
      <c r="D943" s="121">
        <v>3</v>
      </c>
      <c r="E943" s="122" t="s">
        <v>176</v>
      </c>
      <c r="F943" s="137"/>
      <c r="G943" s="180"/>
      <c r="H943" s="138"/>
      <c r="I943" s="125"/>
      <c r="K943" s="211"/>
      <c r="M943" s="132"/>
      <c r="N943" s="133"/>
      <c r="O943" s="133"/>
      <c r="S943" s="133"/>
    </row>
    <row r="944" spans="1:19" ht="12" customHeight="1">
      <c r="A944" s="108"/>
      <c r="B944" s="139"/>
      <c r="C944" s="110" t="s">
        <v>356</v>
      </c>
      <c r="D944" s="111"/>
      <c r="E944" s="112"/>
      <c r="F944" s="140"/>
      <c r="G944" s="113"/>
      <c r="H944" s="134"/>
      <c r="I944" s="115"/>
    </row>
    <row r="945" spans="1:19" ht="12" customHeight="1">
      <c r="A945" s="118"/>
      <c r="B945" s="135" t="s">
        <v>355</v>
      </c>
      <c r="C945" s="136" t="s">
        <v>359</v>
      </c>
      <c r="D945" s="121">
        <v>4</v>
      </c>
      <c r="E945" s="122" t="s">
        <v>176</v>
      </c>
      <c r="F945" s="137"/>
      <c r="G945" s="180"/>
      <c r="H945" s="138"/>
      <c r="I945" s="125"/>
      <c r="K945" s="211"/>
      <c r="M945" s="132"/>
      <c r="N945" s="133"/>
      <c r="O945" s="133"/>
      <c r="S945" s="133"/>
    </row>
    <row r="946" spans="1:19" ht="12" customHeight="1">
      <c r="A946" s="108"/>
      <c r="B946" s="109"/>
      <c r="C946" s="110" t="s">
        <v>362</v>
      </c>
      <c r="D946" s="111"/>
      <c r="E946" s="112"/>
      <c r="F946" s="128"/>
      <c r="G946" s="113"/>
      <c r="H946" s="134"/>
      <c r="I946" s="115"/>
      <c r="J946" s="116"/>
    </row>
    <row r="947" spans="1:19" ht="12" customHeight="1">
      <c r="A947" s="118"/>
      <c r="B947" s="141" t="s">
        <v>360</v>
      </c>
      <c r="C947" s="136" t="s">
        <v>361</v>
      </c>
      <c r="D947" s="121">
        <v>10</v>
      </c>
      <c r="E947" s="122" t="s">
        <v>179</v>
      </c>
      <c r="F947" s="137"/>
      <c r="G947" s="180"/>
      <c r="H947" s="138"/>
      <c r="I947" s="125"/>
      <c r="J947" s="116"/>
      <c r="K947" s="211"/>
      <c r="M947" s="132"/>
      <c r="N947" s="144"/>
      <c r="O947" s="133"/>
      <c r="P947" s="133"/>
      <c r="S947" s="133"/>
    </row>
    <row r="948" spans="1:19" ht="12" customHeight="1">
      <c r="A948" s="108"/>
      <c r="B948" s="139"/>
      <c r="C948" s="110" t="s">
        <v>363</v>
      </c>
      <c r="D948" s="111"/>
      <c r="E948" s="112"/>
      <c r="F948" s="140"/>
      <c r="G948" s="113"/>
      <c r="H948" s="134"/>
      <c r="I948" s="115"/>
    </row>
    <row r="949" spans="1:19" ht="12" customHeight="1">
      <c r="A949" s="118"/>
      <c r="B949" s="141" t="s">
        <v>360</v>
      </c>
      <c r="C949" s="136" t="s">
        <v>364</v>
      </c>
      <c r="D949" s="121">
        <v>44</v>
      </c>
      <c r="E949" s="122" t="s">
        <v>179</v>
      </c>
      <c r="F949" s="137"/>
      <c r="G949" s="180"/>
      <c r="H949" s="138"/>
      <c r="I949" s="125"/>
      <c r="K949" s="211"/>
      <c r="M949" s="132"/>
      <c r="N949" s="133"/>
      <c r="O949" s="133"/>
      <c r="S949" s="133"/>
    </row>
    <row r="950" spans="1:19" ht="12" customHeight="1">
      <c r="A950" s="108"/>
      <c r="B950" s="139"/>
      <c r="C950" s="110" t="s">
        <v>362</v>
      </c>
      <c r="D950" s="111"/>
      <c r="E950" s="112"/>
      <c r="F950" s="128"/>
      <c r="G950" s="113"/>
      <c r="H950" s="134"/>
      <c r="I950" s="115"/>
    </row>
    <row r="951" spans="1:19" ht="12" customHeight="1">
      <c r="A951" s="118"/>
      <c r="B951" s="141" t="s">
        <v>360</v>
      </c>
      <c r="C951" s="136" t="s">
        <v>364</v>
      </c>
      <c r="D951" s="121">
        <v>22</v>
      </c>
      <c r="E951" s="122" t="s">
        <v>179</v>
      </c>
      <c r="F951" s="137"/>
      <c r="G951" s="180"/>
      <c r="H951" s="138"/>
      <c r="I951" s="125"/>
      <c r="J951" s="116"/>
      <c r="K951" s="211"/>
      <c r="M951" s="132"/>
      <c r="N951" s="133"/>
      <c r="O951" s="133"/>
      <c r="S951" s="133"/>
    </row>
    <row r="952" spans="1:19" ht="12" customHeight="1">
      <c r="A952" s="108"/>
      <c r="B952" s="139"/>
      <c r="C952" s="110" t="s">
        <v>362</v>
      </c>
      <c r="D952" s="111"/>
      <c r="E952" s="112"/>
      <c r="F952" s="113"/>
      <c r="G952" s="113"/>
      <c r="H952" s="143"/>
      <c r="I952" s="115"/>
      <c r="J952" s="147"/>
    </row>
    <row r="953" spans="1:19" ht="12" customHeight="1">
      <c r="A953" s="118"/>
      <c r="B953" s="141" t="s">
        <v>360</v>
      </c>
      <c r="C953" s="136" t="s">
        <v>365</v>
      </c>
      <c r="D953" s="121">
        <v>67</v>
      </c>
      <c r="E953" s="122" t="s">
        <v>179</v>
      </c>
      <c r="F953" s="137"/>
      <c r="G953" s="180"/>
      <c r="H953" s="138"/>
      <c r="I953" s="125"/>
      <c r="J953" s="116"/>
      <c r="K953" s="211"/>
      <c r="M953" s="132"/>
      <c r="N953" s="133"/>
      <c r="O953" s="133"/>
      <c r="S953" s="133"/>
    </row>
    <row r="954" spans="1:19" ht="12" customHeight="1">
      <c r="A954" s="108"/>
      <c r="B954" s="109"/>
      <c r="C954" s="149" t="s">
        <v>362</v>
      </c>
      <c r="D954" s="111"/>
      <c r="E954" s="112"/>
      <c r="F954" s="113"/>
      <c r="G954" s="113"/>
      <c r="H954" s="143"/>
      <c r="I954" s="115"/>
      <c r="J954" s="116"/>
    </row>
    <row r="955" spans="1:19" ht="12" customHeight="1">
      <c r="A955" s="118"/>
      <c r="B955" s="141" t="s">
        <v>360</v>
      </c>
      <c r="C955" s="136" t="s">
        <v>366</v>
      </c>
      <c r="D955" s="121">
        <v>50</v>
      </c>
      <c r="E955" s="122" t="s">
        <v>179</v>
      </c>
      <c r="F955" s="137"/>
      <c r="G955" s="180"/>
      <c r="H955" s="138"/>
      <c r="I955" s="125"/>
      <c r="K955" s="211"/>
      <c r="M955" s="132"/>
      <c r="N955" s="144"/>
      <c r="O955" s="133"/>
      <c r="S955" s="133"/>
    </row>
    <row r="956" spans="1:19" ht="12" customHeight="1">
      <c r="A956" s="108"/>
      <c r="B956" s="151"/>
      <c r="C956" s="110" t="s">
        <v>363</v>
      </c>
      <c r="D956" s="111"/>
      <c r="E956" s="112"/>
      <c r="F956" s="113"/>
      <c r="G956" s="113"/>
      <c r="H956" s="114"/>
      <c r="I956" s="115"/>
      <c r="J956" s="116"/>
    </row>
    <row r="957" spans="1:19" ht="12" customHeight="1">
      <c r="A957" s="118"/>
      <c r="B957" s="141" t="s">
        <v>360</v>
      </c>
      <c r="C957" s="136" t="s">
        <v>366</v>
      </c>
      <c r="D957" s="121">
        <v>12</v>
      </c>
      <c r="E957" s="122" t="s">
        <v>179</v>
      </c>
      <c r="F957" s="137"/>
      <c r="G957" s="180"/>
      <c r="H957" s="138"/>
      <c r="I957" s="125"/>
      <c r="J957" s="116"/>
      <c r="K957" s="211"/>
      <c r="M957" s="132"/>
      <c r="N957" s="133"/>
      <c r="O957" s="133"/>
      <c r="S957" s="133"/>
    </row>
    <row r="958" spans="1:19" ht="12" customHeight="1">
      <c r="A958" s="108"/>
      <c r="B958" s="109"/>
      <c r="C958" s="110" t="s">
        <v>362</v>
      </c>
      <c r="D958" s="111"/>
      <c r="E958" s="112"/>
      <c r="F958" s="156"/>
      <c r="G958" s="113"/>
      <c r="H958" s="114"/>
      <c r="I958" s="115"/>
    </row>
    <row r="959" spans="1:19" ht="12" customHeight="1">
      <c r="A959" s="157"/>
      <c r="B959" s="273" t="s">
        <v>360</v>
      </c>
      <c r="C959" s="274" t="s">
        <v>367</v>
      </c>
      <c r="D959" s="159">
        <v>58</v>
      </c>
      <c r="E959" s="160" t="s">
        <v>179</v>
      </c>
      <c r="F959" s="137"/>
      <c r="G959" s="225"/>
      <c r="H959" s="226"/>
      <c r="I959" s="164"/>
      <c r="K959" s="211"/>
      <c r="M959" s="132"/>
      <c r="N959" s="133"/>
      <c r="O959" s="133"/>
      <c r="S959" s="133"/>
    </row>
    <row r="960" spans="1:19" ht="12" customHeight="1">
      <c r="A960" s="215"/>
      <c r="B960" s="216"/>
      <c r="C960" s="217" t="s">
        <v>363</v>
      </c>
      <c r="D960" s="173"/>
      <c r="E960" s="218"/>
      <c r="F960" s="174"/>
      <c r="G960" s="174"/>
      <c r="H960" s="175"/>
      <c r="I960" s="176"/>
      <c r="J960" s="116"/>
      <c r="K960" s="116"/>
      <c r="L960" s="117"/>
      <c r="M960" s="116"/>
      <c r="N960" s="116"/>
      <c r="O960" s="116"/>
    </row>
    <row r="961" spans="1:19" ht="12" customHeight="1">
      <c r="A961" s="118"/>
      <c r="B961" s="119" t="s">
        <v>360</v>
      </c>
      <c r="C961" s="136" t="s">
        <v>367</v>
      </c>
      <c r="D961" s="121">
        <v>31</v>
      </c>
      <c r="E961" s="122" t="s">
        <v>179</v>
      </c>
      <c r="F961" s="137"/>
      <c r="G961" s="180"/>
      <c r="H961" s="138"/>
      <c r="I961" s="125"/>
      <c r="J961" s="116"/>
      <c r="K961" s="116"/>
      <c r="L961" s="117"/>
      <c r="M961" s="116"/>
      <c r="N961" s="116"/>
      <c r="O961" s="116"/>
    </row>
    <row r="962" spans="1:19" ht="12" customHeight="1">
      <c r="A962" s="108"/>
      <c r="B962" s="126"/>
      <c r="C962" s="110" t="s">
        <v>362</v>
      </c>
      <c r="D962" s="111"/>
      <c r="E962" s="112"/>
      <c r="F962" s="128"/>
      <c r="G962" s="113"/>
      <c r="H962" s="129"/>
      <c r="I962" s="115"/>
    </row>
    <row r="963" spans="1:19" ht="12" customHeight="1">
      <c r="A963" s="118"/>
      <c r="B963" s="119" t="s">
        <v>360</v>
      </c>
      <c r="C963" s="136" t="s">
        <v>368</v>
      </c>
      <c r="D963" s="121">
        <v>171</v>
      </c>
      <c r="E963" s="122" t="s">
        <v>179</v>
      </c>
      <c r="F963" s="137"/>
      <c r="G963" s="180"/>
      <c r="H963" s="138"/>
      <c r="I963" s="125"/>
      <c r="K963" s="211"/>
      <c r="M963" s="132"/>
      <c r="N963" s="133"/>
      <c r="O963" s="133"/>
      <c r="S963" s="133"/>
    </row>
    <row r="964" spans="1:19" ht="12" customHeight="1">
      <c r="A964" s="108"/>
      <c r="B964" s="126"/>
      <c r="C964" s="110" t="s">
        <v>363</v>
      </c>
      <c r="D964" s="111"/>
      <c r="E964" s="112"/>
      <c r="F964" s="128"/>
      <c r="G964" s="113"/>
      <c r="H964" s="134"/>
      <c r="I964" s="115"/>
    </row>
    <row r="965" spans="1:19" ht="12" customHeight="1">
      <c r="A965" s="118"/>
      <c r="B965" s="141" t="s">
        <v>360</v>
      </c>
      <c r="C965" s="136" t="s">
        <v>368</v>
      </c>
      <c r="D965" s="121">
        <v>10</v>
      </c>
      <c r="E965" s="122" t="s">
        <v>179</v>
      </c>
      <c r="F965" s="137"/>
      <c r="G965" s="180"/>
      <c r="H965" s="138"/>
      <c r="I965" s="125"/>
      <c r="K965" s="211"/>
      <c r="M965" s="132"/>
      <c r="N965" s="133"/>
      <c r="O965" s="133"/>
      <c r="S965" s="133"/>
    </row>
    <row r="966" spans="1:19" ht="12" customHeight="1">
      <c r="A966" s="108"/>
      <c r="B966" s="139"/>
      <c r="C966" s="110" t="s">
        <v>362</v>
      </c>
      <c r="D966" s="111"/>
      <c r="E966" s="112"/>
      <c r="F966" s="140"/>
      <c r="G966" s="113"/>
      <c r="H966" s="134"/>
      <c r="I966" s="115"/>
    </row>
    <row r="967" spans="1:19" ht="12" customHeight="1">
      <c r="A967" s="118"/>
      <c r="B967" s="141" t="s">
        <v>369</v>
      </c>
      <c r="C967" s="136" t="s">
        <v>361</v>
      </c>
      <c r="D967" s="121">
        <v>2</v>
      </c>
      <c r="E967" s="122" t="s">
        <v>176</v>
      </c>
      <c r="F967" s="137"/>
      <c r="G967" s="180"/>
      <c r="H967" s="138"/>
      <c r="I967" s="125"/>
      <c r="M967" s="131"/>
    </row>
    <row r="968" spans="1:19" ht="12" customHeight="1">
      <c r="A968" s="108"/>
      <c r="B968" s="139"/>
      <c r="C968" s="110" t="s">
        <v>362</v>
      </c>
      <c r="D968" s="111"/>
      <c r="E968" s="112"/>
      <c r="F968" s="128"/>
      <c r="G968" s="113"/>
      <c r="H968" s="134"/>
      <c r="I968" s="115"/>
    </row>
    <row r="969" spans="1:19" ht="12" customHeight="1">
      <c r="A969" s="118"/>
      <c r="B969" s="141" t="s">
        <v>369</v>
      </c>
      <c r="C969" s="136" t="s">
        <v>364</v>
      </c>
      <c r="D969" s="121">
        <v>7</v>
      </c>
      <c r="E969" s="122" t="s">
        <v>176</v>
      </c>
      <c r="F969" s="137"/>
      <c r="G969" s="180"/>
      <c r="H969" s="138"/>
      <c r="I969" s="125"/>
      <c r="K969" s="211"/>
      <c r="M969" s="132"/>
      <c r="N969" s="133"/>
      <c r="O969" s="133"/>
      <c r="S969" s="133"/>
    </row>
    <row r="970" spans="1:19" ht="12" customHeight="1">
      <c r="A970" s="108"/>
      <c r="B970" s="139"/>
      <c r="C970" s="110" t="s">
        <v>363</v>
      </c>
      <c r="D970" s="111"/>
      <c r="E970" s="112"/>
      <c r="F970" s="128"/>
      <c r="G970" s="113"/>
      <c r="H970" s="134"/>
      <c r="I970" s="115"/>
    </row>
    <row r="971" spans="1:19" ht="12" customHeight="1">
      <c r="A971" s="118"/>
      <c r="B971" s="141" t="s">
        <v>369</v>
      </c>
      <c r="C971" s="136" t="s">
        <v>364</v>
      </c>
      <c r="D971" s="121">
        <v>13</v>
      </c>
      <c r="E971" s="122" t="s">
        <v>176</v>
      </c>
      <c r="F971" s="137"/>
      <c r="G971" s="180"/>
      <c r="H971" s="138"/>
      <c r="I971" s="125"/>
      <c r="K971" s="211"/>
      <c r="M971" s="132"/>
      <c r="N971" s="133"/>
      <c r="O971" s="133"/>
      <c r="S971" s="133"/>
    </row>
    <row r="972" spans="1:19" ht="12" customHeight="1">
      <c r="A972" s="108"/>
      <c r="B972" s="139"/>
      <c r="C972" s="110" t="s">
        <v>370</v>
      </c>
      <c r="D972" s="111"/>
      <c r="E972" s="112"/>
      <c r="F972" s="140"/>
      <c r="G972" s="113"/>
      <c r="H972" s="134"/>
      <c r="I972" s="115"/>
      <c r="J972" s="116"/>
    </row>
    <row r="973" spans="1:19" ht="12" customHeight="1">
      <c r="A973" s="118"/>
      <c r="B973" s="141" t="s">
        <v>369</v>
      </c>
      <c r="C973" s="136" t="s">
        <v>371</v>
      </c>
      <c r="D973" s="121">
        <v>2</v>
      </c>
      <c r="E973" s="122" t="s">
        <v>176</v>
      </c>
      <c r="F973" s="137"/>
      <c r="G973" s="180"/>
      <c r="H973" s="138"/>
      <c r="I973" s="125"/>
      <c r="J973" s="116"/>
      <c r="K973" s="211"/>
      <c r="M973" s="132"/>
      <c r="N973" s="133"/>
      <c r="O973" s="133"/>
      <c r="S973" s="133"/>
    </row>
    <row r="974" spans="1:19" ht="12" customHeight="1">
      <c r="A974" s="108"/>
      <c r="B974" s="139"/>
      <c r="C974" s="110"/>
      <c r="D974" s="111"/>
      <c r="E974" s="112"/>
      <c r="F974" s="128"/>
      <c r="G974" s="113"/>
      <c r="H974" s="134"/>
      <c r="I974" s="115"/>
      <c r="J974" s="116"/>
    </row>
    <row r="975" spans="1:19" ht="12" customHeight="1">
      <c r="A975" s="118"/>
      <c r="B975" s="135"/>
      <c r="C975" s="136"/>
      <c r="D975" s="121"/>
      <c r="E975" s="122"/>
      <c r="F975" s="137"/>
      <c r="G975" s="180"/>
      <c r="H975" s="138"/>
      <c r="I975" s="125"/>
      <c r="J975" s="116"/>
      <c r="K975" s="211"/>
      <c r="M975" s="132"/>
      <c r="N975" s="133"/>
      <c r="O975" s="133"/>
      <c r="S975" s="133"/>
    </row>
    <row r="976" spans="1:19" ht="12" customHeight="1">
      <c r="A976" s="108"/>
      <c r="B976" s="139"/>
      <c r="C976" s="110"/>
      <c r="D976" s="111"/>
      <c r="E976" s="112"/>
      <c r="F976" s="128"/>
      <c r="G976" s="113"/>
      <c r="H976" s="134"/>
      <c r="I976" s="145"/>
      <c r="J976" s="146"/>
    </row>
    <row r="977" spans="1:19" ht="12" customHeight="1">
      <c r="A977" s="118"/>
      <c r="B977" s="135"/>
      <c r="C977" s="136"/>
      <c r="D977" s="121"/>
      <c r="E977" s="122"/>
      <c r="F977" s="137"/>
      <c r="G977" s="180"/>
      <c r="H977" s="138"/>
      <c r="I977" s="125"/>
      <c r="K977" s="211"/>
      <c r="M977" s="132"/>
      <c r="N977" s="133"/>
      <c r="O977" s="133"/>
      <c r="S977" s="133"/>
    </row>
    <row r="978" spans="1:19" ht="12" customHeight="1">
      <c r="A978" s="108"/>
      <c r="B978" s="139"/>
      <c r="C978" s="110"/>
      <c r="D978" s="111"/>
      <c r="E978" s="112"/>
      <c r="F978" s="140"/>
      <c r="G978" s="113"/>
      <c r="H978" s="134"/>
      <c r="I978" s="115"/>
    </row>
    <row r="979" spans="1:19" ht="12" customHeight="1">
      <c r="A979" s="118"/>
      <c r="B979" s="135"/>
      <c r="C979" s="136"/>
      <c r="D979" s="121"/>
      <c r="E979" s="122"/>
      <c r="F979" s="137"/>
      <c r="G979" s="180"/>
      <c r="H979" s="138"/>
      <c r="I979" s="125"/>
      <c r="K979" s="211"/>
      <c r="M979" s="132"/>
      <c r="N979" s="144"/>
      <c r="O979" s="133"/>
      <c r="S979" s="133"/>
    </row>
    <row r="980" spans="1:19" ht="12" customHeight="1">
      <c r="A980" s="108"/>
      <c r="B980" s="139"/>
      <c r="C980" s="110"/>
      <c r="D980" s="111"/>
      <c r="E980" s="112"/>
      <c r="F980" s="128"/>
      <c r="G980" s="113"/>
      <c r="H980" s="134"/>
      <c r="I980" s="115"/>
    </row>
    <row r="981" spans="1:19" ht="12" customHeight="1">
      <c r="A981" s="118"/>
      <c r="B981" s="135"/>
      <c r="C981" s="136"/>
      <c r="D981" s="121"/>
      <c r="E981" s="122"/>
      <c r="F981" s="137"/>
      <c r="G981" s="180"/>
      <c r="H981" s="138"/>
      <c r="I981" s="125"/>
      <c r="K981" s="211"/>
      <c r="M981" s="132"/>
      <c r="N981" s="133"/>
      <c r="O981" s="133"/>
      <c r="S981" s="133"/>
    </row>
    <row r="982" spans="1:19" ht="12" customHeight="1">
      <c r="A982" s="108"/>
      <c r="B982" s="139"/>
      <c r="C982" s="110"/>
      <c r="D982" s="111"/>
      <c r="E982" s="112"/>
      <c r="F982" s="128"/>
      <c r="G982" s="113"/>
      <c r="H982" s="134"/>
      <c r="I982" s="115"/>
    </row>
    <row r="983" spans="1:19" ht="12" customHeight="1">
      <c r="A983" s="118"/>
      <c r="B983" s="135"/>
      <c r="C983" s="136"/>
      <c r="D983" s="121"/>
      <c r="E983" s="122"/>
      <c r="F983" s="137"/>
      <c r="G983" s="180"/>
      <c r="H983" s="138"/>
      <c r="I983" s="125"/>
      <c r="K983" s="211"/>
      <c r="M983" s="132"/>
      <c r="N983" s="133"/>
      <c r="O983" s="133"/>
      <c r="S983" s="133"/>
    </row>
    <row r="984" spans="1:19" ht="12" customHeight="1">
      <c r="A984" s="108"/>
      <c r="B984" s="139"/>
      <c r="C984" s="110"/>
      <c r="D984" s="111"/>
      <c r="E984" s="112"/>
      <c r="F984" s="140"/>
      <c r="G984" s="113"/>
      <c r="H984" s="134"/>
      <c r="I984" s="115"/>
    </row>
    <row r="985" spans="1:19" ht="12" customHeight="1">
      <c r="A985" s="118"/>
      <c r="B985" s="135"/>
      <c r="C985" s="136"/>
      <c r="D985" s="121"/>
      <c r="E985" s="122"/>
      <c r="F985" s="137"/>
      <c r="G985" s="180"/>
      <c r="H985" s="138"/>
      <c r="I985" s="125"/>
      <c r="K985" s="211"/>
      <c r="M985" s="132"/>
      <c r="N985" s="133"/>
      <c r="O985" s="133"/>
      <c r="S985" s="133"/>
    </row>
    <row r="986" spans="1:19" ht="12" customHeight="1">
      <c r="A986" s="108"/>
      <c r="B986" s="109"/>
      <c r="C986" s="110"/>
      <c r="D986" s="111"/>
      <c r="E986" s="112"/>
      <c r="F986" s="128"/>
      <c r="G986" s="113"/>
      <c r="H986" s="134"/>
      <c r="I986" s="115"/>
      <c r="J986" s="116"/>
    </row>
    <row r="987" spans="1:19" ht="12" customHeight="1">
      <c r="A987" s="118"/>
      <c r="B987" s="141"/>
      <c r="C987" s="136"/>
      <c r="D987" s="121"/>
      <c r="E987" s="122"/>
      <c r="F987" s="137"/>
      <c r="G987" s="180"/>
      <c r="H987" s="138"/>
      <c r="I987" s="125"/>
      <c r="J987" s="116"/>
      <c r="K987" s="211"/>
      <c r="M987" s="132"/>
      <c r="N987" s="144"/>
      <c r="O987" s="133"/>
      <c r="P987" s="133"/>
      <c r="S987" s="133"/>
    </row>
    <row r="988" spans="1:19" ht="12" customHeight="1">
      <c r="A988" s="108"/>
      <c r="B988" s="139"/>
      <c r="C988" s="110"/>
      <c r="D988" s="111"/>
      <c r="E988" s="112"/>
      <c r="F988" s="140"/>
      <c r="G988" s="113"/>
      <c r="H988" s="134"/>
      <c r="I988" s="115"/>
    </row>
    <row r="989" spans="1:19" ht="12" customHeight="1">
      <c r="A989" s="118"/>
      <c r="B989" s="141"/>
      <c r="C989" s="120"/>
      <c r="D989" s="121"/>
      <c r="E989" s="122"/>
      <c r="F989" s="123"/>
      <c r="G989" s="180"/>
      <c r="H989" s="138"/>
      <c r="I989" s="125"/>
      <c r="K989" s="211"/>
      <c r="M989" s="132"/>
      <c r="N989" s="133"/>
      <c r="O989" s="133"/>
      <c r="S989" s="133"/>
    </row>
    <row r="990" spans="1:19" ht="12" customHeight="1">
      <c r="A990" s="108"/>
      <c r="B990" s="139"/>
      <c r="C990" s="110"/>
      <c r="D990" s="111"/>
      <c r="E990" s="112"/>
      <c r="F990" s="128"/>
      <c r="G990" s="113"/>
      <c r="H990" s="134"/>
      <c r="I990" s="115"/>
    </row>
    <row r="991" spans="1:19" ht="12" customHeight="1">
      <c r="A991" s="118"/>
      <c r="B991" s="141"/>
      <c r="C991" s="136"/>
      <c r="D991" s="121"/>
      <c r="E991" s="122"/>
      <c r="F991" s="137"/>
      <c r="G991" s="180"/>
      <c r="H991" s="138"/>
      <c r="I991" s="125"/>
      <c r="J991" s="116"/>
      <c r="K991" s="211"/>
      <c r="M991" s="132"/>
      <c r="N991" s="133"/>
      <c r="O991" s="133"/>
      <c r="S991" s="133"/>
    </row>
    <row r="992" spans="1:19" ht="12" customHeight="1">
      <c r="A992" s="108"/>
      <c r="B992" s="139"/>
      <c r="C992" s="110"/>
      <c r="D992" s="111"/>
      <c r="E992" s="112"/>
      <c r="F992" s="113"/>
      <c r="G992" s="113"/>
      <c r="H992" s="143"/>
      <c r="I992" s="115"/>
      <c r="J992" s="147"/>
    </row>
    <row r="993" spans="1:19" ht="12" customHeight="1">
      <c r="A993" s="118"/>
      <c r="B993" s="141"/>
      <c r="C993" s="136"/>
      <c r="D993" s="121"/>
      <c r="E993" s="122"/>
      <c r="F993" s="137"/>
      <c r="G993" s="180"/>
      <c r="H993" s="138"/>
      <c r="I993" s="125"/>
      <c r="J993" s="116"/>
      <c r="K993" s="211"/>
      <c r="M993" s="132"/>
      <c r="N993" s="133"/>
      <c r="O993" s="133"/>
      <c r="S993" s="133"/>
    </row>
    <row r="994" spans="1:19" ht="12" customHeight="1">
      <c r="A994" s="108"/>
      <c r="B994" s="109"/>
      <c r="C994" s="149"/>
      <c r="D994" s="111"/>
      <c r="E994" s="112"/>
      <c r="F994" s="113"/>
      <c r="G994" s="113"/>
      <c r="H994" s="143"/>
      <c r="I994" s="115"/>
      <c r="J994" s="116"/>
    </row>
    <row r="995" spans="1:19" ht="12" customHeight="1">
      <c r="A995" s="118"/>
      <c r="B995" s="150"/>
      <c r="C995" s="120"/>
      <c r="D995" s="121"/>
      <c r="E995" s="122"/>
      <c r="F995" s="137"/>
      <c r="G995" s="180"/>
      <c r="H995" s="138"/>
      <c r="I995" s="125"/>
      <c r="K995" s="211"/>
      <c r="M995" s="132"/>
      <c r="N995" s="144"/>
      <c r="O995" s="133"/>
      <c r="S995" s="133"/>
    </row>
    <row r="996" spans="1:19" ht="12" customHeight="1">
      <c r="A996" s="108"/>
      <c r="B996" s="151"/>
      <c r="C996" s="110"/>
      <c r="D996" s="111"/>
      <c r="E996" s="112"/>
      <c r="F996" s="113"/>
      <c r="G996" s="113"/>
      <c r="H996" s="114"/>
      <c r="I996" s="115"/>
      <c r="J996" s="116"/>
    </row>
    <row r="997" spans="1:19" ht="12" customHeight="1">
      <c r="A997" s="118"/>
      <c r="B997" s="220" t="s">
        <v>119</v>
      </c>
      <c r="C997" s="136"/>
      <c r="D997" s="121"/>
      <c r="E997" s="122"/>
      <c r="F997" s="137"/>
      <c r="G997" s="180"/>
      <c r="H997" s="138"/>
      <c r="I997" s="125"/>
      <c r="J997" s="116"/>
      <c r="K997" s="211"/>
      <c r="M997" s="132"/>
      <c r="N997" s="133"/>
      <c r="O997" s="133"/>
      <c r="S997" s="133"/>
    </row>
    <row r="998" spans="1:19" ht="12" customHeight="1">
      <c r="A998" s="108"/>
      <c r="B998" s="109"/>
      <c r="C998" s="155"/>
      <c r="D998" s="111"/>
      <c r="E998" s="112"/>
      <c r="F998" s="156"/>
      <c r="G998" s="113"/>
      <c r="H998" s="114"/>
      <c r="I998" s="115"/>
    </row>
    <row r="999" spans="1:19" ht="12" customHeight="1">
      <c r="A999" s="157"/>
      <c r="B999" s="158"/>
      <c r="C999" s="158"/>
      <c r="D999" s="159"/>
      <c r="E999" s="160"/>
      <c r="F999" s="161"/>
      <c r="G999" s="162"/>
      <c r="H999" s="163"/>
      <c r="I999" s="164"/>
      <c r="K999" s="211">
        <f>G997</f>
        <v>0</v>
      </c>
      <c r="M999" s="132"/>
      <c r="N999" s="133"/>
      <c r="O999" s="133"/>
      <c r="S999" s="133"/>
    </row>
    <row r="1000" spans="1:19" ht="12" customHeight="1">
      <c r="A1000" s="215"/>
      <c r="B1000" s="216"/>
      <c r="C1000" s="217"/>
      <c r="D1000" s="173"/>
      <c r="E1000" s="218"/>
      <c r="F1000" s="174"/>
      <c r="G1000" s="174"/>
      <c r="H1000" s="175"/>
      <c r="I1000" s="176"/>
      <c r="J1000" s="116"/>
      <c r="K1000" s="116"/>
      <c r="L1000" s="117"/>
      <c r="M1000" s="116"/>
      <c r="N1000" s="116"/>
      <c r="O1000" s="116"/>
    </row>
    <row r="1001" spans="1:19" ht="12" customHeight="1">
      <c r="A1001" s="118">
        <f>A651</f>
        <v>4</v>
      </c>
      <c r="B1001" s="119" t="str">
        <f>B651</f>
        <v>衛生器具撤去</v>
      </c>
      <c r="C1001" s="120"/>
      <c r="D1001" s="121"/>
      <c r="E1001" s="122"/>
      <c r="F1001" s="123"/>
      <c r="G1001" s="123"/>
      <c r="H1001" s="124"/>
      <c r="I1001" s="125"/>
      <c r="J1001" s="116"/>
      <c r="K1001" s="116"/>
      <c r="L1001" s="117"/>
      <c r="M1001" s="116"/>
      <c r="N1001" s="116"/>
      <c r="O1001" s="116"/>
    </row>
    <row r="1002" spans="1:19" ht="12" customHeight="1">
      <c r="A1002" s="108"/>
      <c r="B1002" s="126"/>
      <c r="C1002" s="127"/>
      <c r="D1002" s="111"/>
      <c r="E1002" s="112"/>
      <c r="F1002" s="128"/>
      <c r="G1002" s="113"/>
      <c r="H1002" s="129"/>
      <c r="I1002" s="115"/>
    </row>
    <row r="1003" spans="1:19" ht="12" customHeight="1">
      <c r="A1003" s="118"/>
      <c r="B1003" s="119" t="s">
        <v>372</v>
      </c>
      <c r="C1003" s="120" t="s">
        <v>373</v>
      </c>
      <c r="D1003" s="121">
        <v>6</v>
      </c>
      <c r="E1003" s="122" t="s">
        <v>153</v>
      </c>
      <c r="F1003" s="130"/>
      <c r="G1003" s="123"/>
      <c r="H1003" s="138"/>
      <c r="I1003" s="125"/>
      <c r="K1003" s="211"/>
      <c r="M1003" s="132"/>
      <c r="N1003" s="133"/>
      <c r="O1003" s="133"/>
      <c r="S1003" s="133"/>
    </row>
    <row r="1004" spans="1:19" ht="12" customHeight="1">
      <c r="A1004" s="108"/>
      <c r="B1004" s="126"/>
      <c r="C1004" s="127"/>
      <c r="D1004" s="111"/>
      <c r="E1004" s="112"/>
      <c r="F1004" s="128"/>
      <c r="G1004" s="113"/>
      <c r="H1004" s="134"/>
      <c r="I1004" s="115"/>
    </row>
    <row r="1005" spans="1:19" ht="12" customHeight="1">
      <c r="A1005" s="118"/>
      <c r="B1005" s="141" t="s">
        <v>374</v>
      </c>
      <c r="C1005" s="120" t="s">
        <v>373</v>
      </c>
      <c r="D1005" s="121">
        <v>4</v>
      </c>
      <c r="E1005" s="122" t="s">
        <v>153</v>
      </c>
      <c r="F1005" s="130"/>
      <c r="G1005" s="123"/>
      <c r="H1005" s="138"/>
      <c r="I1005" s="125"/>
      <c r="K1005" s="211"/>
      <c r="M1005" s="132"/>
      <c r="N1005" s="133"/>
      <c r="O1005" s="133"/>
      <c r="S1005" s="133"/>
    </row>
    <row r="1006" spans="1:19" ht="12" customHeight="1">
      <c r="A1006" s="108"/>
      <c r="B1006" s="139"/>
      <c r="C1006" s="110"/>
      <c r="D1006" s="111"/>
      <c r="E1006" s="112"/>
      <c r="F1006" s="140"/>
      <c r="G1006" s="113"/>
      <c r="H1006" s="134"/>
      <c r="I1006" s="115"/>
    </row>
    <row r="1007" spans="1:19" ht="12" customHeight="1">
      <c r="A1007" s="118"/>
      <c r="B1007" s="135" t="s">
        <v>375</v>
      </c>
      <c r="C1007" s="120" t="s">
        <v>373</v>
      </c>
      <c r="D1007" s="121">
        <v>1</v>
      </c>
      <c r="E1007" s="122" t="s">
        <v>153</v>
      </c>
      <c r="F1007" s="130"/>
      <c r="G1007" s="123"/>
      <c r="H1007" s="138"/>
      <c r="I1007" s="125"/>
      <c r="M1007" s="131"/>
    </row>
    <row r="1008" spans="1:19" ht="12" customHeight="1">
      <c r="A1008" s="108"/>
      <c r="B1008" s="139"/>
      <c r="C1008" s="110"/>
      <c r="D1008" s="111"/>
      <c r="E1008" s="112"/>
      <c r="F1008" s="128"/>
      <c r="G1008" s="113"/>
      <c r="H1008" s="134"/>
      <c r="I1008" s="115"/>
    </row>
    <row r="1009" spans="1:19" ht="12" customHeight="1">
      <c r="A1009" s="118"/>
      <c r="B1009" s="135" t="s">
        <v>376</v>
      </c>
      <c r="C1009" s="120" t="s">
        <v>373</v>
      </c>
      <c r="D1009" s="121">
        <v>8</v>
      </c>
      <c r="E1009" s="122" t="s">
        <v>153</v>
      </c>
      <c r="F1009" s="130"/>
      <c r="G1009" s="123"/>
      <c r="H1009" s="138"/>
      <c r="I1009" s="125"/>
      <c r="K1009" s="211"/>
      <c r="M1009" s="132"/>
      <c r="N1009" s="133"/>
      <c r="O1009" s="133"/>
      <c r="S1009" s="133"/>
    </row>
    <row r="1010" spans="1:19" ht="12" customHeight="1">
      <c r="A1010" s="108"/>
      <c r="B1010" s="139"/>
      <c r="C1010" s="110"/>
      <c r="D1010" s="111"/>
      <c r="E1010" s="112"/>
      <c r="F1010" s="128"/>
      <c r="G1010" s="113"/>
      <c r="H1010" s="134"/>
      <c r="I1010" s="115"/>
    </row>
    <row r="1011" spans="1:19" ht="12" customHeight="1">
      <c r="A1011" s="118"/>
      <c r="B1011" s="135" t="s">
        <v>379</v>
      </c>
      <c r="C1011" s="136" t="s">
        <v>377</v>
      </c>
      <c r="D1011" s="121">
        <v>2</v>
      </c>
      <c r="E1011" s="122" t="s">
        <v>153</v>
      </c>
      <c r="F1011" s="130"/>
      <c r="G1011" s="123"/>
      <c r="H1011" s="138"/>
      <c r="I1011" s="125"/>
      <c r="K1011" s="211"/>
      <c r="M1011" s="132"/>
      <c r="N1011" s="133"/>
      <c r="O1011" s="133"/>
      <c r="S1011" s="133"/>
    </row>
    <row r="1012" spans="1:19" ht="12" customHeight="1">
      <c r="A1012" s="108"/>
      <c r="B1012" s="139"/>
      <c r="C1012" s="110"/>
      <c r="D1012" s="111"/>
      <c r="E1012" s="112"/>
      <c r="F1012" s="140"/>
      <c r="G1012" s="113"/>
      <c r="H1012" s="134"/>
      <c r="I1012" s="115"/>
      <c r="J1012" s="116"/>
    </row>
    <row r="1013" spans="1:19" ht="12" customHeight="1">
      <c r="A1013" s="118"/>
      <c r="B1013" s="135" t="s">
        <v>378</v>
      </c>
      <c r="C1013" s="136" t="s">
        <v>242</v>
      </c>
      <c r="D1013" s="121">
        <v>8</v>
      </c>
      <c r="E1013" s="122" t="s">
        <v>153</v>
      </c>
      <c r="F1013" s="130"/>
      <c r="G1013" s="123"/>
      <c r="H1013" s="138"/>
      <c r="I1013" s="125"/>
      <c r="J1013" s="116"/>
      <c r="K1013" s="211"/>
      <c r="M1013" s="132"/>
      <c r="N1013" s="133"/>
      <c r="O1013" s="133"/>
      <c r="S1013" s="133"/>
    </row>
    <row r="1014" spans="1:19" ht="12" customHeight="1">
      <c r="A1014" s="108"/>
      <c r="B1014" s="139"/>
      <c r="C1014" s="110"/>
      <c r="D1014" s="111"/>
      <c r="E1014" s="112"/>
      <c r="F1014" s="128"/>
      <c r="G1014" s="113"/>
      <c r="H1014" s="134"/>
      <c r="I1014" s="115"/>
      <c r="J1014" s="116"/>
    </row>
    <row r="1015" spans="1:19" ht="12" customHeight="1">
      <c r="A1015" s="118"/>
      <c r="B1015" s="135" t="s">
        <v>380</v>
      </c>
      <c r="C1015" s="136" t="s">
        <v>242</v>
      </c>
      <c r="D1015" s="121">
        <v>1</v>
      </c>
      <c r="E1015" s="122" t="s">
        <v>153</v>
      </c>
      <c r="F1015" s="130"/>
      <c r="G1015" s="123"/>
      <c r="H1015" s="138"/>
      <c r="I1015" s="125"/>
      <c r="J1015" s="116"/>
      <c r="K1015" s="211"/>
      <c r="M1015" s="132"/>
      <c r="N1015" s="133"/>
      <c r="O1015" s="133"/>
      <c r="S1015" s="133"/>
    </row>
    <row r="1016" spans="1:19" ht="12" customHeight="1">
      <c r="A1016" s="108"/>
      <c r="B1016" s="139"/>
      <c r="C1016" s="110"/>
      <c r="D1016" s="111"/>
      <c r="E1016" s="112"/>
      <c r="F1016" s="128"/>
      <c r="G1016" s="113"/>
      <c r="H1016" s="134"/>
      <c r="I1016" s="145"/>
      <c r="J1016" s="146"/>
    </row>
    <row r="1017" spans="1:19" ht="12" customHeight="1">
      <c r="A1017" s="118"/>
      <c r="B1017" s="135" t="s">
        <v>381</v>
      </c>
      <c r="C1017" s="136" t="s">
        <v>384</v>
      </c>
      <c r="D1017" s="121">
        <v>8</v>
      </c>
      <c r="E1017" s="122" t="s">
        <v>382</v>
      </c>
      <c r="F1017" s="130"/>
      <c r="G1017" s="123"/>
      <c r="H1017" s="138"/>
      <c r="I1017" s="125"/>
      <c r="K1017" s="211"/>
      <c r="M1017" s="132"/>
      <c r="N1017" s="133"/>
      <c r="O1017" s="133"/>
      <c r="S1017" s="133"/>
    </row>
    <row r="1018" spans="1:19" ht="12" customHeight="1">
      <c r="A1018" s="108"/>
      <c r="B1018" s="139"/>
      <c r="C1018" s="110"/>
      <c r="D1018" s="111"/>
      <c r="E1018" s="112"/>
      <c r="F1018" s="140"/>
      <c r="G1018" s="113"/>
      <c r="H1018" s="134"/>
      <c r="I1018" s="115"/>
    </row>
    <row r="1019" spans="1:19" ht="12" customHeight="1">
      <c r="A1019" s="118"/>
      <c r="B1019" s="135" t="s">
        <v>383</v>
      </c>
      <c r="C1019" s="136" t="s">
        <v>242</v>
      </c>
      <c r="D1019" s="121">
        <v>1</v>
      </c>
      <c r="E1019" s="122" t="s">
        <v>382</v>
      </c>
      <c r="F1019" s="130"/>
      <c r="G1019" s="123"/>
      <c r="H1019" s="138"/>
      <c r="I1019" s="125"/>
      <c r="K1019" s="211"/>
      <c r="M1019" s="132"/>
      <c r="N1019" s="144"/>
      <c r="O1019" s="133"/>
      <c r="S1019" s="133"/>
    </row>
    <row r="1020" spans="1:19" ht="12" customHeight="1">
      <c r="A1020" s="108"/>
      <c r="B1020" s="139"/>
      <c r="C1020" s="110"/>
      <c r="D1020" s="111"/>
      <c r="E1020" s="112"/>
      <c r="F1020" s="128"/>
      <c r="G1020" s="113"/>
      <c r="H1020" s="134"/>
      <c r="I1020" s="115"/>
    </row>
    <row r="1021" spans="1:19" ht="12" customHeight="1">
      <c r="A1021" s="118"/>
      <c r="B1021" s="135" t="s">
        <v>385</v>
      </c>
      <c r="C1021" s="136" t="s">
        <v>242</v>
      </c>
      <c r="D1021" s="121">
        <v>1</v>
      </c>
      <c r="E1021" s="122" t="s">
        <v>153</v>
      </c>
      <c r="F1021" s="130"/>
      <c r="G1021" s="123"/>
      <c r="H1021" s="138"/>
      <c r="I1021" s="125"/>
      <c r="K1021" s="211"/>
      <c r="M1021" s="132"/>
      <c r="N1021" s="133"/>
      <c r="O1021" s="133"/>
      <c r="S1021" s="133"/>
    </row>
    <row r="1022" spans="1:19" ht="12" customHeight="1">
      <c r="A1022" s="108"/>
      <c r="B1022" s="139"/>
      <c r="C1022" s="110"/>
      <c r="D1022" s="111"/>
      <c r="E1022" s="112"/>
      <c r="F1022" s="128"/>
      <c r="G1022" s="113"/>
      <c r="H1022" s="134"/>
      <c r="I1022" s="115"/>
    </row>
    <row r="1023" spans="1:19" ht="12" customHeight="1">
      <c r="A1023" s="118"/>
      <c r="B1023" s="150" t="s">
        <v>386</v>
      </c>
      <c r="C1023" s="136" t="s">
        <v>242</v>
      </c>
      <c r="D1023" s="121">
        <v>1</v>
      </c>
      <c r="E1023" s="122" t="s">
        <v>153</v>
      </c>
      <c r="F1023" s="130"/>
      <c r="G1023" s="123"/>
      <c r="H1023" s="138"/>
      <c r="I1023" s="125"/>
      <c r="K1023" s="211"/>
      <c r="M1023" s="132"/>
      <c r="N1023" s="133"/>
      <c r="O1023" s="133"/>
      <c r="S1023" s="133"/>
    </row>
    <row r="1024" spans="1:19" ht="12" customHeight="1">
      <c r="A1024" s="108"/>
      <c r="B1024" s="139"/>
      <c r="C1024" s="110"/>
      <c r="D1024" s="111"/>
      <c r="E1024" s="112"/>
      <c r="F1024" s="140"/>
      <c r="G1024" s="113"/>
      <c r="H1024" s="134"/>
      <c r="I1024" s="115"/>
    </row>
    <row r="1025" spans="1:19" ht="12" customHeight="1">
      <c r="A1025" s="118"/>
      <c r="B1025" s="135" t="s">
        <v>387</v>
      </c>
      <c r="C1025" s="136" t="s">
        <v>242</v>
      </c>
      <c r="D1025" s="121">
        <v>11</v>
      </c>
      <c r="E1025" s="122" t="s">
        <v>176</v>
      </c>
      <c r="F1025" s="130"/>
      <c r="G1025" s="123"/>
      <c r="H1025" s="138"/>
      <c r="I1025" s="125"/>
      <c r="K1025" s="211"/>
      <c r="M1025" s="132"/>
      <c r="N1025" s="133"/>
      <c r="O1025" s="133"/>
      <c r="S1025" s="133"/>
    </row>
    <row r="1026" spans="1:19" ht="12" customHeight="1">
      <c r="A1026" s="108"/>
      <c r="B1026" s="109"/>
      <c r="C1026" s="110" t="s">
        <v>389</v>
      </c>
      <c r="D1026" s="111"/>
      <c r="E1026" s="112"/>
      <c r="F1026" s="128"/>
      <c r="G1026" s="113"/>
      <c r="H1026" s="134"/>
      <c r="I1026" s="115"/>
      <c r="J1026" s="116"/>
    </row>
    <row r="1027" spans="1:19" ht="12" customHeight="1">
      <c r="A1027" s="118"/>
      <c r="B1027" s="141" t="s">
        <v>388</v>
      </c>
      <c r="C1027" s="136" t="s">
        <v>242</v>
      </c>
      <c r="D1027" s="121">
        <v>2</v>
      </c>
      <c r="E1027" s="122" t="s">
        <v>171</v>
      </c>
      <c r="F1027" s="130"/>
      <c r="G1027" s="123"/>
      <c r="H1027" s="138"/>
      <c r="I1027" s="125"/>
      <c r="J1027" s="116"/>
      <c r="K1027" s="211"/>
      <c r="M1027" s="132"/>
      <c r="N1027" s="144"/>
      <c r="O1027" s="133"/>
      <c r="P1027" s="133"/>
      <c r="S1027" s="133"/>
    </row>
    <row r="1028" spans="1:19" ht="12" customHeight="1">
      <c r="A1028" s="108"/>
      <c r="B1028" s="139"/>
      <c r="C1028" s="110" t="s">
        <v>390</v>
      </c>
      <c r="D1028" s="111"/>
      <c r="E1028" s="112"/>
      <c r="F1028" s="140"/>
      <c r="G1028" s="113"/>
      <c r="H1028" s="134"/>
      <c r="I1028" s="115"/>
    </row>
    <row r="1029" spans="1:19" ht="12" customHeight="1">
      <c r="A1029" s="118"/>
      <c r="B1029" s="141" t="s">
        <v>388</v>
      </c>
      <c r="C1029" s="136" t="s">
        <v>242</v>
      </c>
      <c r="D1029" s="121">
        <v>1</v>
      </c>
      <c r="E1029" s="122" t="s">
        <v>171</v>
      </c>
      <c r="F1029" s="130"/>
      <c r="G1029" s="123"/>
      <c r="H1029" s="138"/>
      <c r="I1029" s="125"/>
      <c r="K1029" s="211"/>
      <c r="M1029" s="132"/>
      <c r="N1029" s="133"/>
      <c r="O1029" s="133"/>
      <c r="S1029" s="133"/>
    </row>
    <row r="1030" spans="1:19" ht="12" customHeight="1">
      <c r="A1030" s="108"/>
      <c r="B1030" s="139"/>
      <c r="C1030" s="110" t="s">
        <v>392</v>
      </c>
      <c r="D1030" s="111"/>
      <c r="E1030" s="112"/>
      <c r="F1030" s="128"/>
      <c r="G1030" s="113"/>
      <c r="H1030" s="134"/>
      <c r="I1030" s="115"/>
    </row>
    <row r="1031" spans="1:19" ht="12" customHeight="1">
      <c r="A1031" s="118"/>
      <c r="B1031" s="141" t="s">
        <v>391</v>
      </c>
      <c r="C1031" s="136" t="s">
        <v>242</v>
      </c>
      <c r="D1031" s="121">
        <v>5</v>
      </c>
      <c r="E1031" s="122" t="s">
        <v>171</v>
      </c>
      <c r="F1031" s="130"/>
      <c r="G1031" s="123"/>
      <c r="H1031" s="138"/>
      <c r="I1031" s="125"/>
      <c r="J1031" s="116"/>
      <c r="K1031" s="211"/>
      <c r="M1031" s="132"/>
      <c r="N1031" s="133"/>
      <c r="O1031" s="133"/>
      <c r="S1031" s="133"/>
    </row>
    <row r="1032" spans="1:19" ht="12" customHeight="1">
      <c r="A1032" s="108"/>
      <c r="B1032" s="139"/>
      <c r="C1032" s="110"/>
      <c r="D1032" s="111"/>
      <c r="E1032" s="112"/>
      <c r="F1032" s="113"/>
      <c r="G1032" s="113"/>
      <c r="H1032" s="143"/>
      <c r="I1032" s="115"/>
      <c r="J1032" s="147"/>
    </row>
    <row r="1033" spans="1:19" ht="12" customHeight="1">
      <c r="A1033" s="118"/>
      <c r="B1033" s="141" t="s">
        <v>393</v>
      </c>
      <c r="C1033" s="136" t="s">
        <v>242</v>
      </c>
      <c r="D1033" s="121">
        <v>1</v>
      </c>
      <c r="E1033" s="122" t="s">
        <v>171</v>
      </c>
      <c r="F1033" s="137"/>
      <c r="G1033" s="123"/>
      <c r="H1033" s="138"/>
      <c r="I1033" s="125"/>
      <c r="J1033" s="116"/>
      <c r="K1033" s="211"/>
      <c r="M1033" s="132"/>
      <c r="N1033" s="133"/>
      <c r="O1033" s="133"/>
      <c r="S1033" s="133"/>
    </row>
    <row r="1034" spans="1:19" ht="12" customHeight="1">
      <c r="A1034" s="108"/>
      <c r="B1034" s="109"/>
      <c r="C1034" s="149" t="s">
        <v>395</v>
      </c>
      <c r="D1034" s="111"/>
      <c r="E1034" s="112"/>
      <c r="F1034" s="113"/>
      <c r="G1034" s="113"/>
      <c r="H1034" s="143"/>
      <c r="I1034" s="115"/>
      <c r="J1034" s="116"/>
    </row>
    <row r="1035" spans="1:19" ht="12" customHeight="1">
      <c r="A1035" s="118"/>
      <c r="B1035" s="150" t="s">
        <v>394</v>
      </c>
      <c r="C1035" s="120" t="s">
        <v>521</v>
      </c>
      <c r="D1035" s="121">
        <v>1</v>
      </c>
      <c r="E1035" s="122" t="s">
        <v>59</v>
      </c>
      <c r="F1035" s="123"/>
      <c r="G1035" s="123"/>
      <c r="H1035" s="138"/>
      <c r="I1035" s="125"/>
      <c r="K1035" s="211"/>
      <c r="M1035" s="132"/>
      <c r="N1035" s="144"/>
      <c r="O1035" s="133"/>
      <c r="S1035" s="133"/>
    </row>
    <row r="1036" spans="1:19" ht="12" customHeight="1">
      <c r="A1036" s="108"/>
      <c r="B1036" s="151"/>
      <c r="C1036" s="110"/>
      <c r="D1036" s="111"/>
      <c r="E1036" s="112"/>
      <c r="F1036" s="113"/>
      <c r="G1036" s="113"/>
      <c r="H1036" s="114"/>
      <c r="I1036" s="115"/>
      <c r="J1036" s="116"/>
    </row>
    <row r="1037" spans="1:19" ht="12" customHeight="1">
      <c r="A1037" s="118"/>
      <c r="B1037" s="220"/>
      <c r="C1037" s="153"/>
      <c r="D1037" s="121"/>
      <c r="E1037" s="122"/>
      <c r="F1037" s="154"/>
      <c r="G1037" s="123"/>
      <c r="H1037" s="124"/>
      <c r="I1037" s="125"/>
      <c r="J1037" s="116"/>
      <c r="K1037" s="211"/>
      <c r="M1037" s="132"/>
      <c r="N1037" s="133"/>
      <c r="O1037" s="133"/>
      <c r="S1037" s="133"/>
    </row>
    <row r="1038" spans="1:19" ht="12" customHeight="1">
      <c r="A1038" s="108"/>
      <c r="B1038" s="109"/>
      <c r="C1038" s="155"/>
      <c r="D1038" s="111"/>
      <c r="E1038" s="112"/>
      <c r="F1038" s="156"/>
      <c r="G1038" s="113"/>
      <c r="H1038" s="114"/>
      <c r="I1038" s="115"/>
    </row>
    <row r="1039" spans="1:19" ht="12" customHeight="1">
      <c r="A1039" s="157"/>
      <c r="B1039" s="275" t="s">
        <v>119</v>
      </c>
      <c r="C1039" s="158"/>
      <c r="D1039" s="159"/>
      <c r="E1039" s="160"/>
      <c r="F1039" s="161"/>
      <c r="G1039" s="162"/>
      <c r="H1039" s="163"/>
      <c r="I1039" s="164"/>
      <c r="K1039" s="211"/>
      <c r="M1039" s="132"/>
      <c r="N1039" s="133"/>
      <c r="O1039" s="133"/>
      <c r="S1039" s="133"/>
    </row>
    <row r="1040" spans="1:19" ht="12" customHeight="1">
      <c r="A1040" s="215"/>
      <c r="B1040" s="216"/>
      <c r="C1040" s="217"/>
      <c r="D1040" s="173"/>
      <c r="E1040" s="218"/>
      <c r="F1040" s="174"/>
      <c r="G1040" s="174"/>
      <c r="H1040" s="175"/>
      <c r="I1040" s="176"/>
      <c r="J1040" s="116"/>
      <c r="K1040" s="116"/>
      <c r="L1040" s="117"/>
      <c r="M1040" s="116"/>
      <c r="N1040" s="116"/>
      <c r="O1040" s="116"/>
    </row>
    <row r="1041" spans="1:19" ht="12" customHeight="1">
      <c r="A1041" s="118">
        <f>A653</f>
        <v>5</v>
      </c>
      <c r="B1041" s="119" t="str">
        <f>B653</f>
        <v>衛生設備配管類撤去</v>
      </c>
      <c r="C1041" s="120"/>
      <c r="D1041" s="121"/>
      <c r="E1041" s="122"/>
      <c r="F1041" s="123"/>
      <c r="G1041" s="123"/>
      <c r="H1041" s="124"/>
      <c r="I1041" s="125"/>
      <c r="J1041" s="116"/>
      <c r="K1041" s="116"/>
      <c r="L1041" s="117"/>
      <c r="M1041" s="116"/>
      <c r="N1041" s="116"/>
      <c r="O1041" s="116"/>
    </row>
    <row r="1042" spans="1:19" ht="12" customHeight="1">
      <c r="A1042" s="108"/>
      <c r="B1042" s="126"/>
      <c r="C1042" s="127"/>
      <c r="D1042" s="111"/>
      <c r="E1042" s="112"/>
      <c r="F1042" s="128"/>
      <c r="G1042" s="113"/>
      <c r="H1042" s="129"/>
      <c r="I1042" s="115"/>
    </row>
    <row r="1043" spans="1:19" ht="12" customHeight="1">
      <c r="A1043" s="118"/>
      <c r="B1043" s="119" t="s">
        <v>396</v>
      </c>
      <c r="C1043" s="120"/>
      <c r="D1043" s="121"/>
      <c r="E1043" s="122"/>
      <c r="F1043" s="130"/>
      <c r="G1043" s="123"/>
      <c r="H1043" s="124"/>
      <c r="I1043" s="125"/>
      <c r="K1043" s="211"/>
      <c r="M1043" s="132"/>
      <c r="N1043" s="133"/>
      <c r="O1043" s="133"/>
      <c r="S1043" s="133"/>
    </row>
    <row r="1044" spans="1:19" ht="12" customHeight="1">
      <c r="A1044" s="108"/>
      <c r="B1044" s="126"/>
      <c r="C1044" s="127" t="s">
        <v>403</v>
      </c>
      <c r="D1044" s="111"/>
      <c r="E1044" s="112"/>
      <c r="F1044" s="128"/>
      <c r="G1044" s="113"/>
      <c r="H1044" s="134"/>
      <c r="I1044" s="115"/>
    </row>
    <row r="1045" spans="1:19" ht="12" customHeight="1">
      <c r="A1045" s="118"/>
      <c r="B1045" s="135" t="s">
        <v>397</v>
      </c>
      <c r="C1045" s="136" t="s">
        <v>399</v>
      </c>
      <c r="D1045" s="121">
        <v>3</v>
      </c>
      <c r="E1045" s="122" t="s">
        <v>179</v>
      </c>
      <c r="F1045" s="137"/>
      <c r="G1045" s="123"/>
      <c r="H1045" s="138"/>
      <c r="I1045" s="125"/>
      <c r="K1045" s="211"/>
      <c r="M1045" s="132"/>
      <c r="N1045" s="133"/>
      <c r="O1045" s="133"/>
      <c r="S1045" s="133"/>
    </row>
    <row r="1046" spans="1:19" ht="12" customHeight="1">
      <c r="A1046" s="108"/>
      <c r="B1046" s="139"/>
      <c r="C1046" s="127" t="s">
        <v>403</v>
      </c>
      <c r="D1046" s="111"/>
      <c r="E1046" s="112"/>
      <c r="F1046" s="140"/>
      <c r="G1046" s="113"/>
      <c r="H1046" s="134"/>
      <c r="I1046" s="115"/>
    </row>
    <row r="1047" spans="1:19" ht="12" customHeight="1">
      <c r="A1047" s="118"/>
      <c r="B1047" s="135" t="s">
        <v>397</v>
      </c>
      <c r="C1047" s="136" t="s">
        <v>400</v>
      </c>
      <c r="D1047" s="121">
        <v>5</v>
      </c>
      <c r="E1047" s="122" t="s">
        <v>179</v>
      </c>
      <c r="F1047" s="137"/>
      <c r="G1047" s="123"/>
      <c r="H1047" s="138"/>
      <c r="I1047" s="125"/>
      <c r="M1047" s="131"/>
    </row>
    <row r="1048" spans="1:19" ht="12" customHeight="1">
      <c r="A1048" s="108"/>
      <c r="B1048" s="139"/>
      <c r="C1048" s="127" t="s">
        <v>403</v>
      </c>
      <c r="D1048" s="111"/>
      <c r="E1048" s="112"/>
      <c r="F1048" s="128"/>
      <c r="G1048" s="113"/>
      <c r="H1048" s="134"/>
      <c r="I1048" s="115"/>
    </row>
    <row r="1049" spans="1:19" ht="12" customHeight="1">
      <c r="A1049" s="118"/>
      <c r="B1049" s="135" t="s">
        <v>397</v>
      </c>
      <c r="C1049" s="136" t="s">
        <v>401</v>
      </c>
      <c r="D1049" s="121">
        <v>4</v>
      </c>
      <c r="E1049" s="122" t="s">
        <v>179</v>
      </c>
      <c r="F1049" s="137"/>
      <c r="G1049" s="123"/>
      <c r="H1049" s="138"/>
      <c r="I1049" s="125"/>
      <c r="K1049" s="211"/>
      <c r="M1049" s="132"/>
      <c r="N1049" s="133"/>
      <c r="O1049" s="133"/>
      <c r="S1049" s="133"/>
    </row>
    <row r="1050" spans="1:19" ht="12" customHeight="1">
      <c r="A1050" s="108"/>
      <c r="B1050" s="139"/>
      <c r="C1050" s="127" t="s">
        <v>403</v>
      </c>
      <c r="D1050" s="111"/>
      <c r="E1050" s="112"/>
      <c r="F1050" s="128"/>
      <c r="G1050" s="113"/>
      <c r="H1050" s="134"/>
      <c r="I1050" s="115"/>
    </row>
    <row r="1051" spans="1:19" ht="12" customHeight="1">
      <c r="A1051" s="118"/>
      <c r="B1051" s="135" t="s">
        <v>397</v>
      </c>
      <c r="C1051" s="136" t="s">
        <v>402</v>
      </c>
      <c r="D1051" s="121">
        <v>25</v>
      </c>
      <c r="E1051" s="122" t="s">
        <v>179</v>
      </c>
      <c r="F1051" s="137"/>
      <c r="G1051" s="123"/>
      <c r="H1051" s="138"/>
      <c r="I1051" s="125"/>
      <c r="K1051" s="211"/>
      <c r="M1051" s="132"/>
      <c r="N1051" s="133"/>
      <c r="O1051" s="133"/>
      <c r="S1051" s="133"/>
    </row>
    <row r="1052" spans="1:19" ht="12" customHeight="1">
      <c r="A1052" s="108"/>
      <c r="B1052" s="139"/>
      <c r="C1052" s="127" t="s">
        <v>398</v>
      </c>
      <c r="D1052" s="111"/>
      <c r="E1052" s="112"/>
      <c r="F1052" s="140"/>
      <c r="G1052" s="113"/>
      <c r="H1052" s="134"/>
      <c r="I1052" s="115"/>
      <c r="J1052" s="116"/>
    </row>
    <row r="1053" spans="1:19" ht="12" customHeight="1">
      <c r="A1053" s="118"/>
      <c r="B1053" s="135" t="s">
        <v>397</v>
      </c>
      <c r="C1053" s="136" t="s">
        <v>404</v>
      </c>
      <c r="D1053" s="121">
        <v>5</v>
      </c>
      <c r="E1053" s="122" t="s">
        <v>179</v>
      </c>
      <c r="F1053" s="137"/>
      <c r="G1053" s="123"/>
      <c r="H1053" s="138"/>
      <c r="I1053" s="125"/>
      <c r="J1053" s="116"/>
      <c r="K1053" s="211"/>
      <c r="M1053" s="132"/>
      <c r="N1053" s="133"/>
      <c r="O1053" s="133"/>
      <c r="S1053" s="133"/>
    </row>
    <row r="1054" spans="1:19" ht="12" customHeight="1">
      <c r="A1054" s="108"/>
      <c r="B1054" s="139"/>
      <c r="C1054" s="127" t="s">
        <v>405</v>
      </c>
      <c r="D1054" s="111"/>
      <c r="E1054" s="112"/>
      <c r="F1054" s="128"/>
      <c r="G1054" s="113"/>
      <c r="H1054" s="134"/>
      <c r="I1054" s="115"/>
      <c r="J1054" s="116"/>
    </row>
    <row r="1055" spans="1:19" ht="12" customHeight="1">
      <c r="A1055" s="118"/>
      <c r="B1055" s="135" t="s">
        <v>397</v>
      </c>
      <c r="C1055" s="136" t="s">
        <v>404</v>
      </c>
      <c r="D1055" s="121">
        <v>21</v>
      </c>
      <c r="E1055" s="122" t="s">
        <v>179</v>
      </c>
      <c r="F1055" s="137"/>
      <c r="G1055" s="123"/>
      <c r="H1055" s="138"/>
      <c r="I1055" s="125"/>
      <c r="J1055" s="116"/>
      <c r="K1055" s="211"/>
      <c r="M1055" s="132"/>
      <c r="N1055" s="133"/>
      <c r="O1055" s="133"/>
      <c r="S1055" s="133"/>
    </row>
    <row r="1056" spans="1:19" ht="12" customHeight="1">
      <c r="A1056" s="108"/>
      <c r="B1056" s="255"/>
      <c r="C1056" s="127" t="s">
        <v>403</v>
      </c>
      <c r="D1056" s="111"/>
      <c r="E1056" s="112"/>
      <c r="F1056" s="128"/>
      <c r="G1056" s="113"/>
      <c r="H1056" s="134"/>
      <c r="I1056" s="145"/>
      <c r="J1056" s="146"/>
    </row>
    <row r="1057" spans="1:19" ht="12" customHeight="1">
      <c r="A1057" s="118"/>
      <c r="B1057" s="135" t="s">
        <v>397</v>
      </c>
      <c r="C1057" s="136" t="s">
        <v>406</v>
      </c>
      <c r="D1057" s="121">
        <v>11</v>
      </c>
      <c r="E1057" s="122" t="s">
        <v>179</v>
      </c>
      <c r="F1057" s="137"/>
      <c r="G1057" s="123"/>
      <c r="H1057" s="138"/>
      <c r="I1057" s="125"/>
      <c r="K1057" s="211"/>
      <c r="M1057" s="132"/>
      <c r="N1057" s="133"/>
      <c r="O1057" s="133"/>
      <c r="S1057" s="133"/>
    </row>
    <row r="1058" spans="1:19" ht="12" customHeight="1">
      <c r="A1058" s="108"/>
      <c r="B1058" s="139"/>
      <c r="C1058" s="127" t="s">
        <v>398</v>
      </c>
      <c r="D1058" s="111"/>
      <c r="E1058" s="112"/>
      <c r="F1058" s="140"/>
      <c r="G1058" s="113"/>
      <c r="H1058" s="134"/>
      <c r="I1058" s="115"/>
    </row>
    <row r="1059" spans="1:19" ht="12" customHeight="1">
      <c r="A1059" s="118"/>
      <c r="B1059" s="135" t="s">
        <v>397</v>
      </c>
      <c r="C1059" s="136" t="s">
        <v>407</v>
      </c>
      <c r="D1059" s="121">
        <v>32</v>
      </c>
      <c r="E1059" s="122" t="s">
        <v>179</v>
      </c>
      <c r="F1059" s="137"/>
      <c r="G1059" s="123"/>
      <c r="H1059" s="138"/>
      <c r="I1059" s="125"/>
      <c r="K1059" s="211"/>
      <c r="M1059" s="132"/>
      <c r="N1059" s="144"/>
      <c r="O1059" s="133"/>
      <c r="S1059" s="133"/>
    </row>
    <row r="1060" spans="1:19" ht="12" customHeight="1">
      <c r="A1060" s="108"/>
      <c r="B1060" s="139"/>
      <c r="C1060" s="127" t="s">
        <v>405</v>
      </c>
      <c r="D1060" s="111"/>
      <c r="E1060" s="112"/>
      <c r="F1060" s="128"/>
      <c r="G1060" s="113"/>
      <c r="H1060" s="134"/>
      <c r="I1060" s="115"/>
    </row>
    <row r="1061" spans="1:19" ht="12" customHeight="1">
      <c r="A1061" s="118"/>
      <c r="B1061" s="135" t="s">
        <v>397</v>
      </c>
      <c r="C1061" s="136" t="s">
        <v>407</v>
      </c>
      <c r="D1061" s="121">
        <v>9</v>
      </c>
      <c r="E1061" s="122" t="s">
        <v>179</v>
      </c>
      <c r="F1061" s="137"/>
      <c r="G1061" s="123"/>
      <c r="H1061" s="138"/>
      <c r="I1061" s="125"/>
      <c r="K1061" s="211"/>
      <c r="M1061" s="132"/>
      <c r="N1061" s="133"/>
      <c r="O1061" s="133"/>
      <c r="S1061" s="133"/>
    </row>
    <row r="1062" spans="1:19" ht="12" customHeight="1">
      <c r="A1062" s="108"/>
      <c r="B1062" s="139"/>
      <c r="C1062" s="110"/>
      <c r="D1062" s="111"/>
      <c r="E1062" s="112"/>
      <c r="F1062" s="128"/>
      <c r="G1062" s="113"/>
      <c r="H1062" s="134"/>
      <c r="I1062" s="115"/>
    </row>
    <row r="1063" spans="1:19" ht="12" customHeight="1">
      <c r="A1063" s="118"/>
      <c r="B1063" s="150" t="s">
        <v>408</v>
      </c>
      <c r="C1063" s="136"/>
      <c r="D1063" s="121"/>
      <c r="E1063" s="122"/>
      <c r="F1063" s="137"/>
      <c r="G1063" s="123"/>
      <c r="H1063" s="138"/>
      <c r="I1063" s="125"/>
      <c r="K1063" s="211"/>
      <c r="M1063" s="132"/>
      <c r="N1063" s="133"/>
      <c r="O1063" s="133"/>
      <c r="S1063" s="133"/>
    </row>
    <row r="1064" spans="1:19" ht="12" customHeight="1">
      <c r="A1064" s="108"/>
      <c r="B1064" s="139"/>
      <c r="C1064" s="110"/>
      <c r="D1064" s="111"/>
      <c r="E1064" s="112"/>
      <c r="F1064" s="140"/>
      <c r="G1064" s="113"/>
      <c r="H1064" s="134"/>
      <c r="I1064" s="115"/>
    </row>
    <row r="1065" spans="1:19" ht="12" customHeight="1">
      <c r="A1065" s="118"/>
      <c r="B1065" s="135" t="s">
        <v>409</v>
      </c>
      <c r="C1065" s="136" t="s">
        <v>812</v>
      </c>
      <c r="D1065" s="121">
        <v>1</v>
      </c>
      <c r="E1065" s="122" t="s">
        <v>59</v>
      </c>
      <c r="F1065" s="137"/>
      <c r="G1065" s="123"/>
      <c r="H1065" s="138"/>
      <c r="I1065" s="125"/>
      <c r="K1065" s="211"/>
      <c r="M1065" s="132"/>
      <c r="N1065" s="133"/>
      <c r="O1065" s="133"/>
      <c r="S1065" s="133"/>
    </row>
    <row r="1066" spans="1:19" ht="12" customHeight="1">
      <c r="A1066" s="108"/>
      <c r="B1066" s="109"/>
      <c r="C1066" s="127" t="s">
        <v>412</v>
      </c>
      <c r="D1066" s="111"/>
      <c r="E1066" s="112"/>
      <c r="F1066" s="128"/>
      <c r="G1066" s="113"/>
      <c r="H1066" s="134"/>
      <c r="I1066" s="115"/>
      <c r="J1066" s="116"/>
    </row>
    <row r="1067" spans="1:19" ht="12" customHeight="1">
      <c r="A1067" s="118"/>
      <c r="B1067" s="135" t="s">
        <v>397</v>
      </c>
      <c r="C1067" s="136" t="s">
        <v>411</v>
      </c>
      <c r="D1067" s="121">
        <v>13</v>
      </c>
      <c r="E1067" s="122" t="s">
        <v>179</v>
      </c>
      <c r="F1067" s="137"/>
      <c r="G1067" s="123"/>
      <c r="H1067" s="138"/>
      <c r="I1067" s="125"/>
      <c r="J1067" s="116"/>
      <c r="K1067" s="211"/>
      <c r="M1067" s="132"/>
      <c r="N1067" s="144"/>
      <c r="O1067" s="133"/>
      <c r="P1067" s="133"/>
      <c r="S1067" s="133"/>
    </row>
    <row r="1068" spans="1:19" ht="12" customHeight="1">
      <c r="A1068" s="108"/>
      <c r="B1068" s="139"/>
      <c r="C1068" s="127" t="s">
        <v>412</v>
      </c>
      <c r="D1068" s="111"/>
      <c r="E1068" s="112"/>
      <c r="F1068" s="140"/>
      <c r="G1068" s="113"/>
      <c r="H1068" s="134"/>
      <c r="I1068" s="115"/>
    </row>
    <row r="1069" spans="1:19" ht="12" customHeight="1">
      <c r="A1069" s="118"/>
      <c r="B1069" s="135" t="s">
        <v>397</v>
      </c>
      <c r="C1069" s="136" t="s">
        <v>410</v>
      </c>
      <c r="D1069" s="121">
        <v>4</v>
      </c>
      <c r="E1069" s="122" t="s">
        <v>179</v>
      </c>
      <c r="F1069" s="137"/>
      <c r="G1069" s="123"/>
      <c r="H1069" s="138"/>
      <c r="I1069" s="125"/>
      <c r="K1069" s="211"/>
      <c r="M1069" s="132"/>
      <c r="N1069" s="133"/>
      <c r="O1069" s="133"/>
      <c r="S1069" s="133"/>
    </row>
    <row r="1070" spans="1:19" ht="12" customHeight="1">
      <c r="A1070" s="108"/>
      <c r="B1070" s="139"/>
      <c r="C1070" s="127" t="s">
        <v>412</v>
      </c>
      <c r="D1070" s="111"/>
      <c r="E1070" s="112"/>
      <c r="F1070" s="128"/>
      <c r="G1070" s="113"/>
      <c r="H1070" s="134"/>
      <c r="I1070" s="115"/>
    </row>
    <row r="1071" spans="1:19" ht="12" customHeight="1">
      <c r="A1071" s="118"/>
      <c r="B1071" s="135" t="s">
        <v>397</v>
      </c>
      <c r="C1071" s="136" t="s">
        <v>413</v>
      </c>
      <c r="D1071" s="121">
        <v>3</v>
      </c>
      <c r="E1071" s="122" t="s">
        <v>179</v>
      </c>
      <c r="F1071" s="137"/>
      <c r="G1071" s="123"/>
      <c r="H1071" s="138"/>
      <c r="I1071" s="125"/>
      <c r="J1071" s="116"/>
      <c r="K1071" s="211"/>
      <c r="M1071" s="132"/>
      <c r="N1071" s="133"/>
      <c r="O1071" s="133"/>
      <c r="S1071" s="133"/>
    </row>
    <row r="1072" spans="1:19" ht="12" customHeight="1">
      <c r="A1072" s="108"/>
      <c r="B1072" s="139"/>
      <c r="C1072" s="110" t="s">
        <v>415</v>
      </c>
      <c r="D1072" s="111"/>
      <c r="E1072" s="112"/>
      <c r="F1072" s="113"/>
      <c r="G1072" s="113"/>
      <c r="H1072" s="143"/>
      <c r="I1072" s="115"/>
      <c r="J1072" s="147"/>
    </row>
    <row r="1073" spans="1:19" ht="12" customHeight="1">
      <c r="A1073" s="118"/>
      <c r="B1073" s="135" t="s">
        <v>414</v>
      </c>
      <c r="C1073" s="136" t="s">
        <v>416</v>
      </c>
      <c r="D1073" s="121">
        <v>11</v>
      </c>
      <c r="E1073" s="122" t="s">
        <v>179</v>
      </c>
      <c r="F1073" s="137"/>
      <c r="G1073" s="123"/>
      <c r="H1073" s="138"/>
      <c r="I1073" s="125"/>
      <c r="J1073" s="116"/>
      <c r="K1073" s="211"/>
      <c r="M1073" s="132"/>
      <c r="N1073" s="133"/>
      <c r="O1073" s="133"/>
      <c r="S1073" s="133"/>
    </row>
    <row r="1074" spans="1:19" ht="12" customHeight="1">
      <c r="A1074" s="108"/>
      <c r="B1074" s="109"/>
      <c r="C1074" s="276" t="s">
        <v>412</v>
      </c>
      <c r="D1074" s="111"/>
      <c r="E1074" s="112"/>
      <c r="F1074" s="113"/>
      <c r="G1074" s="113"/>
      <c r="H1074" s="143"/>
      <c r="I1074" s="115"/>
      <c r="J1074" s="116"/>
    </row>
    <row r="1075" spans="1:19" ht="12" customHeight="1">
      <c r="A1075" s="118"/>
      <c r="B1075" s="135" t="s">
        <v>397</v>
      </c>
      <c r="C1075" s="136" t="s">
        <v>417</v>
      </c>
      <c r="D1075" s="121">
        <v>13</v>
      </c>
      <c r="E1075" s="122" t="s">
        <v>179</v>
      </c>
      <c r="F1075" s="137"/>
      <c r="G1075" s="123"/>
      <c r="H1075" s="138"/>
      <c r="I1075" s="125"/>
      <c r="K1075" s="211"/>
      <c r="M1075" s="132"/>
      <c r="N1075" s="144"/>
      <c r="O1075" s="133"/>
      <c r="S1075" s="133"/>
    </row>
    <row r="1076" spans="1:19" ht="12" customHeight="1">
      <c r="A1076" s="108"/>
      <c r="B1076" s="109"/>
      <c r="C1076" s="110" t="s">
        <v>415</v>
      </c>
      <c r="D1076" s="111"/>
      <c r="E1076" s="112"/>
      <c r="F1076" s="113"/>
      <c r="G1076" s="113"/>
      <c r="H1076" s="114"/>
      <c r="I1076" s="115"/>
      <c r="J1076" s="116"/>
    </row>
    <row r="1077" spans="1:19" ht="12" customHeight="1">
      <c r="A1077" s="118"/>
      <c r="B1077" s="135" t="s">
        <v>414</v>
      </c>
      <c r="C1077" s="136" t="s">
        <v>418</v>
      </c>
      <c r="D1077" s="121">
        <v>51</v>
      </c>
      <c r="E1077" s="122" t="s">
        <v>179</v>
      </c>
      <c r="F1077" s="137"/>
      <c r="G1077" s="123"/>
      <c r="H1077" s="138"/>
      <c r="I1077" s="125"/>
      <c r="J1077" s="116"/>
      <c r="K1077" s="211"/>
      <c r="M1077" s="132"/>
      <c r="N1077" s="133"/>
      <c r="O1077" s="133"/>
      <c r="S1077" s="133"/>
    </row>
    <row r="1078" spans="1:19" ht="12" customHeight="1">
      <c r="A1078" s="108"/>
      <c r="B1078" s="109"/>
      <c r="C1078" s="127" t="s">
        <v>412</v>
      </c>
      <c r="D1078" s="111"/>
      <c r="E1078" s="112"/>
      <c r="F1078" s="156"/>
      <c r="G1078" s="113"/>
      <c r="H1078" s="114"/>
      <c r="I1078" s="115"/>
    </row>
    <row r="1079" spans="1:19" ht="12" customHeight="1">
      <c r="A1079" s="157"/>
      <c r="B1079" s="256" t="s">
        <v>397</v>
      </c>
      <c r="C1079" s="274" t="s">
        <v>419</v>
      </c>
      <c r="D1079" s="159">
        <v>13</v>
      </c>
      <c r="E1079" s="160" t="s">
        <v>179</v>
      </c>
      <c r="F1079" s="137"/>
      <c r="G1079" s="162"/>
      <c r="H1079" s="226"/>
      <c r="I1079" s="164"/>
      <c r="K1079" s="211"/>
      <c r="M1079" s="132"/>
      <c r="N1079" s="133"/>
      <c r="O1079" s="133"/>
      <c r="S1079" s="133"/>
    </row>
    <row r="1080" spans="1:19" ht="12" customHeight="1">
      <c r="A1080" s="215"/>
      <c r="B1080" s="216"/>
      <c r="C1080" s="217" t="s">
        <v>415</v>
      </c>
      <c r="D1080" s="173"/>
      <c r="E1080" s="218"/>
      <c r="F1080" s="174"/>
      <c r="G1080" s="174"/>
      <c r="H1080" s="175"/>
      <c r="I1080" s="176"/>
      <c r="J1080" s="116"/>
      <c r="K1080" s="116"/>
      <c r="L1080" s="117"/>
      <c r="M1080" s="116"/>
      <c r="N1080" s="116"/>
      <c r="O1080" s="116"/>
    </row>
    <row r="1081" spans="1:19" ht="12" customHeight="1">
      <c r="A1081" s="118"/>
      <c r="B1081" s="260" t="s">
        <v>414</v>
      </c>
      <c r="C1081" s="136" t="s">
        <v>420</v>
      </c>
      <c r="D1081" s="121">
        <v>27</v>
      </c>
      <c r="E1081" s="122" t="s">
        <v>179</v>
      </c>
      <c r="F1081" s="137"/>
      <c r="G1081" s="123"/>
      <c r="H1081" s="138"/>
      <c r="I1081" s="125"/>
      <c r="J1081" s="116"/>
      <c r="K1081" s="116"/>
      <c r="L1081" s="117"/>
      <c r="M1081" s="116"/>
      <c r="N1081" s="116"/>
      <c r="O1081" s="116"/>
    </row>
    <row r="1082" spans="1:19" ht="12" customHeight="1">
      <c r="A1082" s="108"/>
      <c r="B1082" s="126"/>
      <c r="C1082" s="127"/>
      <c r="D1082" s="111"/>
      <c r="E1082" s="112"/>
      <c r="F1082" s="128"/>
      <c r="G1082" s="113"/>
      <c r="H1082" s="129"/>
      <c r="I1082" s="115"/>
    </row>
    <row r="1083" spans="1:19" ht="12" customHeight="1">
      <c r="A1083" s="118"/>
      <c r="B1083" s="119" t="s">
        <v>421</v>
      </c>
      <c r="C1083" s="120"/>
      <c r="D1083" s="121"/>
      <c r="E1083" s="122"/>
      <c r="F1083" s="130"/>
      <c r="G1083" s="123"/>
      <c r="H1083" s="124"/>
      <c r="I1083" s="125"/>
      <c r="K1083" s="211"/>
      <c r="M1083" s="132"/>
      <c r="N1083" s="133"/>
      <c r="O1083" s="133"/>
      <c r="S1083" s="133"/>
    </row>
    <row r="1084" spans="1:19" ht="12" customHeight="1">
      <c r="A1084" s="108"/>
      <c r="B1084" s="126"/>
      <c r="C1084" s="127" t="s">
        <v>424</v>
      </c>
      <c r="D1084" s="111"/>
      <c r="E1084" s="112"/>
      <c r="F1084" s="128"/>
      <c r="G1084" s="113"/>
      <c r="H1084" s="134"/>
      <c r="I1084" s="115"/>
    </row>
    <row r="1085" spans="1:19" ht="12" customHeight="1">
      <c r="A1085" s="118"/>
      <c r="B1085" s="135" t="s">
        <v>422</v>
      </c>
      <c r="C1085" s="136" t="s">
        <v>242</v>
      </c>
      <c r="D1085" s="121">
        <v>1</v>
      </c>
      <c r="E1085" s="122" t="s">
        <v>176</v>
      </c>
      <c r="F1085" s="137"/>
      <c r="G1085" s="123"/>
      <c r="H1085" s="138"/>
      <c r="I1085" s="125"/>
      <c r="K1085" s="211"/>
      <c r="M1085" s="132"/>
      <c r="N1085" s="133"/>
      <c r="O1085" s="133"/>
      <c r="S1085" s="133"/>
    </row>
    <row r="1086" spans="1:19" ht="12" customHeight="1">
      <c r="A1086" s="108"/>
      <c r="B1086" s="139"/>
      <c r="C1086" s="110" t="s">
        <v>425</v>
      </c>
      <c r="D1086" s="111"/>
      <c r="E1086" s="112"/>
      <c r="F1086" s="140"/>
      <c r="G1086" s="113"/>
      <c r="H1086" s="134"/>
      <c r="I1086" s="115"/>
    </row>
    <row r="1087" spans="1:19" ht="12" customHeight="1">
      <c r="A1087" s="118"/>
      <c r="B1087" s="135" t="s">
        <v>423</v>
      </c>
      <c r="C1087" s="136" t="s">
        <v>242</v>
      </c>
      <c r="D1087" s="121">
        <v>2</v>
      </c>
      <c r="E1087" s="122" t="s">
        <v>176</v>
      </c>
      <c r="F1087" s="137"/>
      <c r="G1087" s="123"/>
      <c r="H1087" s="138"/>
      <c r="I1087" s="125"/>
      <c r="M1087" s="131"/>
    </row>
    <row r="1088" spans="1:19" ht="12" customHeight="1">
      <c r="A1088" s="108"/>
      <c r="B1088" s="139"/>
      <c r="C1088" s="110"/>
      <c r="D1088" s="111"/>
      <c r="E1088" s="112"/>
      <c r="F1088" s="128"/>
      <c r="G1088" s="113"/>
      <c r="H1088" s="134"/>
      <c r="I1088" s="115"/>
    </row>
    <row r="1089" spans="1:19" ht="12" customHeight="1">
      <c r="A1089" s="118"/>
      <c r="B1089" s="135" t="s">
        <v>349</v>
      </c>
      <c r="C1089" s="136" t="s">
        <v>350</v>
      </c>
      <c r="D1089" s="121">
        <v>1</v>
      </c>
      <c r="E1089" s="122" t="s">
        <v>176</v>
      </c>
      <c r="F1089" s="137"/>
      <c r="G1089" s="123"/>
      <c r="H1089" s="138"/>
      <c r="I1089" s="125"/>
      <c r="K1089" s="211"/>
      <c r="M1089" s="132"/>
      <c r="N1089" s="133"/>
      <c r="O1089" s="133"/>
      <c r="S1089" s="133"/>
    </row>
    <row r="1090" spans="1:19" ht="12" customHeight="1">
      <c r="A1090" s="108"/>
      <c r="B1090" s="139"/>
      <c r="C1090" s="110"/>
      <c r="D1090" s="111"/>
      <c r="E1090" s="112"/>
      <c r="F1090" s="128"/>
      <c r="G1090" s="113"/>
      <c r="H1090" s="134"/>
      <c r="I1090" s="115"/>
    </row>
    <row r="1091" spans="1:19" ht="12" customHeight="1">
      <c r="A1091" s="118"/>
      <c r="B1091" s="135" t="s">
        <v>349</v>
      </c>
      <c r="C1091" s="136" t="s">
        <v>426</v>
      </c>
      <c r="D1091" s="121">
        <v>3</v>
      </c>
      <c r="E1091" s="122" t="s">
        <v>176</v>
      </c>
      <c r="F1091" s="137"/>
      <c r="G1091" s="123"/>
      <c r="H1091" s="138"/>
      <c r="I1091" s="125"/>
      <c r="K1091" s="211"/>
      <c r="M1091" s="132"/>
      <c r="N1091" s="133"/>
      <c r="O1091" s="133"/>
      <c r="S1091" s="133"/>
    </row>
    <row r="1092" spans="1:19" ht="12" customHeight="1">
      <c r="A1092" s="108"/>
      <c r="B1092" s="139"/>
      <c r="C1092" s="110"/>
      <c r="D1092" s="111"/>
      <c r="E1092" s="112"/>
      <c r="F1092" s="140"/>
      <c r="G1092" s="113"/>
      <c r="H1092" s="134"/>
      <c r="I1092" s="115"/>
      <c r="J1092" s="116"/>
    </row>
    <row r="1093" spans="1:19" ht="12" customHeight="1">
      <c r="A1093" s="118"/>
      <c r="B1093" s="135" t="s">
        <v>428</v>
      </c>
      <c r="C1093" s="136" t="s">
        <v>427</v>
      </c>
      <c r="D1093" s="121">
        <v>1</v>
      </c>
      <c r="E1093" s="122" t="s">
        <v>153</v>
      </c>
      <c r="F1093" s="137"/>
      <c r="G1093" s="123"/>
      <c r="H1093" s="138"/>
      <c r="I1093" s="125"/>
      <c r="J1093" s="116"/>
      <c r="K1093" s="211"/>
      <c r="M1093" s="132"/>
      <c r="N1093" s="133"/>
      <c r="O1093" s="133"/>
      <c r="S1093" s="133"/>
    </row>
    <row r="1094" spans="1:19" ht="12" customHeight="1">
      <c r="A1094" s="108"/>
      <c r="B1094" s="139"/>
      <c r="C1094" s="110"/>
      <c r="D1094" s="111"/>
      <c r="E1094" s="112"/>
      <c r="F1094" s="128"/>
      <c r="G1094" s="113"/>
      <c r="H1094" s="134"/>
      <c r="I1094" s="115"/>
      <c r="J1094" s="116"/>
    </row>
    <row r="1095" spans="1:19" ht="12" customHeight="1">
      <c r="A1095" s="118"/>
      <c r="B1095" s="135" t="s">
        <v>429</v>
      </c>
      <c r="C1095" s="136" t="s">
        <v>430</v>
      </c>
      <c r="D1095" s="121">
        <v>2</v>
      </c>
      <c r="E1095" s="122" t="s">
        <v>146</v>
      </c>
      <c r="F1095" s="137"/>
      <c r="G1095" s="123"/>
      <c r="H1095" s="138"/>
      <c r="I1095" s="125"/>
      <c r="J1095" s="116"/>
      <c r="K1095" s="211"/>
      <c r="M1095" s="132"/>
      <c r="N1095" s="133"/>
      <c r="O1095" s="133"/>
      <c r="S1095" s="133"/>
    </row>
    <row r="1096" spans="1:19" ht="12" customHeight="1">
      <c r="A1096" s="108"/>
      <c r="B1096" s="139"/>
      <c r="C1096" s="110"/>
      <c r="D1096" s="111"/>
      <c r="E1096" s="112"/>
      <c r="F1096" s="128"/>
      <c r="G1096" s="113"/>
      <c r="H1096" s="134"/>
      <c r="I1096" s="145"/>
      <c r="J1096" s="146"/>
    </row>
    <row r="1097" spans="1:19" ht="12" customHeight="1">
      <c r="A1097" s="118"/>
      <c r="B1097" s="135" t="s">
        <v>431</v>
      </c>
      <c r="C1097" s="136" t="s">
        <v>432</v>
      </c>
      <c r="D1097" s="121">
        <v>25</v>
      </c>
      <c r="E1097" s="122" t="s">
        <v>176</v>
      </c>
      <c r="F1097" s="137"/>
      <c r="G1097" s="123"/>
      <c r="H1097" s="138"/>
      <c r="I1097" s="125"/>
      <c r="K1097" s="211"/>
      <c r="M1097" s="132"/>
      <c r="N1097" s="133"/>
      <c r="O1097" s="133"/>
      <c r="S1097" s="133"/>
    </row>
    <row r="1098" spans="1:19" ht="12" customHeight="1">
      <c r="A1098" s="108"/>
      <c r="B1098" s="139"/>
      <c r="C1098" s="110"/>
      <c r="D1098" s="111"/>
      <c r="E1098" s="112"/>
      <c r="F1098" s="140"/>
      <c r="G1098" s="113"/>
      <c r="H1098" s="134"/>
      <c r="I1098" s="115"/>
    </row>
    <row r="1099" spans="1:19" ht="12" customHeight="1">
      <c r="A1099" s="118"/>
      <c r="B1099" s="135" t="s">
        <v>433</v>
      </c>
      <c r="C1099" s="136"/>
      <c r="D1099" s="121"/>
      <c r="E1099" s="122"/>
      <c r="F1099" s="137"/>
      <c r="G1099" s="123"/>
      <c r="H1099" s="138"/>
      <c r="I1099" s="125"/>
      <c r="K1099" s="211"/>
      <c r="M1099" s="132"/>
      <c r="N1099" s="144"/>
      <c r="O1099" s="133"/>
      <c r="S1099" s="133"/>
    </row>
    <row r="1100" spans="1:19" ht="12" customHeight="1">
      <c r="A1100" s="108"/>
      <c r="B1100" s="139"/>
      <c r="C1100" s="110" t="s">
        <v>434</v>
      </c>
      <c r="D1100" s="111"/>
      <c r="E1100" s="112"/>
      <c r="F1100" s="299"/>
      <c r="G1100" s="300"/>
      <c r="H1100" s="134"/>
      <c r="I1100" s="115"/>
    </row>
    <row r="1101" spans="1:19" ht="12" customHeight="1">
      <c r="A1101" s="118"/>
      <c r="B1101" s="135" t="s">
        <v>397</v>
      </c>
      <c r="C1101" s="136" t="s">
        <v>419</v>
      </c>
      <c r="D1101" s="121">
        <v>3</v>
      </c>
      <c r="E1101" s="277" t="s">
        <v>179</v>
      </c>
      <c r="F1101" s="137"/>
      <c r="G1101" s="123"/>
      <c r="H1101" s="138"/>
      <c r="I1101" s="125"/>
      <c r="K1101" s="211"/>
      <c r="M1101" s="132"/>
      <c r="N1101" s="133"/>
      <c r="O1101" s="133"/>
      <c r="S1101" s="133"/>
    </row>
    <row r="1102" spans="1:19" ht="12" customHeight="1">
      <c r="A1102" s="108"/>
      <c r="B1102" s="139"/>
      <c r="C1102" s="110" t="s">
        <v>435</v>
      </c>
      <c r="D1102" s="111"/>
      <c r="E1102" s="112"/>
      <c r="F1102" s="128"/>
      <c r="G1102" s="113"/>
      <c r="H1102" s="134"/>
      <c r="I1102" s="115"/>
    </row>
    <row r="1103" spans="1:19" ht="12" customHeight="1">
      <c r="A1103" s="118"/>
      <c r="B1103" s="135" t="s">
        <v>397</v>
      </c>
      <c r="C1103" s="136" t="s">
        <v>420</v>
      </c>
      <c r="D1103" s="121">
        <v>17</v>
      </c>
      <c r="E1103" s="277" t="s">
        <v>179</v>
      </c>
      <c r="F1103" s="137"/>
      <c r="G1103" s="123"/>
      <c r="H1103" s="138"/>
      <c r="I1103" s="125"/>
      <c r="K1103" s="211"/>
      <c r="M1103" s="132"/>
      <c r="N1103" s="133"/>
      <c r="O1103" s="133"/>
      <c r="S1103" s="133"/>
    </row>
    <row r="1104" spans="1:19" ht="12" customHeight="1">
      <c r="A1104" s="108"/>
      <c r="B1104" s="139"/>
      <c r="C1104" s="110" t="s">
        <v>436</v>
      </c>
      <c r="D1104" s="111"/>
      <c r="E1104" s="112"/>
      <c r="F1104" s="140"/>
      <c r="G1104" s="113"/>
      <c r="H1104" s="134"/>
      <c r="I1104" s="115"/>
    </row>
    <row r="1105" spans="1:19" ht="12" customHeight="1">
      <c r="A1105" s="118"/>
      <c r="B1105" s="135" t="s">
        <v>397</v>
      </c>
      <c r="C1105" s="136" t="s">
        <v>419</v>
      </c>
      <c r="D1105" s="121">
        <v>5</v>
      </c>
      <c r="E1105" s="277" t="s">
        <v>179</v>
      </c>
      <c r="F1105" s="137"/>
      <c r="G1105" s="123"/>
      <c r="H1105" s="138"/>
      <c r="I1105" s="125"/>
      <c r="K1105" s="211"/>
      <c r="M1105" s="132"/>
      <c r="N1105" s="133"/>
      <c r="O1105" s="133"/>
      <c r="S1105" s="133"/>
    </row>
    <row r="1106" spans="1:19" ht="12" customHeight="1">
      <c r="A1106" s="108"/>
      <c r="B1106" s="109"/>
      <c r="C1106" s="110"/>
      <c r="D1106" s="111"/>
      <c r="E1106" s="112"/>
      <c r="F1106" s="128"/>
      <c r="G1106" s="113"/>
      <c r="H1106" s="134"/>
      <c r="I1106" s="115"/>
      <c r="J1106" s="116"/>
    </row>
    <row r="1107" spans="1:19" ht="12" customHeight="1">
      <c r="A1107" s="118"/>
      <c r="B1107" s="135" t="s">
        <v>437</v>
      </c>
      <c r="C1107" s="136"/>
      <c r="D1107" s="121"/>
      <c r="E1107" s="122"/>
      <c r="F1107" s="137"/>
      <c r="G1107" s="123"/>
      <c r="H1107" s="138"/>
      <c r="I1107" s="125"/>
      <c r="J1107" s="116"/>
      <c r="K1107" s="211"/>
      <c r="M1107" s="132"/>
      <c r="N1107" s="144"/>
      <c r="O1107" s="133"/>
      <c r="P1107" s="133"/>
      <c r="S1107" s="133"/>
    </row>
    <row r="1108" spans="1:19" ht="12" customHeight="1">
      <c r="A1108" s="108"/>
      <c r="B1108" s="139"/>
      <c r="C1108" s="110" t="s">
        <v>438</v>
      </c>
      <c r="D1108" s="111"/>
      <c r="E1108" s="112"/>
      <c r="F1108" s="128"/>
      <c r="G1108" s="113"/>
      <c r="H1108" s="134"/>
      <c r="I1108" s="115"/>
    </row>
    <row r="1109" spans="1:19" ht="12" customHeight="1">
      <c r="A1109" s="118"/>
      <c r="B1109" s="135" t="s">
        <v>397</v>
      </c>
      <c r="C1109" s="136" t="s">
        <v>439</v>
      </c>
      <c r="D1109" s="121">
        <v>11</v>
      </c>
      <c r="E1109" s="277" t="s">
        <v>179</v>
      </c>
      <c r="F1109" s="137"/>
      <c r="G1109" s="123"/>
      <c r="H1109" s="138"/>
      <c r="I1109" s="125"/>
      <c r="K1109" s="211"/>
      <c r="M1109" s="132"/>
      <c r="N1109" s="133"/>
      <c r="O1109" s="133"/>
      <c r="S1109" s="133"/>
    </row>
    <row r="1110" spans="1:19" ht="12" customHeight="1">
      <c r="A1110" s="108"/>
      <c r="B1110" s="139"/>
      <c r="C1110" s="110" t="s">
        <v>440</v>
      </c>
      <c r="D1110" s="111"/>
      <c r="E1110" s="112"/>
      <c r="F1110" s="113"/>
      <c r="G1110" s="113"/>
      <c r="H1110" s="134"/>
      <c r="I1110" s="115"/>
    </row>
    <row r="1111" spans="1:19" ht="12" customHeight="1">
      <c r="A1111" s="118"/>
      <c r="B1111" s="135" t="s">
        <v>397</v>
      </c>
      <c r="C1111" s="136" t="s">
        <v>439</v>
      </c>
      <c r="D1111" s="121">
        <v>17</v>
      </c>
      <c r="E1111" s="277" t="s">
        <v>179</v>
      </c>
      <c r="F1111" s="137"/>
      <c r="G1111" s="123"/>
      <c r="H1111" s="138"/>
      <c r="I1111" s="125"/>
      <c r="J1111" s="116"/>
      <c r="K1111" s="211"/>
      <c r="M1111" s="132"/>
      <c r="N1111" s="133"/>
      <c r="O1111" s="133"/>
      <c r="S1111" s="133"/>
    </row>
    <row r="1112" spans="1:19" ht="12" customHeight="1">
      <c r="A1112" s="108"/>
      <c r="B1112" s="139"/>
      <c r="C1112" s="110" t="s">
        <v>442</v>
      </c>
      <c r="D1112" s="111"/>
      <c r="E1112" s="112"/>
      <c r="F1112" s="113"/>
      <c r="G1112" s="113"/>
      <c r="H1112" s="143"/>
      <c r="I1112" s="115"/>
      <c r="J1112" s="147"/>
    </row>
    <row r="1113" spans="1:19" ht="12" customHeight="1">
      <c r="A1113" s="118"/>
      <c r="B1113" s="135" t="s">
        <v>397</v>
      </c>
      <c r="C1113" s="136" t="s">
        <v>441</v>
      </c>
      <c r="D1113" s="121">
        <v>12</v>
      </c>
      <c r="E1113" s="277" t="s">
        <v>179</v>
      </c>
      <c r="F1113" s="123"/>
      <c r="G1113" s="123"/>
      <c r="H1113" s="138"/>
      <c r="I1113" s="125"/>
      <c r="J1113" s="116"/>
      <c r="K1113" s="211"/>
      <c r="M1113" s="132"/>
      <c r="N1113" s="133"/>
      <c r="O1113" s="133"/>
      <c r="S1113" s="133"/>
    </row>
    <row r="1114" spans="1:19" ht="12" customHeight="1">
      <c r="A1114" s="108"/>
      <c r="B1114" s="109"/>
      <c r="C1114" s="149" t="s">
        <v>440</v>
      </c>
      <c r="D1114" s="111"/>
      <c r="E1114" s="112"/>
      <c r="F1114" s="113"/>
      <c r="G1114" s="113"/>
      <c r="H1114" s="143"/>
      <c r="I1114" s="115"/>
      <c r="J1114" s="116"/>
    </row>
    <row r="1115" spans="1:19" ht="12" customHeight="1">
      <c r="A1115" s="118"/>
      <c r="B1115" s="135" t="s">
        <v>397</v>
      </c>
      <c r="C1115" s="136" t="s">
        <v>441</v>
      </c>
      <c r="D1115" s="121">
        <v>1</v>
      </c>
      <c r="E1115" s="277" t="s">
        <v>179</v>
      </c>
      <c r="F1115" s="123"/>
      <c r="G1115" s="123"/>
      <c r="H1115" s="138"/>
      <c r="I1115" s="125"/>
      <c r="K1115" s="211"/>
      <c r="M1115" s="132"/>
      <c r="N1115" s="144"/>
      <c r="O1115" s="133"/>
      <c r="S1115" s="133"/>
    </row>
    <row r="1116" spans="1:19" ht="12" customHeight="1">
      <c r="A1116" s="108"/>
      <c r="B1116" s="109"/>
      <c r="C1116" s="110" t="s">
        <v>438</v>
      </c>
      <c r="D1116" s="111"/>
      <c r="E1116" s="112"/>
      <c r="F1116" s="113"/>
      <c r="G1116" s="213"/>
      <c r="H1116" s="114"/>
      <c r="I1116" s="115"/>
      <c r="J1116" s="116"/>
    </row>
    <row r="1117" spans="1:19" ht="12" customHeight="1">
      <c r="A1117" s="118"/>
      <c r="B1117" s="135" t="s">
        <v>397</v>
      </c>
      <c r="C1117" s="136" t="s">
        <v>443</v>
      </c>
      <c r="D1117" s="121">
        <v>6</v>
      </c>
      <c r="E1117" s="277" t="s">
        <v>179</v>
      </c>
      <c r="F1117" s="123"/>
      <c r="G1117" s="123"/>
      <c r="H1117" s="138"/>
      <c r="I1117" s="125"/>
      <c r="J1117" s="116"/>
      <c r="K1117" s="211"/>
      <c r="M1117" s="132"/>
      <c r="N1117" s="133"/>
      <c r="O1117" s="133"/>
      <c r="S1117" s="133"/>
    </row>
    <row r="1118" spans="1:19" ht="12" customHeight="1">
      <c r="A1118" s="108"/>
      <c r="B1118" s="109"/>
      <c r="C1118" s="110" t="s">
        <v>442</v>
      </c>
      <c r="D1118" s="111"/>
      <c r="E1118" s="112"/>
      <c r="F1118" s="156"/>
      <c r="G1118" s="113"/>
      <c r="H1118" s="114"/>
      <c r="I1118" s="115"/>
    </row>
    <row r="1119" spans="1:19" ht="12" customHeight="1">
      <c r="A1119" s="157"/>
      <c r="B1119" s="256" t="s">
        <v>397</v>
      </c>
      <c r="C1119" s="274" t="s">
        <v>443</v>
      </c>
      <c r="D1119" s="159">
        <v>23</v>
      </c>
      <c r="E1119" s="278" t="s">
        <v>179</v>
      </c>
      <c r="F1119" s="123"/>
      <c r="G1119" s="162"/>
      <c r="H1119" s="226"/>
      <c r="I1119" s="164"/>
      <c r="K1119" s="211"/>
      <c r="M1119" s="132"/>
      <c r="N1119" s="133"/>
      <c r="O1119" s="133"/>
      <c r="S1119" s="133"/>
    </row>
    <row r="1120" spans="1:19" ht="12" customHeight="1">
      <c r="A1120" s="215"/>
      <c r="B1120" s="216"/>
      <c r="C1120" s="217" t="s">
        <v>440</v>
      </c>
      <c r="D1120" s="173"/>
      <c r="E1120" s="218"/>
      <c r="F1120" s="174"/>
      <c r="G1120" s="174"/>
      <c r="H1120" s="175"/>
      <c r="I1120" s="176"/>
      <c r="J1120" s="116"/>
      <c r="K1120" s="116"/>
      <c r="L1120" s="117"/>
      <c r="M1120" s="116"/>
      <c r="N1120" s="116"/>
      <c r="O1120" s="116"/>
    </row>
    <row r="1121" spans="1:19" ht="12" customHeight="1">
      <c r="A1121" s="118"/>
      <c r="B1121" s="260" t="s">
        <v>397</v>
      </c>
      <c r="C1121" s="136" t="s">
        <v>443</v>
      </c>
      <c r="D1121" s="121">
        <v>1</v>
      </c>
      <c r="E1121" s="277" t="s">
        <v>179</v>
      </c>
      <c r="F1121" s="123"/>
      <c r="G1121" s="123"/>
      <c r="H1121" s="138"/>
      <c r="I1121" s="125"/>
      <c r="J1121" s="116"/>
      <c r="K1121" s="116"/>
      <c r="L1121" s="117"/>
      <c r="M1121" s="116"/>
      <c r="N1121" s="116"/>
      <c r="O1121" s="116"/>
    </row>
    <row r="1122" spans="1:19" ht="12" customHeight="1">
      <c r="A1122" s="108"/>
      <c r="B1122" s="126"/>
      <c r="C1122" s="127"/>
      <c r="D1122" s="111"/>
      <c r="E1122" s="112"/>
      <c r="F1122" s="128"/>
      <c r="G1122" s="113"/>
      <c r="H1122" s="129"/>
      <c r="I1122" s="115"/>
    </row>
    <row r="1123" spans="1:19" ht="12" customHeight="1">
      <c r="A1123" s="118"/>
      <c r="B1123" s="260" t="s">
        <v>444</v>
      </c>
      <c r="C1123" s="120"/>
      <c r="D1123" s="121"/>
      <c r="E1123" s="122"/>
      <c r="F1123" s="130"/>
      <c r="G1123" s="123"/>
      <c r="H1123" s="124"/>
      <c r="I1123" s="125"/>
      <c r="K1123" s="211"/>
      <c r="M1123" s="132"/>
      <c r="N1123" s="133"/>
      <c r="O1123" s="133"/>
      <c r="S1123" s="133"/>
    </row>
    <row r="1124" spans="1:19" ht="12" customHeight="1">
      <c r="A1124" s="108"/>
      <c r="B1124" s="126"/>
      <c r="C1124" s="127"/>
      <c r="D1124" s="111"/>
      <c r="E1124" s="112"/>
      <c r="F1124" s="128"/>
      <c r="G1124" s="113"/>
      <c r="H1124" s="134"/>
      <c r="I1124" s="115"/>
    </row>
    <row r="1125" spans="1:19" ht="12" customHeight="1">
      <c r="A1125" s="118"/>
      <c r="B1125" s="135" t="s">
        <v>445</v>
      </c>
      <c r="C1125" s="136" t="s">
        <v>446</v>
      </c>
      <c r="D1125" s="121">
        <v>6</v>
      </c>
      <c r="E1125" s="122" t="s">
        <v>176</v>
      </c>
      <c r="F1125" s="123"/>
      <c r="G1125" s="123"/>
      <c r="H1125" s="138"/>
      <c r="I1125" s="125"/>
      <c r="K1125" s="211"/>
      <c r="M1125" s="132"/>
      <c r="N1125" s="133"/>
      <c r="O1125" s="133"/>
      <c r="S1125" s="133"/>
    </row>
    <row r="1126" spans="1:19" ht="12" customHeight="1">
      <c r="A1126" s="108"/>
      <c r="B1126" s="139"/>
      <c r="C1126" s="110"/>
      <c r="D1126" s="111"/>
      <c r="E1126" s="112"/>
      <c r="F1126" s="140"/>
      <c r="G1126" s="113"/>
      <c r="H1126" s="134"/>
      <c r="I1126" s="115"/>
    </row>
    <row r="1127" spans="1:19" ht="12" customHeight="1">
      <c r="A1127" s="118"/>
      <c r="B1127" s="135" t="s">
        <v>447</v>
      </c>
      <c r="C1127" s="221"/>
      <c r="D1127" s="121"/>
      <c r="E1127" s="122"/>
      <c r="F1127" s="137"/>
      <c r="G1127" s="180"/>
      <c r="H1127" s="138"/>
      <c r="I1127" s="125"/>
      <c r="M1127" s="131"/>
    </row>
    <row r="1128" spans="1:19" ht="12" customHeight="1">
      <c r="A1128" s="108"/>
      <c r="B1128" s="139"/>
      <c r="C1128" s="110" t="s">
        <v>448</v>
      </c>
      <c r="D1128" s="111"/>
      <c r="E1128" s="112"/>
      <c r="F1128" s="128"/>
      <c r="G1128" s="113"/>
      <c r="H1128" s="134"/>
      <c r="I1128" s="115"/>
    </row>
    <row r="1129" spans="1:19" ht="12" customHeight="1">
      <c r="A1129" s="118"/>
      <c r="B1129" s="135" t="s">
        <v>414</v>
      </c>
      <c r="C1129" s="136" t="s">
        <v>449</v>
      </c>
      <c r="D1129" s="121">
        <v>3</v>
      </c>
      <c r="E1129" s="277" t="s">
        <v>179</v>
      </c>
      <c r="F1129" s="123"/>
      <c r="G1129" s="123"/>
      <c r="H1129" s="138"/>
      <c r="I1129" s="125"/>
      <c r="K1129" s="211"/>
      <c r="M1129" s="132"/>
      <c r="N1129" s="133"/>
      <c r="O1129" s="133"/>
      <c r="S1129" s="133"/>
    </row>
    <row r="1130" spans="1:19" ht="12" customHeight="1">
      <c r="A1130" s="108"/>
      <c r="B1130" s="139"/>
      <c r="C1130" s="110" t="s">
        <v>448</v>
      </c>
      <c r="D1130" s="111"/>
      <c r="E1130" s="112"/>
      <c r="F1130" s="128"/>
      <c r="G1130" s="113"/>
      <c r="H1130" s="134"/>
      <c r="I1130" s="115"/>
    </row>
    <row r="1131" spans="1:19" ht="12" customHeight="1">
      <c r="A1131" s="118"/>
      <c r="B1131" s="135" t="s">
        <v>414</v>
      </c>
      <c r="C1131" s="136" t="s">
        <v>450</v>
      </c>
      <c r="D1131" s="121">
        <v>14</v>
      </c>
      <c r="E1131" s="277" t="s">
        <v>179</v>
      </c>
      <c r="F1131" s="123"/>
      <c r="G1131" s="123"/>
      <c r="H1131" s="138"/>
      <c r="I1131" s="125"/>
      <c r="K1131" s="211"/>
      <c r="M1131" s="132"/>
      <c r="N1131" s="133"/>
      <c r="O1131" s="133"/>
      <c r="S1131" s="133"/>
    </row>
    <row r="1132" spans="1:19" ht="12" customHeight="1">
      <c r="A1132" s="108"/>
      <c r="B1132" s="139"/>
      <c r="C1132" s="110" t="s">
        <v>448</v>
      </c>
      <c r="D1132" s="111"/>
      <c r="E1132" s="112"/>
      <c r="F1132" s="140"/>
      <c r="G1132" s="113"/>
      <c r="H1132" s="134"/>
      <c r="I1132" s="115"/>
      <c r="J1132" s="116"/>
    </row>
    <row r="1133" spans="1:19" ht="12" customHeight="1">
      <c r="A1133" s="118"/>
      <c r="B1133" s="135" t="s">
        <v>414</v>
      </c>
      <c r="C1133" s="136" t="s">
        <v>451</v>
      </c>
      <c r="D1133" s="121">
        <v>5</v>
      </c>
      <c r="E1133" s="277" t="s">
        <v>179</v>
      </c>
      <c r="F1133" s="123"/>
      <c r="G1133" s="123"/>
      <c r="H1133" s="138"/>
      <c r="I1133" s="125"/>
      <c r="J1133" s="116"/>
      <c r="K1133" s="211"/>
      <c r="M1133" s="132"/>
      <c r="N1133" s="133"/>
      <c r="O1133" s="133"/>
      <c r="S1133" s="133"/>
    </row>
    <row r="1134" spans="1:19" ht="12" customHeight="1">
      <c r="A1134" s="108"/>
      <c r="B1134" s="139"/>
      <c r="C1134" s="110" t="s">
        <v>448</v>
      </c>
      <c r="D1134" s="111"/>
      <c r="E1134" s="112"/>
      <c r="F1134" s="128"/>
      <c r="G1134" s="113"/>
      <c r="H1134" s="134"/>
      <c r="I1134" s="115"/>
      <c r="J1134" s="116"/>
    </row>
    <row r="1135" spans="1:19" ht="12" customHeight="1">
      <c r="A1135" s="118"/>
      <c r="B1135" s="135" t="s">
        <v>414</v>
      </c>
      <c r="C1135" s="136" t="s">
        <v>452</v>
      </c>
      <c r="D1135" s="121">
        <v>5</v>
      </c>
      <c r="E1135" s="277" t="s">
        <v>179</v>
      </c>
      <c r="F1135" s="123"/>
      <c r="G1135" s="123"/>
      <c r="H1135" s="138"/>
      <c r="I1135" s="125"/>
      <c r="J1135" s="116"/>
      <c r="K1135" s="211"/>
      <c r="M1135" s="132"/>
      <c r="N1135" s="133"/>
      <c r="O1135" s="133"/>
      <c r="S1135" s="133"/>
    </row>
    <row r="1136" spans="1:19" ht="12" customHeight="1">
      <c r="A1136" s="108"/>
      <c r="B1136" s="139"/>
      <c r="C1136" s="110"/>
      <c r="D1136" s="111"/>
      <c r="E1136" s="112"/>
      <c r="F1136" s="128"/>
      <c r="G1136" s="113"/>
      <c r="H1136" s="134"/>
      <c r="I1136" s="145"/>
      <c r="J1136" s="146"/>
    </row>
    <row r="1137" spans="1:19" ht="12" customHeight="1">
      <c r="A1137" s="118"/>
      <c r="B1137" s="135" t="s">
        <v>453</v>
      </c>
      <c r="C1137" s="136"/>
      <c r="D1137" s="121"/>
      <c r="E1137" s="122"/>
      <c r="F1137" s="137"/>
      <c r="G1137" s="123"/>
      <c r="H1137" s="138"/>
      <c r="I1137" s="125"/>
      <c r="K1137" s="211"/>
      <c r="M1137" s="132"/>
      <c r="N1137" s="133"/>
      <c r="O1137" s="133"/>
      <c r="S1137" s="133"/>
    </row>
    <row r="1138" spans="1:19" ht="12" customHeight="1">
      <c r="A1138" s="108"/>
      <c r="B1138" s="139"/>
      <c r="C1138" s="110"/>
      <c r="D1138" s="111"/>
      <c r="E1138" s="112"/>
      <c r="F1138" s="140"/>
      <c r="G1138" s="113"/>
      <c r="H1138" s="134"/>
      <c r="I1138" s="115"/>
    </row>
    <row r="1139" spans="1:19" ht="12" customHeight="1">
      <c r="A1139" s="118"/>
      <c r="B1139" s="135" t="s">
        <v>454</v>
      </c>
      <c r="C1139" s="136" t="s">
        <v>455</v>
      </c>
      <c r="D1139" s="121">
        <v>1</v>
      </c>
      <c r="E1139" s="122" t="s">
        <v>176</v>
      </c>
      <c r="F1139" s="123"/>
      <c r="G1139" s="123"/>
      <c r="H1139" s="138"/>
      <c r="I1139" s="125"/>
      <c r="K1139" s="211"/>
      <c r="M1139" s="132"/>
      <c r="N1139" s="144"/>
      <c r="O1139" s="133"/>
      <c r="S1139" s="133"/>
    </row>
    <row r="1140" spans="1:19" ht="12" customHeight="1">
      <c r="A1140" s="108"/>
      <c r="B1140" s="139"/>
      <c r="C1140" s="110"/>
      <c r="D1140" s="111"/>
      <c r="E1140" s="112"/>
      <c r="F1140" s="128"/>
      <c r="G1140" s="113"/>
      <c r="H1140" s="134"/>
      <c r="I1140" s="115"/>
    </row>
    <row r="1141" spans="1:19" ht="12" customHeight="1">
      <c r="A1141" s="118"/>
      <c r="B1141" s="135" t="s">
        <v>456</v>
      </c>
      <c r="C1141" s="136"/>
      <c r="D1141" s="121"/>
      <c r="E1141" s="122"/>
      <c r="F1141" s="137"/>
      <c r="G1141" s="123"/>
      <c r="H1141" s="138"/>
      <c r="I1141" s="125"/>
      <c r="K1141" s="211"/>
      <c r="M1141" s="132"/>
      <c r="N1141" s="133"/>
      <c r="O1141" s="133"/>
      <c r="S1141" s="133"/>
    </row>
    <row r="1142" spans="1:19" ht="12" customHeight="1">
      <c r="A1142" s="108"/>
      <c r="B1142" s="139"/>
      <c r="C1142" s="110" t="s">
        <v>460</v>
      </c>
      <c r="D1142" s="111"/>
      <c r="E1142" s="112"/>
      <c r="F1142" s="128"/>
      <c r="G1142" s="113"/>
      <c r="H1142" s="134"/>
      <c r="I1142" s="115"/>
    </row>
    <row r="1143" spans="1:19" ht="12" customHeight="1">
      <c r="A1143" s="118"/>
      <c r="B1143" s="135" t="s">
        <v>414</v>
      </c>
      <c r="C1143" s="136" t="s">
        <v>462</v>
      </c>
      <c r="D1143" s="121">
        <v>10</v>
      </c>
      <c r="E1143" s="277" t="s">
        <v>179</v>
      </c>
      <c r="F1143" s="137"/>
      <c r="G1143" s="123"/>
      <c r="H1143" s="138"/>
      <c r="I1143" s="125"/>
      <c r="K1143" s="211"/>
      <c r="M1143" s="132"/>
      <c r="N1143" s="133"/>
      <c r="O1143" s="133"/>
      <c r="S1143" s="133"/>
    </row>
    <row r="1144" spans="1:19" ht="12" customHeight="1">
      <c r="A1144" s="108"/>
      <c r="B1144" s="139"/>
      <c r="C1144" s="110" t="s">
        <v>460</v>
      </c>
      <c r="D1144" s="111"/>
      <c r="E1144" s="112"/>
      <c r="F1144" s="140"/>
      <c r="G1144" s="113"/>
      <c r="H1144" s="134"/>
      <c r="I1144" s="115"/>
    </row>
    <row r="1145" spans="1:19" ht="12" customHeight="1">
      <c r="A1145" s="118"/>
      <c r="B1145" s="135" t="s">
        <v>414</v>
      </c>
      <c r="C1145" s="136" t="s">
        <v>463</v>
      </c>
      <c r="D1145" s="121">
        <v>24</v>
      </c>
      <c r="E1145" s="277" t="s">
        <v>179</v>
      </c>
      <c r="F1145" s="137"/>
      <c r="G1145" s="123"/>
      <c r="H1145" s="138"/>
      <c r="I1145" s="125"/>
      <c r="K1145" s="211"/>
      <c r="M1145" s="132"/>
      <c r="N1145" s="133"/>
      <c r="O1145" s="133"/>
      <c r="S1145" s="133"/>
    </row>
    <row r="1146" spans="1:19" ht="12" customHeight="1">
      <c r="A1146" s="108"/>
      <c r="B1146" s="109"/>
      <c r="C1146" s="110" t="s">
        <v>460</v>
      </c>
      <c r="D1146" s="111"/>
      <c r="E1146" s="112"/>
      <c r="F1146" s="128"/>
      <c r="G1146" s="113"/>
      <c r="H1146" s="134"/>
      <c r="I1146" s="115"/>
      <c r="J1146" s="116"/>
    </row>
    <row r="1147" spans="1:19" ht="12" customHeight="1">
      <c r="A1147" s="118"/>
      <c r="B1147" s="135" t="s">
        <v>414</v>
      </c>
      <c r="C1147" s="136" t="s">
        <v>459</v>
      </c>
      <c r="D1147" s="121">
        <v>55</v>
      </c>
      <c r="E1147" s="277" t="s">
        <v>179</v>
      </c>
      <c r="F1147" s="137"/>
      <c r="G1147" s="123"/>
      <c r="H1147" s="138"/>
      <c r="I1147" s="125"/>
      <c r="J1147" s="116"/>
      <c r="K1147" s="211"/>
      <c r="M1147" s="132"/>
      <c r="N1147" s="144"/>
      <c r="O1147" s="133"/>
      <c r="P1147" s="133"/>
      <c r="S1147" s="133"/>
    </row>
    <row r="1148" spans="1:19" ht="12" customHeight="1">
      <c r="A1148" s="108"/>
      <c r="B1148" s="139"/>
      <c r="C1148" s="110" t="s">
        <v>461</v>
      </c>
      <c r="D1148" s="111"/>
      <c r="E1148" s="112"/>
      <c r="F1148" s="140"/>
      <c r="G1148" s="113"/>
      <c r="H1148" s="134"/>
      <c r="I1148" s="115"/>
    </row>
    <row r="1149" spans="1:19" ht="12" customHeight="1">
      <c r="A1149" s="118"/>
      <c r="B1149" s="135" t="s">
        <v>414</v>
      </c>
      <c r="C1149" s="136" t="s">
        <v>464</v>
      </c>
      <c r="D1149" s="121">
        <v>20</v>
      </c>
      <c r="E1149" s="277" t="s">
        <v>179</v>
      </c>
      <c r="F1149" s="137"/>
      <c r="G1149" s="123"/>
      <c r="H1149" s="138"/>
      <c r="I1149" s="125"/>
      <c r="K1149" s="211"/>
      <c r="M1149" s="132"/>
      <c r="N1149" s="133"/>
      <c r="O1149" s="133"/>
      <c r="S1149" s="133"/>
    </row>
    <row r="1150" spans="1:19" ht="12" customHeight="1">
      <c r="A1150" s="108"/>
      <c r="B1150" s="139"/>
      <c r="C1150" s="110" t="s">
        <v>460</v>
      </c>
      <c r="D1150" s="111"/>
      <c r="E1150" s="112"/>
      <c r="F1150" s="128"/>
      <c r="G1150" s="113"/>
      <c r="H1150" s="134"/>
      <c r="I1150" s="115"/>
    </row>
    <row r="1151" spans="1:19" ht="12" customHeight="1">
      <c r="A1151" s="118"/>
      <c r="B1151" s="135" t="s">
        <v>414</v>
      </c>
      <c r="C1151" s="136" t="s">
        <v>465</v>
      </c>
      <c r="D1151" s="121">
        <v>12</v>
      </c>
      <c r="E1151" s="277" t="s">
        <v>179</v>
      </c>
      <c r="F1151" s="137"/>
      <c r="G1151" s="123"/>
      <c r="H1151" s="138"/>
      <c r="I1151" s="125"/>
      <c r="J1151" s="116"/>
      <c r="K1151" s="211"/>
      <c r="M1151" s="132"/>
      <c r="N1151" s="133"/>
      <c r="O1151" s="133"/>
      <c r="S1151" s="133"/>
    </row>
    <row r="1152" spans="1:19" ht="12" customHeight="1">
      <c r="A1152" s="108"/>
      <c r="B1152" s="139"/>
      <c r="C1152" s="110" t="s">
        <v>461</v>
      </c>
      <c r="D1152" s="111"/>
      <c r="E1152" s="112"/>
      <c r="F1152" s="113"/>
      <c r="G1152" s="113"/>
      <c r="H1152" s="143"/>
      <c r="I1152" s="115"/>
      <c r="J1152" s="147"/>
    </row>
    <row r="1153" spans="1:19" ht="12" customHeight="1">
      <c r="A1153" s="118"/>
      <c r="B1153" s="135" t="s">
        <v>414</v>
      </c>
      <c r="C1153" s="136" t="s">
        <v>466</v>
      </c>
      <c r="D1153" s="121">
        <v>24</v>
      </c>
      <c r="E1153" s="277" t="s">
        <v>179</v>
      </c>
      <c r="F1153" s="137"/>
      <c r="G1153" s="123"/>
      <c r="H1153" s="138"/>
      <c r="I1153" s="125"/>
      <c r="J1153" s="116"/>
      <c r="K1153" s="211"/>
      <c r="M1153" s="132"/>
      <c r="N1153" s="133"/>
      <c r="O1153" s="133"/>
      <c r="S1153" s="133"/>
    </row>
    <row r="1154" spans="1:19" ht="12" customHeight="1">
      <c r="A1154" s="108"/>
      <c r="B1154" s="109"/>
      <c r="C1154" s="149" t="s">
        <v>460</v>
      </c>
      <c r="D1154" s="111"/>
      <c r="E1154" s="112"/>
      <c r="F1154" s="113"/>
      <c r="G1154" s="113"/>
      <c r="H1154" s="143"/>
      <c r="I1154" s="115"/>
      <c r="J1154" s="116"/>
    </row>
    <row r="1155" spans="1:19" ht="12" customHeight="1">
      <c r="A1155" s="118"/>
      <c r="B1155" s="135" t="s">
        <v>414</v>
      </c>
      <c r="C1155" s="136" t="s">
        <v>410</v>
      </c>
      <c r="D1155" s="121">
        <v>1</v>
      </c>
      <c r="E1155" s="277" t="s">
        <v>179</v>
      </c>
      <c r="F1155" s="137"/>
      <c r="G1155" s="123"/>
      <c r="H1155" s="138"/>
      <c r="I1155" s="125"/>
      <c r="K1155" s="211"/>
      <c r="M1155" s="132"/>
      <c r="N1155" s="144"/>
      <c r="O1155" s="133"/>
      <c r="S1155" s="133"/>
    </row>
    <row r="1156" spans="1:19" ht="12" customHeight="1">
      <c r="A1156" s="108"/>
      <c r="B1156" s="151"/>
      <c r="C1156" s="110" t="s">
        <v>461</v>
      </c>
      <c r="D1156" s="111"/>
      <c r="E1156" s="112"/>
      <c r="F1156" s="113"/>
      <c r="G1156" s="113"/>
      <c r="H1156" s="114"/>
      <c r="I1156" s="115"/>
      <c r="J1156" s="116"/>
    </row>
    <row r="1157" spans="1:19" ht="12" customHeight="1">
      <c r="A1157" s="118"/>
      <c r="B1157" s="135" t="s">
        <v>414</v>
      </c>
      <c r="C1157" s="136" t="s">
        <v>467</v>
      </c>
      <c r="D1157" s="121">
        <v>14</v>
      </c>
      <c r="E1157" s="277" t="s">
        <v>179</v>
      </c>
      <c r="F1157" s="137"/>
      <c r="G1157" s="123"/>
      <c r="H1157" s="138"/>
      <c r="I1157" s="125"/>
      <c r="J1157" s="116"/>
      <c r="K1157" s="211"/>
      <c r="M1157" s="132"/>
      <c r="N1157" s="133"/>
      <c r="O1157" s="133"/>
      <c r="S1157" s="133"/>
    </row>
    <row r="1158" spans="1:19" ht="12" customHeight="1">
      <c r="A1158" s="108"/>
      <c r="B1158" s="109"/>
      <c r="C1158" s="110" t="s">
        <v>460</v>
      </c>
      <c r="D1158" s="111"/>
      <c r="E1158" s="112"/>
      <c r="F1158" s="156"/>
      <c r="G1158" s="113"/>
      <c r="H1158" s="114"/>
      <c r="I1158" s="115"/>
    </row>
    <row r="1159" spans="1:19" ht="12" customHeight="1">
      <c r="A1159" s="157"/>
      <c r="B1159" s="256" t="s">
        <v>414</v>
      </c>
      <c r="C1159" s="274" t="s">
        <v>468</v>
      </c>
      <c r="D1159" s="159">
        <v>10</v>
      </c>
      <c r="E1159" s="278" t="s">
        <v>179</v>
      </c>
      <c r="F1159" s="137"/>
      <c r="G1159" s="162"/>
      <c r="H1159" s="226"/>
      <c r="I1159" s="164"/>
      <c r="K1159" s="211"/>
      <c r="M1159" s="132"/>
      <c r="N1159" s="133"/>
      <c r="O1159" s="133"/>
      <c r="S1159" s="133"/>
    </row>
    <row r="1160" spans="1:19" ht="12" customHeight="1">
      <c r="A1160" s="215"/>
      <c r="B1160" s="269"/>
      <c r="C1160" s="217" t="s">
        <v>461</v>
      </c>
      <c r="D1160" s="173"/>
      <c r="E1160" s="218"/>
      <c r="F1160" s="174"/>
      <c r="G1160" s="174"/>
      <c r="H1160" s="175"/>
      <c r="I1160" s="176"/>
      <c r="J1160" s="116"/>
      <c r="K1160" s="116"/>
      <c r="L1160" s="117"/>
      <c r="M1160" s="116"/>
      <c r="N1160" s="116"/>
      <c r="O1160" s="116"/>
    </row>
    <row r="1161" spans="1:19" ht="12" customHeight="1">
      <c r="A1161" s="118"/>
      <c r="B1161" s="260" t="s">
        <v>414</v>
      </c>
      <c r="C1161" s="136" t="s">
        <v>469</v>
      </c>
      <c r="D1161" s="121">
        <v>21</v>
      </c>
      <c r="E1161" s="277" t="s">
        <v>179</v>
      </c>
      <c r="F1161" s="123"/>
      <c r="G1161" s="123"/>
      <c r="H1161" s="138"/>
      <c r="I1161" s="125"/>
      <c r="J1161" s="116"/>
      <c r="K1161" s="116"/>
      <c r="L1161" s="117"/>
      <c r="M1161" s="116"/>
      <c r="N1161" s="116"/>
      <c r="O1161" s="116"/>
    </row>
    <row r="1162" spans="1:19" ht="12" customHeight="1">
      <c r="A1162" s="108"/>
      <c r="B1162" s="270"/>
      <c r="C1162" s="110" t="s">
        <v>461</v>
      </c>
      <c r="D1162" s="111"/>
      <c r="E1162" s="112"/>
      <c r="F1162" s="128"/>
      <c r="G1162" s="113"/>
      <c r="H1162" s="129"/>
      <c r="I1162" s="115"/>
    </row>
    <row r="1163" spans="1:19" ht="12" customHeight="1">
      <c r="A1163" s="118"/>
      <c r="B1163" s="260" t="s">
        <v>414</v>
      </c>
      <c r="C1163" s="136" t="s">
        <v>470</v>
      </c>
      <c r="D1163" s="121">
        <v>14</v>
      </c>
      <c r="E1163" s="277" t="s">
        <v>179</v>
      </c>
      <c r="F1163" s="123"/>
      <c r="G1163" s="123"/>
      <c r="H1163" s="138"/>
      <c r="I1163" s="125"/>
      <c r="K1163" s="211"/>
      <c r="M1163" s="132"/>
      <c r="N1163" s="133"/>
      <c r="O1163" s="133"/>
      <c r="S1163" s="133"/>
    </row>
    <row r="1164" spans="1:19" ht="12" customHeight="1">
      <c r="A1164" s="108"/>
      <c r="B1164" s="126"/>
      <c r="C1164" s="127"/>
      <c r="D1164" s="111"/>
      <c r="E1164" s="112"/>
      <c r="F1164" s="128"/>
      <c r="G1164" s="213"/>
      <c r="H1164" s="134"/>
      <c r="I1164" s="115"/>
    </row>
    <row r="1165" spans="1:19" ht="12" customHeight="1">
      <c r="A1165" s="118"/>
      <c r="B1165" s="135" t="s">
        <v>453</v>
      </c>
      <c r="C1165" s="136"/>
      <c r="D1165" s="121"/>
      <c r="E1165" s="122"/>
      <c r="F1165" s="137"/>
      <c r="G1165" s="123"/>
      <c r="H1165" s="138"/>
      <c r="I1165" s="125"/>
      <c r="K1165" s="211"/>
      <c r="M1165" s="132"/>
      <c r="N1165" s="133"/>
      <c r="O1165" s="133"/>
      <c r="S1165" s="133"/>
    </row>
    <row r="1166" spans="1:19" ht="12" customHeight="1">
      <c r="A1166" s="108"/>
      <c r="B1166" s="139"/>
      <c r="C1166" s="110"/>
      <c r="D1166" s="111"/>
      <c r="E1166" s="112"/>
      <c r="F1166" s="140"/>
      <c r="G1166" s="113"/>
      <c r="H1166" s="134"/>
      <c r="I1166" s="115"/>
    </row>
    <row r="1167" spans="1:19" ht="12" customHeight="1">
      <c r="A1167" s="118"/>
      <c r="B1167" s="135" t="s">
        <v>471</v>
      </c>
      <c r="C1167" s="136" t="s">
        <v>472</v>
      </c>
      <c r="D1167" s="121">
        <v>2</v>
      </c>
      <c r="E1167" s="122" t="s">
        <v>176</v>
      </c>
      <c r="F1167" s="123"/>
      <c r="G1167" s="123"/>
      <c r="H1167" s="138"/>
      <c r="I1167" s="125"/>
      <c r="M1167" s="131"/>
    </row>
    <row r="1168" spans="1:19" ht="12" customHeight="1">
      <c r="A1168" s="108"/>
      <c r="B1168" s="139"/>
      <c r="C1168" s="110"/>
      <c r="D1168" s="111"/>
      <c r="E1168" s="112"/>
      <c r="F1168" s="128"/>
      <c r="G1168" s="113"/>
      <c r="H1168" s="134"/>
      <c r="I1168" s="115"/>
    </row>
    <row r="1169" spans="1:19" ht="12" customHeight="1">
      <c r="A1169" s="118"/>
      <c r="B1169" s="135" t="s">
        <v>471</v>
      </c>
      <c r="C1169" s="136" t="s">
        <v>473</v>
      </c>
      <c r="D1169" s="121">
        <v>2</v>
      </c>
      <c r="E1169" s="122" t="s">
        <v>176</v>
      </c>
      <c r="F1169" s="123"/>
      <c r="G1169" s="123"/>
      <c r="H1169" s="138"/>
      <c r="I1169" s="125"/>
      <c r="K1169" s="211"/>
      <c r="M1169" s="132"/>
      <c r="N1169" s="133"/>
      <c r="O1169" s="133"/>
      <c r="S1169" s="133"/>
    </row>
    <row r="1170" spans="1:19" ht="12" customHeight="1">
      <c r="A1170" s="108"/>
      <c r="B1170" s="139"/>
      <c r="C1170" s="110"/>
      <c r="D1170" s="111"/>
      <c r="E1170" s="112"/>
      <c r="F1170" s="128"/>
      <c r="G1170" s="113"/>
      <c r="H1170" s="134"/>
      <c r="I1170" s="115"/>
    </row>
    <row r="1171" spans="1:19" ht="12" customHeight="1">
      <c r="A1171" s="118"/>
      <c r="B1171" s="135" t="s">
        <v>471</v>
      </c>
      <c r="C1171" s="136" t="s">
        <v>474</v>
      </c>
      <c r="D1171" s="121">
        <v>6</v>
      </c>
      <c r="E1171" s="122" t="s">
        <v>176</v>
      </c>
      <c r="F1171" s="123"/>
      <c r="G1171" s="123"/>
      <c r="H1171" s="138"/>
      <c r="I1171" s="125"/>
      <c r="K1171" s="211"/>
      <c r="M1171" s="132"/>
      <c r="N1171" s="133"/>
      <c r="O1171" s="133"/>
      <c r="S1171" s="133"/>
    </row>
    <row r="1172" spans="1:19" ht="12" customHeight="1">
      <c r="A1172" s="108"/>
      <c r="B1172" s="139"/>
      <c r="C1172" s="110"/>
      <c r="D1172" s="111"/>
      <c r="E1172" s="112"/>
      <c r="F1172" s="128"/>
      <c r="G1172" s="113"/>
      <c r="H1172" s="143"/>
      <c r="I1172" s="115"/>
      <c r="J1172" s="116"/>
    </row>
    <row r="1173" spans="1:19" ht="12" customHeight="1">
      <c r="A1173" s="118"/>
      <c r="B1173" s="135" t="s">
        <v>471</v>
      </c>
      <c r="C1173" s="136" t="s">
        <v>475</v>
      </c>
      <c r="D1173" s="121">
        <v>5</v>
      </c>
      <c r="E1173" s="122" t="s">
        <v>176</v>
      </c>
      <c r="F1173" s="137"/>
      <c r="G1173" s="123"/>
      <c r="H1173" s="138"/>
      <c r="I1173" s="125"/>
      <c r="J1173" s="116"/>
      <c r="K1173" s="211"/>
      <c r="M1173" s="132"/>
      <c r="N1173" s="133"/>
      <c r="O1173" s="133"/>
      <c r="S1173" s="133"/>
    </row>
    <row r="1174" spans="1:19" ht="12" customHeight="1">
      <c r="A1174" s="108"/>
      <c r="B1174" s="139"/>
      <c r="C1174" s="110"/>
      <c r="D1174" s="111"/>
      <c r="E1174" s="112"/>
      <c r="F1174" s="128"/>
      <c r="G1174" s="113"/>
      <c r="H1174" s="114"/>
      <c r="I1174" s="115"/>
      <c r="J1174" s="116"/>
    </row>
    <row r="1175" spans="1:19" ht="12" customHeight="1">
      <c r="A1175" s="118"/>
      <c r="B1175" s="135" t="s">
        <v>471</v>
      </c>
      <c r="C1175" s="136" t="s">
        <v>476</v>
      </c>
      <c r="D1175" s="121">
        <v>2</v>
      </c>
      <c r="E1175" s="122" t="s">
        <v>176</v>
      </c>
      <c r="F1175" s="137"/>
      <c r="G1175" s="123"/>
      <c r="H1175" s="138"/>
      <c r="I1175" s="125"/>
      <c r="J1175" s="116"/>
      <c r="K1175" s="211"/>
      <c r="M1175" s="132"/>
      <c r="N1175" s="133"/>
      <c r="O1175" s="133"/>
      <c r="S1175" s="133"/>
    </row>
    <row r="1176" spans="1:19" ht="12" customHeight="1">
      <c r="A1176" s="108"/>
      <c r="B1176" s="139"/>
      <c r="C1176" s="110"/>
      <c r="D1176" s="111"/>
      <c r="E1176" s="112"/>
      <c r="F1176" s="128"/>
      <c r="G1176" s="113"/>
      <c r="H1176" s="134"/>
      <c r="I1176" s="145"/>
      <c r="J1176" s="146"/>
    </row>
    <row r="1177" spans="1:19" ht="12" customHeight="1">
      <c r="A1177" s="118"/>
      <c r="B1177" s="135" t="s">
        <v>471</v>
      </c>
      <c r="C1177" s="136" t="s">
        <v>477</v>
      </c>
      <c r="D1177" s="121">
        <v>2</v>
      </c>
      <c r="E1177" s="122" t="s">
        <v>176</v>
      </c>
      <c r="F1177" s="137"/>
      <c r="G1177" s="123"/>
      <c r="H1177" s="138"/>
      <c r="I1177" s="125"/>
      <c r="K1177" s="211"/>
      <c r="M1177" s="132"/>
      <c r="N1177" s="133"/>
      <c r="O1177" s="133"/>
      <c r="S1177" s="133"/>
    </row>
    <row r="1178" spans="1:19" ht="12" customHeight="1">
      <c r="A1178" s="108"/>
      <c r="B1178" s="139"/>
      <c r="C1178" s="110"/>
      <c r="D1178" s="111"/>
      <c r="E1178" s="112"/>
      <c r="F1178" s="128"/>
      <c r="G1178" s="113"/>
      <c r="H1178" s="143"/>
      <c r="I1178" s="115"/>
    </row>
    <row r="1179" spans="1:19" ht="12" customHeight="1">
      <c r="A1179" s="118"/>
      <c r="B1179" s="135" t="s">
        <v>471</v>
      </c>
      <c r="C1179" s="136" t="s">
        <v>478</v>
      </c>
      <c r="D1179" s="121">
        <v>1</v>
      </c>
      <c r="E1179" s="122" t="s">
        <v>176</v>
      </c>
      <c r="F1179" s="137"/>
      <c r="G1179" s="123"/>
      <c r="H1179" s="138"/>
      <c r="I1179" s="125"/>
      <c r="K1179" s="211"/>
      <c r="M1179" s="132"/>
      <c r="N1179" s="144"/>
      <c r="O1179" s="133"/>
      <c r="S1179" s="133"/>
    </row>
    <row r="1180" spans="1:19" ht="12" customHeight="1">
      <c r="A1180" s="108"/>
      <c r="B1180" s="139"/>
      <c r="C1180" s="110" t="s">
        <v>362</v>
      </c>
      <c r="D1180" s="111"/>
      <c r="E1180" s="112"/>
      <c r="F1180" s="140"/>
      <c r="G1180" s="113"/>
      <c r="H1180" s="143"/>
      <c r="I1180" s="115"/>
    </row>
    <row r="1181" spans="1:19" ht="12" customHeight="1">
      <c r="A1181" s="118"/>
      <c r="B1181" s="141" t="s">
        <v>360</v>
      </c>
      <c r="C1181" s="136" t="s">
        <v>479</v>
      </c>
      <c r="D1181" s="121">
        <v>20</v>
      </c>
      <c r="E1181" s="122" t="s">
        <v>179</v>
      </c>
      <c r="F1181" s="137"/>
      <c r="G1181" s="123"/>
      <c r="H1181" s="138"/>
      <c r="I1181" s="125"/>
      <c r="K1181" s="211"/>
      <c r="M1181" s="132"/>
      <c r="N1181" s="133"/>
      <c r="O1181" s="133"/>
      <c r="S1181" s="133"/>
    </row>
    <row r="1182" spans="1:19" ht="12" customHeight="1">
      <c r="A1182" s="108"/>
      <c r="B1182" s="139"/>
      <c r="C1182" s="110" t="s">
        <v>362</v>
      </c>
      <c r="D1182" s="111"/>
      <c r="E1182" s="112"/>
      <c r="F1182" s="128"/>
      <c r="G1182" s="113"/>
      <c r="H1182" s="134"/>
      <c r="I1182" s="115"/>
    </row>
    <row r="1183" spans="1:19" ht="12" customHeight="1">
      <c r="A1183" s="118"/>
      <c r="B1183" s="141" t="s">
        <v>360</v>
      </c>
      <c r="C1183" s="136" t="s">
        <v>480</v>
      </c>
      <c r="D1183" s="121">
        <v>24</v>
      </c>
      <c r="E1183" s="122" t="s">
        <v>179</v>
      </c>
      <c r="F1183" s="137"/>
      <c r="G1183" s="123"/>
      <c r="H1183" s="138"/>
      <c r="I1183" s="125"/>
      <c r="K1183" s="211"/>
      <c r="M1183" s="132"/>
      <c r="N1183" s="133"/>
      <c r="O1183" s="133"/>
      <c r="S1183" s="133"/>
    </row>
    <row r="1184" spans="1:19" ht="12" customHeight="1">
      <c r="A1184" s="108"/>
      <c r="B1184" s="139"/>
      <c r="C1184" s="110" t="s">
        <v>362</v>
      </c>
      <c r="D1184" s="111"/>
      <c r="E1184" s="112"/>
      <c r="F1184" s="128"/>
      <c r="G1184" s="113"/>
      <c r="H1184" s="114"/>
      <c r="I1184" s="115"/>
    </row>
    <row r="1185" spans="1:19" ht="12" customHeight="1">
      <c r="A1185" s="118"/>
      <c r="B1185" s="141" t="s">
        <v>360</v>
      </c>
      <c r="C1185" s="136" t="s">
        <v>361</v>
      </c>
      <c r="D1185" s="121">
        <v>17</v>
      </c>
      <c r="E1185" s="122" t="s">
        <v>179</v>
      </c>
      <c r="F1185" s="137"/>
      <c r="G1185" s="123"/>
      <c r="H1185" s="138"/>
      <c r="I1185" s="125"/>
      <c r="K1185" s="211"/>
      <c r="M1185" s="132"/>
      <c r="N1185" s="133"/>
      <c r="O1185" s="133"/>
      <c r="S1185" s="133"/>
    </row>
    <row r="1186" spans="1:19" ht="12" customHeight="1">
      <c r="A1186" s="108"/>
      <c r="B1186" s="109"/>
      <c r="C1186" s="110" t="s">
        <v>362</v>
      </c>
      <c r="D1186" s="111"/>
      <c r="E1186" s="112"/>
      <c r="F1186" s="113"/>
      <c r="G1186" s="113"/>
      <c r="H1186" s="114"/>
      <c r="I1186" s="115"/>
      <c r="J1186" s="116"/>
    </row>
    <row r="1187" spans="1:19" ht="12" customHeight="1">
      <c r="A1187" s="118"/>
      <c r="B1187" s="141" t="s">
        <v>360</v>
      </c>
      <c r="C1187" s="136" t="s">
        <v>364</v>
      </c>
      <c r="D1187" s="121">
        <v>26</v>
      </c>
      <c r="E1187" s="122" t="s">
        <v>179</v>
      </c>
      <c r="F1187" s="137"/>
      <c r="G1187" s="123"/>
      <c r="H1187" s="138"/>
      <c r="I1187" s="125"/>
      <c r="J1187" s="116"/>
      <c r="K1187" s="211"/>
      <c r="M1187" s="132"/>
      <c r="N1187" s="144"/>
      <c r="O1187" s="133"/>
      <c r="P1187" s="133"/>
      <c r="S1187" s="133"/>
    </row>
    <row r="1188" spans="1:19" ht="12" customHeight="1">
      <c r="A1188" s="108"/>
      <c r="B1188" s="139"/>
      <c r="C1188" s="110" t="s">
        <v>362</v>
      </c>
      <c r="D1188" s="111"/>
      <c r="E1188" s="112"/>
      <c r="F1188" s="140"/>
      <c r="G1188" s="113"/>
      <c r="H1188" s="134"/>
      <c r="I1188" s="115"/>
    </row>
    <row r="1189" spans="1:19" ht="12" customHeight="1">
      <c r="A1189" s="118"/>
      <c r="B1189" s="141" t="s">
        <v>360</v>
      </c>
      <c r="C1189" s="136" t="s">
        <v>365</v>
      </c>
      <c r="D1189" s="121">
        <v>32</v>
      </c>
      <c r="E1189" s="122" t="s">
        <v>179</v>
      </c>
      <c r="F1189" s="137"/>
      <c r="G1189" s="123"/>
      <c r="H1189" s="138"/>
      <c r="I1189" s="125"/>
      <c r="K1189" s="211"/>
      <c r="M1189" s="132"/>
      <c r="N1189" s="133"/>
      <c r="O1189" s="133"/>
      <c r="S1189" s="133"/>
    </row>
    <row r="1190" spans="1:19" ht="12" customHeight="1">
      <c r="A1190" s="108"/>
      <c r="B1190" s="139"/>
      <c r="C1190" s="110" t="s">
        <v>362</v>
      </c>
      <c r="D1190" s="111"/>
      <c r="E1190" s="112"/>
      <c r="F1190" s="128"/>
      <c r="G1190" s="113"/>
      <c r="H1190" s="134"/>
      <c r="I1190" s="115"/>
    </row>
    <row r="1191" spans="1:19" ht="12" customHeight="1">
      <c r="A1191" s="118"/>
      <c r="B1191" s="141" t="s">
        <v>360</v>
      </c>
      <c r="C1191" s="136" t="s">
        <v>367</v>
      </c>
      <c r="D1191" s="121">
        <v>25</v>
      </c>
      <c r="E1191" s="122" t="s">
        <v>179</v>
      </c>
      <c r="F1191" s="137"/>
      <c r="G1191" s="123"/>
      <c r="H1191" s="138"/>
      <c r="I1191" s="125"/>
      <c r="J1191" s="116"/>
      <c r="K1191" s="211"/>
      <c r="M1191" s="132"/>
      <c r="N1191" s="133"/>
      <c r="O1191" s="133"/>
      <c r="S1191" s="133"/>
    </row>
    <row r="1192" spans="1:19" ht="12" customHeight="1">
      <c r="A1192" s="108"/>
      <c r="B1192" s="139"/>
      <c r="C1192" s="110" t="s">
        <v>362</v>
      </c>
      <c r="D1192" s="111"/>
      <c r="E1192" s="112"/>
      <c r="F1192" s="113"/>
      <c r="G1192" s="113"/>
      <c r="H1192" s="143"/>
      <c r="I1192" s="115"/>
      <c r="J1192" s="147"/>
    </row>
    <row r="1193" spans="1:19" ht="12" customHeight="1">
      <c r="A1193" s="118"/>
      <c r="B1193" s="141" t="s">
        <v>360</v>
      </c>
      <c r="C1193" s="136" t="s">
        <v>368</v>
      </c>
      <c r="D1193" s="121">
        <v>14</v>
      </c>
      <c r="E1193" s="122" t="s">
        <v>179</v>
      </c>
      <c r="F1193" s="137"/>
      <c r="G1193" s="123"/>
      <c r="H1193" s="138"/>
      <c r="I1193" s="125"/>
      <c r="J1193" s="116"/>
      <c r="K1193" s="211"/>
      <c r="M1193" s="132"/>
      <c r="N1193" s="133"/>
      <c r="O1193" s="133"/>
      <c r="S1193" s="133"/>
    </row>
    <row r="1194" spans="1:19" ht="12" customHeight="1">
      <c r="A1194" s="108"/>
      <c r="B1194" s="109"/>
      <c r="C1194" s="149" t="s">
        <v>363</v>
      </c>
      <c r="D1194" s="111"/>
      <c r="E1194" s="112"/>
      <c r="F1194" s="113"/>
      <c r="G1194" s="113"/>
      <c r="H1194" s="143"/>
      <c r="I1194" s="115"/>
      <c r="J1194" s="116"/>
    </row>
    <row r="1195" spans="1:19" ht="12" customHeight="1">
      <c r="A1195" s="118"/>
      <c r="B1195" s="141" t="s">
        <v>360</v>
      </c>
      <c r="C1195" s="136" t="s">
        <v>368</v>
      </c>
      <c r="D1195" s="121">
        <v>10</v>
      </c>
      <c r="E1195" s="122" t="s">
        <v>179</v>
      </c>
      <c r="F1195" s="137"/>
      <c r="G1195" s="123"/>
      <c r="H1195" s="138"/>
      <c r="I1195" s="125"/>
      <c r="K1195" s="211"/>
      <c r="M1195" s="132"/>
      <c r="N1195" s="144"/>
      <c r="O1195" s="133"/>
      <c r="S1195" s="133"/>
    </row>
    <row r="1196" spans="1:19" ht="12" customHeight="1">
      <c r="A1196" s="108"/>
      <c r="B1196" s="151"/>
      <c r="C1196" s="110"/>
      <c r="D1196" s="111"/>
      <c r="E1196" s="112"/>
      <c r="F1196" s="113"/>
      <c r="G1196" s="213"/>
      <c r="H1196" s="114"/>
      <c r="I1196" s="115"/>
      <c r="J1196" s="116"/>
    </row>
    <row r="1197" spans="1:19" ht="12" customHeight="1">
      <c r="A1197" s="118"/>
      <c r="B1197" s="220"/>
      <c r="C1197" s="153"/>
      <c r="D1197" s="121"/>
      <c r="E1197" s="122"/>
      <c r="F1197" s="154"/>
      <c r="G1197" s="123"/>
      <c r="H1197" s="124"/>
      <c r="I1197" s="125"/>
      <c r="J1197" s="116"/>
      <c r="K1197" s="211"/>
      <c r="M1197" s="132"/>
      <c r="N1197" s="133"/>
      <c r="O1197" s="133"/>
      <c r="S1197" s="133"/>
    </row>
    <row r="1198" spans="1:19" ht="12" customHeight="1">
      <c r="A1198" s="108"/>
      <c r="B1198" s="109"/>
      <c r="C1198" s="155"/>
      <c r="D1198" s="111"/>
      <c r="E1198" s="112"/>
      <c r="F1198" s="156"/>
      <c r="G1198" s="113"/>
      <c r="H1198" s="114"/>
      <c r="I1198" s="115"/>
    </row>
    <row r="1199" spans="1:19" ht="12" customHeight="1">
      <c r="A1199" s="157"/>
      <c r="B1199" s="275" t="s">
        <v>119</v>
      </c>
      <c r="C1199" s="158"/>
      <c r="D1199" s="159"/>
      <c r="E1199" s="160"/>
      <c r="F1199" s="161"/>
      <c r="G1199" s="162"/>
      <c r="H1199" s="163"/>
      <c r="I1199" s="164"/>
      <c r="K1199" s="211"/>
      <c r="M1199" s="132"/>
      <c r="N1199" s="133">
        <f>SUM(K797:K1199)</f>
        <v>0</v>
      </c>
      <c r="O1199" s="133"/>
      <c r="S1199" s="133"/>
    </row>
    <row r="1200" spans="1:19" ht="12" customHeight="1">
      <c r="A1200" s="215"/>
      <c r="B1200" s="216"/>
      <c r="C1200" s="217"/>
      <c r="D1200" s="173"/>
      <c r="E1200" s="218"/>
      <c r="F1200" s="174"/>
      <c r="G1200" s="174"/>
      <c r="H1200" s="175"/>
      <c r="I1200" s="176"/>
      <c r="J1200" s="116"/>
      <c r="K1200" s="116"/>
      <c r="L1200" s="117"/>
      <c r="M1200" s="116"/>
      <c r="N1200" s="116"/>
      <c r="O1200" s="116"/>
    </row>
    <row r="1201" spans="1:19" ht="12" customHeight="1">
      <c r="A1201" s="118">
        <f>A655</f>
        <v>6</v>
      </c>
      <c r="B1201" s="119" t="str">
        <f>B655</f>
        <v>衛生設備桝類撤去</v>
      </c>
      <c r="C1201" s="120"/>
      <c r="D1201" s="121"/>
      <c r="E1201" s="122"/>
      <c r="F1201" s="123"/>
      <c r="G1201" s="123"/>
      <c r="H1201" s="124"/>
      <c r="I1201" s="125"/>
      <c r="J1201" s="116"/>
      <c r="K1201" s="116"/>
      <c r="L1201" s="117"/>
      <c r="M1201" s="116"/>
      <c r="N1201" s="116"/>
      <c r="O1201" s="116"/>
    </row>
    <row r="1202" spans="1:19" ht="12" customHeight="1">
      <c r="A1202" s="108"/>
      <c r="B1202" s="126"/>
      <c r="C1202" s="127"/>
      <c r="D1202" s="111"/>
      <c r="E1202" s="112"/>
      <c r="F1202" s="128"/>
      <c r="G1202" s="113"/>
      <c r="H1202" s="129"/>
      <c r="I1202" s="115"/>
    </row>
    <row r="1203" spans="1:19" ht="12" customHeight="1">
      <c r="A1203" s="118"/>
      <c r="B1203" s="119" t="s">
        <v>481</v>
      </c>
      <c r="C1203" s="120" t="s">
        <v>483</v>
      </c>
      <c r="D1203" s="121">
        <v>3</v>
      </c>
      <c r="E1203" s="122" t="s">
        <v>153</v>
      </c>
      <c r="F1203" s="130"/>
      <c r="G1203" s="123"/>
      <c r="H1203" s="138"/>
      <c r="I1203" s="125"/>
      <c r="K1203" s="211"/>
      <c r="M1203" s="132"/>
      <c r="N1203" s="133"/>
      <c r="O1203" s="133"/>
      <c r="S1203" s="133"/>
    </row>
    <row r="1204" spans="1:19" ht="12" customHeight="1">
      <c r="A1204" s="108"/>
      <c r="B1204" s="126"/>
      <c r="C1204" s="127"/>
      <c r="D1204" s="111"/>
      <c r="E1204" s="112"/>
      <c r="F1204" s="128"/>
      <c r="G1204" s="113"/>
      <c r="H1204" s="134"/>
      <c r="I1204" s="115"/>
    </row>
    <row r="1205" spans="1:19" ht="12" customHeight="1">
      <c r="A1205" s="118"/>
      <c r="B1205" s="141" t="s">
        <v>481</v>
      </c>
      <c r="C1205" s="120" t="s">
        <v>484</v>
      </c>
      <c r="D1205" s="121">
        <v>3</v>
      </c>
      <c r="E1205" s="122" t="s">
        <v>153</v>
      </c>
      <c r="F1205" s="130"/>
      <c r="G1205" s="123"/>
      <c r="H1205" s="138"/>
      <c r="I1205" s="125"/>
      <c r="K1205" s="211"/>
      <c r="M1205" s="132"/>
      <c r="N1205" s="133"/>
      <c r="O1205" s="133"/>
      <c r="S1205" s="133"/>
    </row>
    <row r="1206" spans="1:19" ht="12" customHeight="1">
      <c r="A1206" s="108"/>
      <c r="B1206" s="139"/>
      <c r="C1206" s="110"/>
      <c r="D1206" s="111"/>
      <c r="E1206" s="112"/>
      <c r="F1206" s="140"/>
      <c r="G1206" s="113"/>
      <c r="H1206" s="134"/>
      <c r="I1206" s="115"/>
    </row>
    <row r="1207" spans="1:19" ht="12" customHeight="1">
      <c r="A1207" s="118"/>
      <c r="B1207" s="141" t="s">
        <v>481</v>
      </c>
      <c r="C1207" s="120" t="s">
        <v>485</v>
      </c>
      <c r="D1207" s="121">
        <v>3</v>
      </c>
      <c r="E1207" s="122" t="s">
        <v>153</v>
      </c>
      <c r="F1207" s="130"/>
      <c r="G1207" s="123"/>
      <c r="H1207" s="138"/>
      <c r="I1207" s="125"/>
      <c r="M1207" s="131"/>
    </row>
    <row r="1208" spans="1:19" ht="12" customHeight="1">
      <c r="A1208" s="108"/>
      <c r="B1208" s="139"/>
      <c r="C1208" s="110"/>
      <c r="D1208" s="111"/>
      <c r="E1208" s="112"/>
      <c r="F1208" s="128"/>
      <c r="G1208" s="113"/>
      <c r="H1208" s="134"/>
      <c r="I1208" s="115"/>
    </row>
    <row r="1209" spans="1:19" ht="12" customHeight="1">
      <c r="A1209" s="118"/>
      <c r="B1209" s="135" t="s">
        <v>486</v>
      </c>
      <c r="C1209" s="136" t="s">
        <v>487</v>
      </c>
      <c r="D1209" s="121">
        <v>2</v>
      </c>
      <c r="E1209" s="122" t="s">
        <v>153</v>
      </c>
      <c r="F1209" s="137"/>
      <c r="G1209" s="123"/>
      <c r="H1209" s="138"/>
      <c r="I1209" s="125"/>
      <c r="K1209" s="211"/>
      <c r="M1209" s="132"/>
      <c r="N1209" s="133"/>
      <c r="O1209" s="133"/>
      <c r="S1209" s="133"/>
    </row>
    <row r="1210" spans="1:19" ht="12" customHeight="1">
      <c r="A1210" s="108"/>
      <c r="B1210" s="139"/>
      <c r="C1210" s="110"/>
      <c r="D1210" s="111"/>
      <c r="E1210" s="112"/>
      <c r="F1210" s="299"/>
      <c r="G1210" s="300"/>
      <c r="H1210" s="134"/>
      <c r="I1210" s="115"/>
    </row>
    <row r="1211" spans="1:19" ht="12" customHeight="1">
      <c r="A1211" s="118"/>
      <c r="B1211" s="135" t="s">
        <v>486</v>
      </c>
      <c r="C1211" s="136" t="s">
        <v>488</v>
      </c>
      <c r="D1211" s="121">
        <v>2</v>
      </c>
      <c r="E1211" s="122" t="s">
        <v>153</v>
      </c>
      <c r="F1211" s="137"/>
      <c r="G1211" s="123"/>
      <c r="H1211" s="138"/>
      <c r="I1211" s="125"/>
      <c r="K1211" s="211"/>
      <c r="M1211" s="132"/>
      <c r="N1211" s="133"/>
      <c r="O1211" s="133"/>
      <c r="S1211" s="133"/>
    </row>
    <row r="1212" spans="1:19" ht="12" customHeight="1">
      <c r="A1212" s="108"/>
      <c r="B1212" s="139"/>
      <c r="C1212" s="110"/>
      <c r="D1212" s="111"/>
      <c r="E1212" s="112"/>
      <c r="F1212" s="128"/>
      <c r="G1212" s="113"/>
      <c r="H1212" s="134"/>
      <c r="I1212" s="115"/>
      <c r="J1212" s="116"/>
    </row>
    <row r="1213" spans="1:19" ht="12" customHeight="1">
      <c r="A1213" s="118"/>
      <c r="B1213" s="135" t="s">
        <v>486</v>
      </c>
      <c r="C1213" s="136" t="s">
        <v>489</v>
      </c>
      <c r="D1213" s="121">
        <v>2</v>
      </c>
      <c r="E1213" s="122" t="s">
        <v>153</v>
      </c>
      <c r="F1213" s="137"/>
      <c r="G1213" s="123"/>
      <c r="H1213" s="138"/>
      <c r="I1213" s="125"/>
      <c r="J1213" s="116"/>
      <c r="K1213" s="211"/>
      <c r="M1213" s="132"/>
      <c r="N1213" s="133"/>
      <c r="O1213" s="133"/>
      <c r="S1213" s="133"/>
    </row>
    <row r="1214" spans="1:19" ht="12" customHeight="1">
      <c r="A1214" s="108"/>
      <c r="B1214" s="139"/>
      <c r="C1214" s="110"/>
      <c r="D1214" s="111"/>
      <c r="E1214" s="112"/>
      <c r="F1214" s="128"/>
      <c r="G1214" s="113"/>
      <c r="H1214" s="143"/>
      <c r="I1214" s="115"/>
      <c r="J1214" s="116"/>
    </row>
    <row r="1215" spans="1:19" ht="12" customHeight="1">
      <c r="A1215" s="118"/>
      <c r="B1215" s="135" t="s">
        <v>486</v>
      </c>
      <c r="C1215" s="136" t="s">
        <v>490</v>
      </c>
      <c r="D1215" s="121">
        <v>1</v>
      </c>
      <c r="E1215" s="122" t="s">
        <v>153</v>
      </c>
      <c r="F1215" s="137"/>
      <c r="G1215" s="123"/>
      <c r="H1215" s="138"/>
      <c r="I1215" s="125"/>
      <c r="J1215" s="116"/>
      <c r="K1215" s="211"/>
      <c r="M1215" s="132"/>
      <c r="N1215" s="133"/>
      <c r="O1215" s="133"/>
      <c r="S1215" s="133"/>
    </row>
    <row r="1216" spans="1:19" ht="12" customHeight="1">
      <c r="A1216" s="108"/>
      <c r="B1216" s="139"/>
      <c r="C1216" s="110"/>
      <c r="D1216" s="111"/>
      <c r="E1216" s="112"/>
      <c r="F1216" s="128"/>
      <c r="G1216" s="113"/>
      <c r="H1216" s="114"/>
      <c r="I1216" s="145"/>
      <c r="J1216" s="146"/>
    </row>
    <row r="1217" spans="1:19" ht="12" customHeight="1">
      <c r="A1217" s="118"/>
      <c r="B1217" s="141"/>
      <c r="C1217" s="136"/>
      <c r="D1217" s="121"/>
      <c r="E1217" s="122"/>
      <c r="F1217" s="137"/>
      <c r="G1217" s="123"/>
      <c r="H1217" s="138"/>
      <c r="I1217" s="125"/>
      <c r="K1217" s="211"/>
      <c r="M1217" s="132"/>
      <c r="N1217" s="133"/>
      <c r="O1217" s="133"/>
      <c r="S1217" s="133"/>
    </row>
    <row r="1218" spans="1:19" ht="12" customHeight="1">
      <c r="A1218" s="108"/>
      <c r="B1218" s="139"/>
      <c r="C1218" s="110"/>
      <c r="D1218" s="111"/>
      <c r="E1218" s="112"/>
      <c r="F1218" s="128"/>
      <c r="G1218" s="113"/>
      <c r="H1218" s="134"/>
      <c r="I1218" s="115"/>
    </row>
    <row r="1219" spans="1:19" ht="12" customHeight="1">
      <c r="A1219" s="118"/>
      <c r="B1219" s="141"/>
      <c r="C1219" s="136"/>
      <c r="D1219" s="121"/>
      <c r="E1219" s="122"/>
      <c r="F1219" s="137"/>
      <c r="G1219" s="123"/>
      <c r="H1219" s="138"/>
      <c r="I1219" s="125"/>
      <c r="K1219" s="211"/>
      <c r="M1219" s="132"/>
      <c r="N1219" s="144"/>
      <c r="O1219" s="133"/>
      <c r="S1219" s="133"/>
    </row>
    <row r="1220" spans="1:19" ht="12" customHeight="1">
      <c r="A1220" s="108"/>
      <c r="B1220" s="139"/>
      <c r="C1220" s="110"/>
      <c r="D1220" s="111"/>
      <c r="E1220" s="112"/>
      <c r="F1220" s="128"/>
      <c r="G1220" s="113"/>
      <c r="H1220" s="143"/>
      <c r="I1220" s="115"/>
    </row>
    <row r="1221" spans="1:19" ht="12" customHeight="1">
      <c r="A1221" s="118"/>
      <c r="B1221" s="141"/>
      <c r="C1221" s="136"/>
      <c r="D1221" s="121"/>
      <c r="E1221" s="122"/>
      <c r="F1221" s="137"/>
      <c r="G1221" s="123"/>
      <c r="H1221" s="138"/>
      <c r="I1221" s="125"/>
      <c r="K1221" s="211"/>
      <c r="M1221" s="132"/>
      <c r="N1221" s="133"/>
      <c r="O1221" s="133"/>
      <c r="S1221" s="133"/>
    </row>
    <row r="1222" spans="1:19" ht="12" customHeight="1">
      <c r="A1222" s="108"/>
      <c r="B1222" s="139"/>
      <c r="C1222" s="110"/>
      <c r="D1222" s="111"/>
      <c r="E1222" s="112"/>
      <c r="F1222" s="140"/>
      <c r="G1222" s="113"/>
      <c r="H1222" s="143"/>
      <c r="I1222" s="115"/>
    </row>
    <row r="1223" spans="1:19" ht="12" customHeight="1">
      <c r="A1223" s="118"/>
      <c r="B1223" s="150"/>
      <c r="C1223" s="136"/>
      <c r="D1223" s="121"/>
      <c r="E1223" s="122"/>
      <c r="F1223" s="137"/>
      <c r="G1223" s="180"/>
      <c r="H1223" s="138"/>
      <c r="I1223" s="125"/>
      <c r="K1223" s="211"/>
      <c r="M1223" s="132"/>
      <c r="N1223" s="133"/>
      <c r="O1223" s="133"/>
      <c r="S1223" s="133"/>
    </row>
    <row r="1224" spans="1:19" ht="12" customHeight="1">
      <c r="A1224" s="108"/>
      <c r="B1224" s="139"/>
      <c r="C1224" s="110"/>
      <c r="D1224" s="111"/>
      <c r="E1224" s="112"/>
      <c r="F1224" s="128"/>
      <c r="G1224" s="113"/>
      <c r="H1224" s="134"/>
      <c r="I1224" s="115"/>
    </row>
    <row r="1225" spans="1:19" ht="12" customHeight="1">
      <c r="A1225" s="118"/>
      <c r="B1225" s="141"/>
      <c r="C1225" s="136"/>
      <c r="D1225" s="121"/>
      <c r="E1225" s="122"/>
      <c r="F1225" s="137"/>
      <c r="G1225" s="123"/>
      <c r="H1225" s="138"/>
      <c r="I1225" s="125"/>
      <c r="K1225" s="211"/>
      <c r="M1225" s="132"/>
      <c r="N1225" s="133"/>
      <c r="O1225" s="133"/>
      <c r="S1225" s="133"/>
    </row>
    <row r="1226" spans="1:19" ht="12" customHeight="1">
      <c r="A1226" s="108"/>
      <c r="B1226" s="139"/>
      <c r="C1226" s="110"/>
      <c r="D1226" s="111"/>
      <c r="E1226" s="112"/>
      <c r="F1226" s="128"/>
      <c r="G1226" s="113"/>
      <c r="H1226" s="114"/>
      <c r="I1226" s="115"/>
      <c r="J1226" s="116"/>
    </row>
    <row r="1227" spans="1:19" ht="12" customHeight="1">
      <c r="A1227" s="118"/>
      <c r="B1227" s="141"/>
      <c r="C1227" s="136"/>
      <c r="D1227" s="121"/>
      <c r="E1227" s="122"/>
      <c r="F1227" s="137"/>
      <c r="G1227" s="180"/>
      <c r="H1227" s="124"/>
      <c r="I1227" s="125"/>
      <c r="J1227" s="116"/>
      <c r="K1227" s="211"/>
      <c r="M1227" s="132"/>
      <c r="N1227" s="144"/>
      <c r="O1227" s="133"/>
      <c r="P1227" s="133"/>
      <c r="S1227" s="133"/>
    </row>
    <row r="1228" spans="1:19" ht="12" customHeight="1">
      <c r="A1228" s="108"/>
      <c r="B1228" s="109"/>
      <c r="C1228" s="110"/>
      <c r="D1228" s="111"/>
      <c r="E1228" s="112"/>
      <c r="F1228" s="113"/>
      <c r="G1228" s="113"/>
      <c r="H1228" s="114"/>
      <c r="I1228" s="115"/>
    </row>
    <row r="1229" spans="1:19" ht="12" customHeight="1">
      <c r="A1229" s="118"/>
      <c r="B1229" s="141"/>
      <c r="C1229" s="120"/>
      <c r="D1229" s="121"/>
      <c r="E1229" s="122"/>
      <c r="F1229" s="123"/>
      <c r="G1229" s="180"/>
      <c r="H1229" s="138"/>
      <c r="I1229" s="125"/>
      <c r="K1229" s="211"/>
      <c r="M1229" s="132"/>
      <c r="N1229" s="133"/>
      <c r="O1229" s="133"/>
      <c r="S1229" s="133"/>
    </row>
    <row r="1230" spans="1:19" ht="12" customHeight="1">
      <c r="A1230" s="108"/>
      <c r="B1230" s="139"/>
      <c r="C1230" s="110"/>
      <c r="D1230" s="111"/>
      <c r="E1230" s="112"/>
      <c r="F1230" s="140"/>
      <c r="G1230" s="113"/>
      <c r="H1230" s="134"/>
      <c r="I1230" s="115"/>
    </row>
    <row r="1231" spans="1:19" ht="12" customHeight="1">
      <c r="A1231" s="118"/>
      <c r="B1231" s="141"/>
      <c r="C1231" s="120"/>
      <c r="D1231" s="121"/>
      <c r="E1231" s="122"/>
      <c r="F1231" s="123"/>
      <c r="G1231" s="123"/>
      <c r="H1231" s="138"/>
      <c r="I1231" s="125"/>
      <c r="J1231" s="116"/>
      <c r="K1231" s="211"/>
      <c r="M1231" s="132"/>
      <c r="N1231" s="133"/>
      <c r="O1231" s="133"/>
      <c r="S1231" s="133"/>
    </row>
    <row r="1232" spans="1:19" ht="12" customHeight="1">
      <c r="A1232" s="108"/>
      <c r="B1232" s="139"/>
      <c r="C1232" s="110"/>
      <c r="D1232" s="111"/>
      <c r="E1232" s="112"/>
      <c r="F1232" s="128"/>
      <c r="G1232" s="113"/>
      <c r="H1232" s="134"/>
      <c r="I1232" s="115"/>
      <c r="J1232" s="147"/>
    </row>
    <row r="1233" spans="1:19" ht="12" customHeight="1">
      <c r="A1233" s="118"/>
      <c r="B1233" s="141"/>
      <c r="C1233" s="136"/>
      <c r="D1233" s="121"/>
      <c r="E1233" s="122"/>
      <c r="F1233" s="137"/>
      <c r="G1233" s="123"/>
      <c r="H1233" s="138"/>
      <c r="I1233" s="125"/>
      <c r="J1233" s="116"/>
      <c r="K1233" s="211"/>
      <c r="M1233" s="132"/>
      <c r="N1233" s="133"/>
      <c r="O1233" s="133"/>
      <c r="S1233" s="133"/>
    </row>
    <row r="1234" spans="1:19" ht="12" customHeight="1">
      <c r="A1234" s="108"/>
      <c r="B1234" s="139"/>
      <c r="C1234" s="110"/>
      <c r="D1234" s="111"/>
      <c r="E1234" s="112"/>
      <c r="F1234" s="113"/>
      <c r="G1234" s="113"/>
      <c r="H1234" s="143"/>
      <c r="I1234" s="115"/>
      <c r="J1234" s="116"/>
    </row>
    <row r="1235" spans="1:19" ht="12" customHeight="1">
      <c r="A1235" s="118"/>
      <c r="B1235" s="150"/>
      <c r="C1235" s="120"/>
      <c r="D1235" s="121"/>
      <c r="E1235" s="122"/>
      <c r="F1235" s="123"/>
      <c r="G1235" s="123"/>
      <c r="H1235" s="138"/>
      <c r="I1235" s="125"/>
      <c r="K1235" s="211"/>
      <c r="M1235" s="132"/>
      <c r="N1235" s="144"/>
      <c r="O1235" s="133"/>
      <c r="S1235" s="133"/>
    </row>
    <row r="1236" spans="1:19" ht="12" customHeight="1">
      <c r="A1236" s="108"/>
      <c r="B1236" s="109"/>
      <c r="C1236" s="279"/>
      <c r="D1236" s="111"/>
      <c r="E1236" s="112"/>
      <c r="F1236" s="156"/>
      <c r="G1236" s="113"/>
      <c r="H1236" s="143"/>
      <c r="I1236" s="115"/>
      <c r="J1236" s="116"/>
      <c r="M1236" s="280"/>
    </row>
    <row r="1237" spans="1:19" ht="12" customHeight="1">
      <c r="A1237" s="118"/>
      <c r="B1237" s="220" t="s">
        <v>119</v>
      </c>
      <c r="C1237" s="152"/>
      <c r="D1237" s="121"/>
      <c r="E1237" s="122"/>
      <c r="F1237" s="137"/>
      <c r="G1237" s="123"/>
      <c r="H1237" s="124"/>
      <c r="I1237" s="125"/>
      <c r="J1237" s="116"/>
      <c r="K1237" s="211"/>
      <c r="M1237" s="132"/>
      <c r="N1237" s="133"/>
      <c r="O1237" s="133"/>
      <c r="S1237" s="133"/>
    </row>
    <row r="1238" spans="1:19" ht="12" customHeight="1">
      <c r="A1238" s="108"/>
      <c r="B1238" s="151"/>
      <c r="C1238" s="110"/>
      <c r="D1238" s="111"/>
      <c r="E1238" s="112"/>
      <c r="F1238" s="113"/>
      <c r="G1238" s="113"/>
      <c r="H1238" s="114"/>
      <c r="I1238" s="115"/>
    </row>
    <row r="1239" spans="1:19" ht="12" customHeight="1">
      <c r="A1239" s="157"/>
      <c r="B1239" s="273"/>
      <c r="C1239" s="274"/>
      <c r="D1239" s="159"/>
      <c r="E1239" s="160"/>
      <c r="F1239" s="161"/>
      <c r="G1239" s="162"/>
      <c r="H1239" s="281"/>
      <c r="I1239" s="164"/>
      <c r="K1239" s="211"/>
      <c r="M1239" s="132"/>
      <c r="N1239" s="133"/>
      <c r="O1239" s="133"/>
      <c r="S1239" s="133"/>
    </row>
    <row r="1240" spans="1:19" ht="12" customHeight="1">
      <c r="A1240" s="215"/>
      <c r="B1240" s="216"/>
      <c r="C1240" s="282"/>
      <c r="D1240" s="173"/>
      <c r="E1240" s="218"/>
      <c r="F1240" s="283"/>
      <c r="G1240" s="174"/>
      <c r="H1240" s="175"/>
      <c r="I1240" s="176"/>
      <c r="J1240" s="116"/>
      <c r="K1240" s="116"/>
      <c r="L1240" s="117"/>
      <c r="M1240" s="116"/>
      <c r="N1240" s="116"/>
      <c r="O1240" s="116"/>
    </row>
    <row r="1241" spans="1:19" ht="12" customHeight="1">
      <c r="A1241" s="118">
        <f>A657</f>
        <v>7</v>
      </c>
      <c r="B1241" s="152" t="str">
        <f>B657</f>
        <v>土工事</v>
      </c>
      <c r="C1241" s="152"/>
      <c r="D1241" s="121"/>
      <c r="E1241" s="122"/>
      <c r="F1241" s="137"/>
      <c r="G1241" s="123"/>
      <c r="H1241" s="284"/>
      <c r="I1241" s="125"/>
      <c r="J1241" s="116"/>
      <c r="K1241" s="116"/>
      <c r="L1241" s="117"/>
      <c r="M1241" s="116"/>
      <c r="N1241" s="116"/>
      <c r="O1241" s="116"/>
    </row>
    <row r="1242" spans="1:19" ht="12" customHeight="1">
      <c r="A1242" s="108"/>
      <c r="B1242" s="126"/>
      <c r="C1242" s="127"/>
      <c r="D1242" s="204"/>
      <c r="E1242" s="205"/>
      <c r="F1242" s="128"/>
      <c r="G1242" s="113"/>
      <c r="H1242" s="285"/>
      <c r="I1242" s="115"/>
    </row>
    <row r="1243" spans="1:19" ht="12" customHeight="1">
      <c r="A1243" s="118"/>
      <c r="B1243" s="119" t="s">
        <v>494</v>
      </c>
      <c r="C1243" s="120" t="s">
        <v>495</v>
      </c>
      <c r="D1243" s="121">
        <v>1</v>
      </c>
      <c r="E1243" s="122" t="s">
        <v>496</v>
      </c>
      <c r="F1243" s="130"/>
      <c r="G1243" s="123"/>
      <c r="H1243" s="286"/>
      <c r="I1243" s="125"/>
      <c r="K1243" s="211"/>
      <c r="M1243" s="132"/>
      <c r="N1243" s="133"/>
      <c r="O1243" s="133"/>
      <c r="S1243" s="133"/>
    </row>
    <row r="1244" spans="1:19" ht="12" customHeight="1">
      <c r="A1244" s="108"/>
      <c r="B1244" s="126"/>
      <c r="C1244" s="127"/>
      <c r="D1244" s="111"/>
      <c r="E1244" s="112"/>
      <c r="F1244" s="128"/>
      <c r="G1244" s="113"/>
      <c r="H1244" s="134"/>
      <c r="I1244" s="115"/>
    </row>
    <row r="1245" spans="1:19" ht="12" customHeight="1">
      <c r="A1245" s="118"/>
      <c r="B1245" s="141" t="s">
        <v>497</v>
      </c>
      <c r="C1245" s="136"/>
      <c r="D1245" s="121"/>
      <c r="E1245" s="122"/>
      <c r="F1245" s="137"/>
      <c r="G1245" s="123"/>
      <c r="H1245" s="138"/>
      <c r="I1245" s="125"/>
      <c r="K1245" s="211"/>
      <c r="M1245" s="132"/>
      <c r="N1245" s="133"/>
      <c r="O1245" s="133"/>
      <c r="S1245" s="133"/>
    </row>
    <row r="1246" spans="1:19" ht="12" customHeight="1">
      <c r="A1246" s="108"/>
      <c r="B1246" s="255"/>
      <c r="C1246" s="127" t="s">
        <v>492</v>
      </c>
      <c r="D1246" s="111"/>
      <c r="E1246" s="112"/>
      <c r="F1246" s="140"/>
      <c r="G1246" s="113"/>
      <c r="H1246" s="287"/>
      <c r="I1246" s="115"/>
    </row>
    <row r="1247" spans="1:19" ht="12" customHeight="1">
      <c r="A1247" s="118"/>
      <c r="B1247" s="141" t="s">
        <v>491</v>
      </c>
      <c r="C1247" s="120" t="s">
        <v>493</v>
      </c>
      <c r="D1247" s="121">
        <v>15</v>
      </c>
      <c r="E1247" s="122" t="s">
        <v>482</v>
      </c>
      <c r="F1247" s="137"/>
      <c r="G1247" s="123"/>
      <c r="H1247" s="138"/>
      <c r="I1247" s="125"/>
      <c r="M1247" s="131"/>
    </row>
    <row r="1248" spans="1:19" ht="12" customHeight="1">
      <c r="A1248" s="108"/>
      <c r="B1248" s="139"/>
      <c r="C1248" s="127" t="s">
        <v>492</v>
      </c>
      <c r="D1248" s="111"/>
      <c r="E1248" s="112"/>
      <c r="F1248" s="128"/>
      <c r="G1248" s="113"/>
      <c r="H1248" s="287"/>
      <c r="I1248" s="115"/>
    </row>
    <row r="1249" spans="1:19" ht="12" customHeight="1">
      <c r="A1249" s="118"/>
      <c r="B1249" s="141" t="s">
        <v>87</v>
      </c>
      <c r="C1249" s="120" t="s">
        <v>493</v>
      </c>
      <c r="D1249" s="121">
        <v>15</v>
      </c>
      <c r="E1249" s="122" t="s">
        <v>482</v>
      </c>
      <c r="F1249" s="137"/>
      <c r="G1249" s="123"/>
      <c r="H1249" s="138"/>
      <c r="I1249" s="125"/>
      <c r="K1249" s="211"/>
      <c r="M1249" s="132"/>
      <c r="N1249" s="133"/>
      <c r="O1249" s="133"/>
      <c r="S1249" s="133"/>
    </row>
    <row r="1250" spans="1:19" ht="12" customHeight="1">
      <c r="A1250" s="108"/>
      <c r="B1250" s="139"/>
      <c r="C1250" s="110"/>
      <c r="D1250" s="111"/>
      <c r="E1250" s="112"/>
      <c r="F1250" s="128"/>
      <c r="G1250" s="113"/>
      <c r="H1250" s="134"/>
      <c r="I1250" s="115"/>
    </row>
    <row r="1251" spans="1:19" ht="12" customHeight="1">
      <c r="A1251" s="118"/>
      <c r="B1251" s="141" t="s">
        <v>498</v>
      </c>
      <c r="C1251" s="136"/>
      <c r="D1251" s="121"/>
      <c r="E1251" s="122"/>
      <c r="F1251" s="137"/>
      <c r="G1251" s="123"/>
      <c r="H1251" s="138"/>
      <c r="I1251" s="125"/>
      <c r="K1251" s="211"/>
      <c r="M1251" s="132"/>
      <c r="N1251" s="133"/>
      <c r="O1251" s="133"/>
      <c r="S1251" s="133"/>
    </row>
    <row r="1252" spans="1:19" ht="12" customHeight="1">
      <c r="A1252" s="108"/>
      <c r="B1252" s="255"/>
      <c r="C1252" s="127" t="s">
        <v>492</v>
      </c>
      <c r="D1252" s="111"/>
      <c r="E1252" s="112"/>
      <c r="F1252" s="128"/>
      <c r="G1252" s="113"/>
      <c r="H1252" s="288"/>
      <c r="I1252" s="115"/>
      <c r="J1252" s="116"/>
    </row>
    <row r="1253" spans="1:19" ht="12" customHeight="1">
      <c r="A1253" s="118"/>
      <c r="B1253" s="141" t="s">
        <v>491</v>
      </c>
      <c r="C1253" s="120" t="s">
        <v>493</v>
      </c>
      <c r="D1253" s="121">
        <v>20</v>
      </c>
      <c r="E1253" s="122" t="s">
        <v>482</v>
      </c>
      <c r="F1253" s="137"/>
      <c r="G1253" s="123"/>
      <c r="H1253" s="138"/>
      <c r="I1253" s="125"/>
      <c r="J1253" s="116"/>
      <c r="K1253" s="211"/>
      <c r="M1253" s="132"/>
      <c r="N1253" s="133"/>
      <c r="O1253" s="133"/>
      <c r="S1253" s="133"/>
    </row>
    <row r="1254" spans="1:19" ht="12" customHeight="1">
      <c r="A1254" s="108"/>
      <c r="B1254" s="139"/>
      <c r="C1254" s="127" t="s">
        <v>492</v>
      </c>
      <c r="D1254" s="111"/>
      <c r="E1254" s="112"/>
      <c r="F1254" s="128"/>
      <c r="G1254" s="113"/>
      <c r="H1254" s="287"/>
      <c r="I1254" s="115"/>
      <c r="J1254" s="116"/>
    </row>
    <row r="1255" spans="1:19" ht="12" customHeight="1">
      <c r="A1255" s="118"/>
      <c r="B1255" s="141" t="s">
        <v>87</v>
      </c>
      <c r="C1255" s="120" t="s">
        <v>493</v>
      </c>
      <c r="D1255" s="121">
        <v>20</v>
      </c>
      <c r="E1255" s="122" t="s">
        <v>482</v>
      </c>
      <c r="F1255" s="137"/>
      <c r="G1255" s="123"/>
      <c r="H1255" s="138"/>
      <c r="I1255" s="125"/>
      <c r="J1255" s="116"/>
      <c r="K1255" s="211"/>
      <c r="M1255" s="132"/>
      <c r="N1255" s="133"/>
      <c r="O1255" s="133"/>
      <c r="S1255" s="133"/>
    </row>
    <row r="1256" spans="1:19" ht="12" customHeight="1">
      <c r="A1256" s="108"/>
      <c r="B1256" s="139"/>
      <c r="C1256" s="110"/>
      <c r="D1256" s="111"/>
      <c r="E1256" s="112"/>
      <c r="F1256" s="128"/>
      <c r="G1256" s="113"/>
      <c r="H1256" s="134"/>
      <c r="I1256" s="145"/>
      <c r="J1256" s="146"/>
    </row>
    <row r="1257" spans="1:19" ht="12" customHeight="1">
      <c r="A1257" s="118"/>
      <c r="B1257" s="141"/>
      <c r="C1257" s="136"/>
      <c r="D1257" s="121"/>
      <c r="E1257" s="122"/>
      <c r="F1257" s="137"/>
      <c r="G1257" s="123"/>
      <c r="H1257" s="138"/>
      <c r="I1257" s="125"/>
      <c r="K1257" s="211"/>
      <c r="M1257" s="132"/>
      <c r="N1257" s="133"/>
      <c r="O1257" s="133"/>
      <c r="S1257" s="133"/>
    </row>
    <row r="1258" spans="1:19" ht="12" customHeight="1">
      <c r="A1258" s="108"/>
      <c r="B1258" s="139"/>
      <c r="C1258" s="110"/>
      <c r="D1258" s="111"/>
      <c r="E1258" s="112"/>
      <c r="F1258" s="128"/>
      <c r="G1258" s="113"/>
      <c r="H1258" s="143"/>
      <c r="I1258" s="115"/>
    </row>
    <row r="1259" spans="1:19" ht="12" customHeight="1">
      <c r="A1259" s="118"/>
      <c r="B1259" s="141"/>
      <c r="C1259" s="136"/>
      <c r="D1259" s="121"/>
      <c r="E1259" s="122"/>
      <c r="F1259" s="137"/>
      <c r="G1259" s="123"/>
      <c r="H1259" s="138"/>
      <c r="I1259" s="125"/>
      <c r="K1259" s="211"/>
      <c r="M1259" s="132"/>
      <c r="N1259" s="144"/>
      <c r="O1259" s="133"/>
      <c r="S1259" s="133"/>
    </row>
    <row r="1260" spans="1:19" ht="12" customHeight="1">
      <c r="A1260" s="108"/>
      <c r="B1260" s="139"/>
      <c r="C1260" s="110"/>
      <c r="D1260" s="111"/>
      <c r="E1260" s="112"/>
      <c r="F1260" s="140"/>
      <c r="G1260" s="113"/>
      <c r="H1260" s="143"/>
      <c r="I1260" s="115"/>
    </row>
    <row r="1261" spans="1:19" ht="12" customHeight="1">
      <c r="A1261" s="118"/>
      <c r="B1261" s="150"/>
      <c r="C1261" s="136"/>
      <c r="D1261" s="121"/>
      <c r="E1261" s="122"/>
      <c r="F1261" s="137"/>
      <c r="G1261" s="123"/>
      <c r="H1261" s="138"/>
      <c r="I1261" s="125"/>
      <c r="K1261" s="211"/>
      <c r="M1261" s="132"/>
      <c r="N1261" s="133"/>
      <c r="O1261" s="133"/>
      <c r="S1261" s="133"/>
    </row>
    <row r="1262" spans="1:19" ht="12" customHeight="1">
      <c r="A1262" s="108"/>
      <c r="B1262" s="139"/>
      <c r="C1262" s="110"/>
      <c r="D1262" s="111"/>
      <c r="E1262" s="112"/>
      <c r="F1262" s="128"/>
      <c r="G1262" s="113"/>
      <c r="H1262" s="134"/>
      <c r="I1262" s="115"/>
    </row>
    <row r="1263" spans="1:19" ht="12" customHeight="1">
      <c r="A1263" s="118"/>
      <c r="B1263" s="141"/>
      <c r="C1263" s="136"/>
      <c r="D1263" s="121"/>
      <c r="E1263" s="122"/>
      <c r="F1263" s="137"/>
      <c r="G1263" s="123"/>
      <c r="H1263" s="138"/>
      <c r="I1263" s="125"/>
      <c r="K1263" s="211"/>
      <c r="M1263" s="132"/>
      <c r="N1263" s="133"/>
      <c r="O1263" s="133"/>
      <c r="S1263" s="133"/>
    </row>
    <row r="1264" spans="1:19" ht="12" customHeight="1">
      <c r="A1264" s="108"/>
      <c r="B1264" s="139"/>
      <c r="C1264" s="110"/>
      <c r="D1264" s="111"/>
      <c r="E1264" s="112"/>
      <c r="F1264" s="128"/>
      <c r="G1264" s="113"/>
      <c r="H1264" s="114"/>
      <c r="I1264" s="115"/>
    </row>
    <row r="1265" spans="1:19" ht="12" customHeight="1">
      <c r="A1265" s="118"/>
      <c r="B1265" s="141"/>
      <c r="C1265" s="136"/>
      <c r="D1265" s="121"/>
      <c r="E1265" s="122"/>
      <c r="F1265" s="137"/>
      <c r="G1265" s="123"/>
      <c r="H1265" s="124"/>
      <c r="I1265" s="125"/>
      <c r="K1265" s="211"/>
      <c r="M1265" s="132"/>
      <c r="N1265" s="133"/>
      <c r="O1265" s="133"/>
      <c r="S1265" s="133"/>
    </row>
    <row r="1266" spans="1:19" ht="12" customHeight="1">
      <c r="A1266" s="108"/>
      <c r="B1266" s="109"/>
      <c r="C1266" s="110"/>
      <c r="D1266" s="111"/>
      <c r="E1266" s="112"/>
      <c r="F1266" s="113"/>
      <c r="G1266" s="113"/>
      <c r="H1266" s="114"/>
      <c r="I1266" s="115"/>
      <c r="J1266" s="116"/>
    </row>
    <row r="1267" spans="1:19" ht="12" customHeight="1">
      <c r="A1267" s="118"/>
      <c r="B1267" s="141"/>
      <c r="C1267" s="120"/>
      <c r="D1267" s="121"/>
      <c r="E1267" s="122"/>
      <c r="F1267" s="123"/>
      <c r="G1267" s="123"/>
      <c r="H1267" s="138"/>
      <c r="I1267" s="125"/>
      <c r="J1267" s="116"/>
      <c r="K1267" s="211"/>
      <c r="M1267" s="132"/>
      <c r="N1267" s="144"/>
      <c r="O1267" s="133"/>
      <c r="P1267" s="133"/>
      <c r="S1267" s="133"/>
    </row>
    <row r="1268" spans="1:19" ht="12" customHeight="1">
      <c r="A1268" s="108"/>
      <c r="B1268" s="139"/>
      <c r="C1268" s="110"/>
      <c r="D1268" s="111"/>
      <c r="E1268" s="112"/>
      <c r="F1268" s="140"/>
      <c r="G1268" s="113"/>
      <c r="H1268" s="134"/>
      <c r="I1268" s="115"/>
    </row>
    <row r="1269" spans="1:19" ht="12" customHeight="1">
      <c r="A1269" s="118"/>
      <c r="B1269" s="141"/>
      <c r="C1269" s="120"/>
      <c r="D1269" s="121"/>
      <c r="E1269" s="122"/>
      <c r="F1269" s="123"/>
      <c r="G1269" s="123"/>
      <c r="H1269" s="138"/>
      <c r="I1269" s="125"/>
      <c r="K1269" s="211"/>
      <c r="M1269" s="132"/>
      <c r="N1269" s="133"/>
      <c r="O1269" s="133"/>
      <c r="S1269" s="133"/>
    </row>
    <row r="1270" spans="1:19" ht="12" customHeight="1">
      <c r="A1270" s="108"/>
      <c r="B1270" s="139"/>
      <c r="C1270" s="110"/>
      <c r="D1270" s="111"/>
      <c r="E1270" s="112"/>
      <c r="F1270" s="128"/>
      <c r="G1270" s="113"/>
      <c r="H1270" s="134"/>
      <c r="I1270" s="115"/>
    </row>
    <row r="1271" spans="1:19" ht="12" customHeight="1">
      <c r="A1271" s="118"/>
      <c r="B1271" s="141"/>
      <c r="C1271" s="136"/>
      <c r="D1271" s="121"/>
      <c r="E1271" s="122"/>
      <c r="F1271" s="137"/>
      <c r="G1271" s="123"/>
      <c r="H1271" s="138"/>
      <c r="I1271" s="125"/>
      <c r="J1271" s="116"/>
      <c r="K1271" s="211"/>
      <c r="M1271" s="132"/>
      <c r="N1271" s="133"/>
      <c r="O1271" s="133"/>
      <c r="S1271" s="133"/>
    </row>
    <row r="1272" spans="1:19" ht="12" customHeight="1">
      <c r="A1272" s="108"/>
      <c r="B1272" s="139"/>
      <c r="C1272" s="110"/>
      <c r="D1272" s="111"/>
      <c r="E1272" s="112"/>
      <c r="F1272" s="113"/>
      <c r="G1272" s="113"/>
      <c r="H1272" s="143"/>
      <c r="I1272" s="115"/>
      <c r="J1272" s="147"/>
    </row>
    <row r="1273" spans="1:19" ht="12" customHeight="1">
      <c r="A1273" s="118"/>
      <c r="B1273" s="150"/>
      <c r="C1273" s="120"/>
      <c r="D1273" s="121"/>
      <c r="E1273" s="122"/>
      <c r="F1273" s="123"/>
      <c r="G1273" s="123"/>
      <c r="H1273" s="138"/>
      <c r="I1273" s="125"/>
      <c r="J1273" s="116"/>
      <c r="K1273" s="211"/>
      <c r="M1273" s="132"/>
      <c r="N1273" s="133"/>
      <c r="O1273" s="133"/>
      <c r="S1273" s="133"/>
    </row>
    <row r="1274" spans="1:19" ht="12" customHeight="1">
      <c r="A1274" s="108"/>
      <c r="B1274" s="109"/>
      <c r="C1274" s="149"/>
      <c r="D1274" s="111"/>
      <c r="E1274" s="112"/>
      <c r="F1274" s="113"/>
      <c r="G1274" s="113"/>
      <c r="H1274" s="143"/>
      <c r="I1274" s="115"/>
      <c r="J1274" s="116"/>
    </row>
    <row r="1275" spans="1:19" ht="12" customHeight="1">
      <c r="A1275" s="118"/>
      <c r="B1275" s="141"/>
      <c r="C1275" s="136"/>
      <c r="D1275" s="121"/>
      <c r="E1275" s="122"/>
      <c r="F1275" s="137"/>
      <c r="G1275" s="123"/>
      <c r="H1275" s="124"/>
      <c r="I1275" s="125"/>
      <c r="K1275" s="211"/>
      <c r="M1275" s="132"/>
      <c r="N1275" s="144"/>
      <c r="O1275" s="133"/>
      <c r="S1275" s="133"/>
    </row>
    <row r="1276" spans="1:19" ht="12" customHeight="1">
      <c r="A1276" s="108"/>
      <c r="B1276" s="151"/>
      <c r="C1276" s="110"/>
      <c r="D1276" s="111"/>
      <c r="E1276" s="112"/>
      <c r="F1276" s="113"/>
      <c r="G1276" s="213"/>
      <c r="H1276" s="114"/>
      <c r="I1276" s="115"/>
      <c r="J1276" s="116"/>
      <c r="M1276" s="280"/>
    </row>
    <row r="1277" spans="1:19" ht="12" customHeight="1">
      <c r="A1277" s="118"/>
      <c r="B1277" s="220" t="s">
        <v>119</v>
      </c>
      <c r="C1277" s="136"/>
      <c r="D1277" s="121"/>
      <c r="E1277" s="122"/>
      <c r="F1277" s="137"/>
      <c r="G1277" s="123"/>
      <c r="H1277" s="124"/>
      <c r="I1277" s="125"/>
      <c r="J1277" s="116"/>
      <c r="K1277" s="211"/>
      <c r="M1277" s="132"/>
      <c r="N1277" s="133"/>
      <c r="O1277" s="133"/>
      <c r="S1277" s="133"/>
    </row>
    <row r="1278" spans="1:19" ht="12" customHeight="1">
      <c r="A1278" s="108"/>
      <c r="B1278" s="109"/>
      <c r="C1278" s="155"/>
      <c r="D1278" s="111"/>
      <c r="E1278" s="112"/>
      <c r="F1278" s="156"/>
      <c r="G1278" s="113"/>
      <c r="H1278" s="114"/>
      <c r="I1278" s="115"/>
    </row>
    <row r="1279" spans="1:19" ht="12" customHeight="1">
      <c r="A1279" s="157"/>
      <c r="B1279" s="158"/>
      <c r="C1279" s="158"/>
      <c r="D1279" s="159"/>
      <c r="E1279" s="160"/>
      <c r="F1279" s="161"/>
      <c r="G1279" s="162"/>
      <c r="H1279" s="163"/>
      <c r="I1279" s="164"/>
      <c r="K1279" s="211"/>
      <c r="M1279" s="132"/>
      <c r="N1279" s="133"/>
      <c r="O1279" s="133"/>
      <c r="S1279" s="133"/>
    </row>
    <row r="1280" spans="1:19" ht="12" customHeight="1">
      <c r="A1280" s="215"/>
      <c r="B1280" s="216"/>
      <c r="C1280" s="217"/>
      <c r="D1280" s="173"/>
      <c r="E1280" s="218"/>
      <c r="F1280" s="174"/>
      <c r="G1280" s="174"/>
      <c r="H1280" s="175"/>
      <c r="I1280" s="176"/>
      <c r="J1280" s="116"/>
      <c r="K1280" s="116"/>
      <c r="L1280" s="117"/>
      <c r="M1280" s="116"/>
      <c r="N1280" s="116"/>
      <c r="O1280" s="116"/>
    </row>
    <row r="1281" spans="1:19" ht="12" customHeight="1">
      <c r="A1281" s="118">
        <f>A659</f>
        <v>8</v>
      </c>
      <c r="B1281" s="119" t="str">
        <f>B659</f>
        <v>浄化槽撤去</v>
      </c>
      <c r="C1281" s="120"/>
      <c r="D1281" s="121"/>
      <c r="E1281" s="122"/>
      <c r="F1281" s="123"/>
      <c r="G1281" s="123"/>
      <c r="H1281" s="124"/>
      <c r="I1281" s="125"/>
      <c r="J1281" s="116"/>
      <c r="K1281" s="116"/>
      <c r="L1281" s="117"/>
      <c r="M1281" s="116"/>
      <c r="N1281" s="116"/>
      <c r="O1281" s="116"/>
    </row>
    <row r="1282" spans="1:19" ht="12" customHeight="1">
      <c r="A1282" s="108"/>
      <c r="B1282" s="126"/>
      <c r="C1282" s="127"/>
      <c r="D1282" s="111"/>
      <c r="E1282" s="112"/>
      <c r="F1282" s="128"/>
      <c r="G1282" s="113"/>
      <c r="H1282" s="129"/>
      <c r="I1282" s="115"/>
    </row>
    <row r="1283" spans="1:19" ht="12" customHeight="1">
      <c r="A1283" s="118"/>
      <c r="B1283" s="119"/>
      <c r="C1283" s="120"/>
      <c r="D1283" s="121"/>
      <c r="E1283" s="122"/>
      <c r="F1283" s="130"/>
      <c r="G1283" s="123"/>
      <c r="H1283" s="124"/>
      <c r="I1283" s="125"/>
      <c r="K1283" s="211"/>
      <c r="M1283" s="132"/>
      <c r="N1283" s="133"/>
      <c r="O1283" s="133"/>
      <c r="S1283" s="133"/>
    </row>
    <row r="1284" spans="1:19" ht="12" customHeight="1">
      <c r="A1284" s="108"/>
      <c r="B1284" s="126"/>
      <c r="C1284" s="127" t="s">
        <v>500</v>
      </c>
      <c r="D1284" s="111"/>
      <c r="E1284" s="112"/>
      <c r="F1284" s="128"/>
      <c r="G1284" s="113"/>
      <c r="H1284" s="134"/>
      <c r="I1284" s="115"/>
    </row>
    <row r="1285" spans="1:19" ht="12" customHeight="1">
      <c r="A1285" s="118"/>
      <c r="B1285" s="135" t="s">
        <v>499</v>
      </c>
      <c r="C1285" s="136" t="s">
        <v>522</v>
      </c>
      <c r="D1285" s="121">
        <v>1</v>
      </c>
      <c r="E1285" s="122" t="s">
        <v>59</v>
      </c>
      <c r="F1285" s="137"/>
      <c r="G1285" s="123"/>
      <c r="H1285" s="138"/>
      <c r="I1285" s="125"/>
      <c r="K1285" s="211"/>
      <c r="M1285" s="132"/>
      <c r="N1285" s="133"/>
      <c r="O1285" s="133"/>
      <c r="S1285" s="133"/>
    </row>
    <row r="1286" spans="1:19" ht="12" customHeight="1">
      <c r="A1286" s="108"/>
      <c r="B1286" s="139"/>
      <c r="C1286" s="110"/>
      <c r="D1286" s="111"/>
      <c r="E1286" s="112"/>
      <c r="F1286" s="140"/>
      <c r="G1286" s="113"/>
      <c r="H1286" s="134"/>
      <c r="I1286" s="115"/>
    </row>
    <row r="1287" spans="1:19" ht="12" customHeight="1">
      <c r="A1287" s="118"/>
      <c r="B1287" s="135"/>
      <c r="C1287" s="221"/>
      <c r="D1287" s="229"/>
      <c r="E1287" s="122"/>
      <c r="F1287" s="137"/>
      <c r="G1287" s="180"/>
      <c r="H1287" s="138"/>
      <c r="I1287" s="125"/>
      <c r="M1287" s="131"/>
    </row>
    <row r="1288" spans="1:19" ht="12" customHeight="1">
      <c r="A1288" s="108"/>
      <c r="B1288" s="139"/>
      <c r="C1288" s="110"/>
      <c r="D1288" s="111"/>
      <c r="E1288" s="112"/>
      <c r="F1288" s="128"/>
      <c r="G1288" s="113"/>
      <c r="H1288" s="134"/>
      <c r="I1288" s="115"/>
    </row>
    <row r="1289" spans="1:19" ht="12" customHeight="1">
      <c r="A1289" s="118"/>
      <c r="B1289" s="135"/>
      <c r="C1289" s="136"/>
      <c r="D1289" s="121"/>
      <c r="E1289" s="122"/>
      <c r="F1289" s="137"/>
      <c r="G1289" s="123"/>
      <c r="H1289" s="138"/>
      <c r="I1289" s="125"/>
      <c r="K1289" s="211"/>
      <c r="M1289" s="132"/>
      <c r="N1289" s="133"/>
      <c r="O1289" s="133"/>
      <c r="S1289" s="133"/>
    </row>
    <row r="1290" spans="1:19" ht="12" customHeight="1">
      <c r="A1290" s="108"/>
      <c r="B1290" s="139"/>
      <c r="C1290" s="110"/>
      <c r="D1290" s="111"/>
      <c r="E1290" s="112"/>
      <c r="F1290" s="128"/>
      <c r="G1290" s="113"/>
      <c r="H1290" s="134"/>
      <c r="I1290" s="115"/>
    </row>
    <row r="1291" spans="1:19" ht="12" customHeight="1">
      <c r="A1291" s="118"/>
      <c r="B1291" s="135"/>
      <c r="C1291" s="136"/>
      <c r="D1291" s="229"/>
      <c r="E1291" s="122"/>
      <c r="F1291" s="137"/>
      <c r="G1291" s="180"/>
      <c r="H1291" s="138"/>
      <c r="I1291" s="125"/>
      <c r="K1291" s="211"/>
      <c r="M1291" s="132"/>
      <c r="N1291" s="133"/>
      <c r="O1291" s="133"/>
      <c r="S1291" s="133"/>
    </row>
    <row r="1292" spans="1:19" ht="12" customHeight="1">
      <c r="A1292" s="108"/>
      <c r="B1292" s="139"/>
      <c r="C1292" s="110"/>
      <c r="D1292" s="111"/>
      <c r="E1292" s="112"/>
      <c r="F1292" s="128"/>
      <c r="G1292" s="113"/>
      <c r="H1292" s="134"/>
      <c r="I1292" s="115"/>
      <c r="J1292" s="116"/>
    </row>
    <row r="1293" spans="1:19" ht="12" customHeight="1">
      <c r="A1293" s="118"/>
      <c r="B1293" s="135"/>
      <c r="C1293" s="136"/>
      <c r="D1293" s="121"/>
      <c r="E1293" s="122"/>
      <c r="F1293" s="137"/>
      <c r="G1293" s="123"/>
      <c r="H1293" s="138"/>
      <c r="I1293" s="125"/>
      <c r="J1293" s="116"/>
      <c r="K1293" s="211"/>
      <c r="M1293" s="132"/>
      <c r="N1293" s="133"/>
      <c r="O1293" s="133"/>
      <c r="S1293" s="133"/>
    </row>
    <row r="1294" spans="1:19" ht="12" customHeight="1">
      <c r="A1294" s="108"/>
      <c r="B1294" s="139"/>
      <c r="C1294" s="110"/>
      <c r="D1294" s="111"/>
      <c r="E1294" s="112"/>
      <c r="F1294" s="128"/>
      <c r="G1294" s="113"/>
      <c r="H1294" s="134"/>
      <c r="I1294" s="115"/>
      <c r="J1294" s="116"/>
    </row>
    <row r="1295" spans="1:19" ht="12" customHeight="1">
      <c r="A1295" s="118"/>
      <c r="B1295" s="135"/>
      <c r="C1295" s="136"/>
      <c r="D1295" s="229"/>
      <c r="E1295" s="122"/>
      <c r="F1295" s="137"/>
      <c r="G1295" s="180"/>
      <c r="H1295" s="138"/>
      <c r="I1295" s="125"/>
      <c r="J1295" s="116"/>
      <c r="K1295" s="211"/>
      <c r="M1295" s="132"/>
      <c r="N1295" s="133"/>
      <c r="O1295" s="133"/>
      <c r="S1295" s="133"/>
    </row>
    <row r="1296" spans="1:19" ht="12" customHeight="1">
      <c r="A1296" s="108"/>
      <c r="B1296" s="139"/>
      <c r="C1296" s="110"/>
      <c r="D1296" s="111"/>
      <c r="E1296" s="112"/>
      <c r="F1296" s="128"/>
      <c r="G1296" s="113"/>
      <c r="H1296" s="134"/>
      <c r="I1296" s="145"/>
      <c r="J1296" s="146"/>
    </row>
    <row r="1297" spans="1:19" ht="12" customHeight="1">
      <c r="A1297" s="118"/>
      <c r="B1297" s="141"/>
      <c r="C1297" s="136"/>
      <c r="D1297" s="121"/>
      <c r="E1297" s="122"/>
      <c r="F1297" s="137"/>
      <c r="G1297" s="123"/>
      <c r="H1297" s="138"/>
      <c r="I1297" s="125"/>
      <c r="K1297" s="211"/>
      <c r="M1297" s="132"/>
      <c r="N1297" s="133"/>
      <c r="O1297" s="133"/>
      <c r="S1297" s="133"/>
    </row>
    <row r="1298" spans="1:19" ht="12" customHeight="1">
      <c r="A1298" s="108"/>
      <c r="B1298" s="139"/>
      <c r="C1298" s="110"/>
      <c r="D1298" s="111"/>
      <c r="E1298" s="112"/>
      <c r="F1298" s="128"/>
      <c r="G1298" s="113"/>
      <c r="H1298" s="143"/>
      <c r="I1298" s="115"/>
    </row>
    <row r="1299" spans="1:19" ht="12" customHeight="1">
      <c r="A1299" s="118"/>
      <c r="B1299" s="141"/>
      <c r="C1299" s="136"/>
      <c r="D1299" s="229"/>
      <c r="E1299" s="122"/>
      <c r="F1299" s="137"/>
      <c r="G1299" s="180"/>
      <c r="H1299" s="138"/>
      <c r="I1299" s="125"/>
      <c r="K1299" s="211"/>
      <c r="M1299" s="132"/>
      <c r="N1299" s="144"/>
      <c r="O1299" s="133"/>
      <c r="S1299" s="133"/>
    </row>
    <row r="1300" spans="1:19" ht="12" customHeight="1">
      <c r="A1300" s="108"/>
      <c r="B1300" s="139"/>
      <c r="C1300" s="110"/>
      <c r="D1300" s="111"/>
      <c r="E1300" s="112"/>
      <c r="F1300" s="140"/>
      <c r="G1300" s="113"/>
      <c r="H1300" s="143"/>
      <c r="I1300" s="115"/>
    </row>
    <row r="1301" spans="1:19" ht="12" customHeight="1">
      <c r="A1301" s="118"/>
      <c r="B1301" s="150"/>
      <c r="C1301" s="136"/>
      <c r="D1301" s="121"/>
      <c r="E1301" s="122"/>
      <c r="F1301" s="137"/>
      <c r="G1301" s="123"/>
      <c r="H1301" s="138"/>
      <c r="I1301" s="125"/>
      <c r="K1301" s="211"/>
      <c r="M1301" s="132"/>
      <c r="N1301" s="133"/>
      <c r="O1301" s="133"/>
      <c r="S1301" s="133"/>
    </row>
    <row r="1302" spans="1:19" ht="12" customHeight="1">
      <c r="A1302" s="108"/>
      <c r="B1302" s="139"/>
      <c r="C1302" s="110"/>
      <c r="D1302" s="111"/>
      <c r="E1302" s="112"/>
      <c r="F1302" s="128"/>
      <c r="G1302" s="113"/>
      <c r="H1302" s="134"/>
      <c r="I1302" s="115"/>
    </row>
    <row r="1303" spans="1:19" ht="12" customHeight="1">
      <c r="A1303" s="118"/>
      <c r="B1303" s="141"/>
      <c r="C1303" s="136"/>
      <c r="D1303" s="229"/>
      <c r="E1303" s="122"/>
      <c r="F1303" s="137"/>
      <c r="G1303" s="180"/>
      <c r="H1303" s="138"/>
      <c r="I1303" s="125"/>
      <c r="K1303" s="211"/>
      <c r="M1303" s="132"/>
      <c r="N1303" s="133"/>
      <c r="O1303" s="133"/>
      <c r="S1303" s="133"/>
    </row>
    <row r="1304" spans="1:19" ht="12" customHeight="1">
      <c r="A1304" s="108"/>
      <c r="B1304" s="139"/>
      <c r="C1304" s="110"/>
      <c r="D1304" s="111"/>
      <c r="E1304" s="112"/>
      <c r="F1304" s="128"/>
      <c r="G1304" s="113"/>
      <c r="H1304" s="114"/>
      <c r="I1304" s="115"/>
    </row>
    <row r="1305" spans="1:19" ht="12" customHeight="1">
      <c r="A1305" s="118"/>
      <c r="B1305" s="141"/>
      <c r="C1305" s="136"/>
      <c r="D1305" s="121"/>
      <c r="E1305" s="122"/>
      <c r="F1305" s="137"/>
      <c r="G1305" s="123"/>
      <c r="H1305" s="124"/>
      <c r="I1305" s="125"/>
      <c r="K1305" s="211"/>
      <c r="M1305" s="132"/>
      <c r="N1305" s="133"/>
      <c r="O1305" s="133"/>
      <c r="S1305" s="133"/>
    </row>
    <row r="1306" spans="1:19" ht="12" customHeight="1">
      <c r="A1306" s="108"/>
      <c r="B1306" s="109"/>
      <c r="C1306" s="110"/>
      <c r="D1306" s="111"/>
      <c r="E1306" s="112"/>
      <c r="F1306" s="113"/>
      <c r="G1306" s="113"/>
      <c r="H1306" s="114"/>
      <c r="I1306" s="115"/>
      <c r="J1306" s="116"/>
    </row>
    <row r="1307" spans="1:19" ht="12" customHeight="1">
      <c r="A1307" s="118"/>
      <c r="B1307" s="141"/>
      <c r="C1307" s="120"/>
      <c r="D1307" s="229"/>
      <c r="E1307" s="122"/>
      <c r="F1307" s="123"/>
      <c r="G1307" s="180"/>
      <c r="H1307" s="138"/>
      <c r="I1307" s="125"/>
      <c r="J1307" s="116"/>
      <c r="K1307" s="211"/>
      <c r="M1307" s="132"/>
      <c r="N1307" s="144"/>
      <c r="O1307" s="133"/>
      <c r="P1307" s="133"/>
      <c r="S1307" s="133"/>
    </row>
    <row r="1308" spans="1:19" ht="12" customHeight="1">
      <c r="A1308" s="108"/>
      <c r="B1308" s="139"/>
      <c r="C1308" s="110"/>
      <c r="D1308" s="111"/>
      <c r="E1308" s="112"/>
      <c r="F1308" s="140"/>
      <c r="G1308" s="113"/>
      <c r="H1308" s="134"/>
      <c r="I1308" s="115"/>
    </row>
    <row r="1309" spans="1:19" ht="12" customHeight="1">
      <c r="A1309" s="118"/>
      <c r="B1309" s="141"/>
      <c r="C1309" s="120"/>
      <c r="D1309" s="121"/>
      <c r="E1309" s="122"/>
      <c r="F1309" s="123"/>
      <c r="G1309" s="123"/>
      <c r="H1309" s="138"/>
      <c r="I1309" s="125"/>
      <c r="K1309" s="211"/>
      <c r="M1309" s="132"/>
      <c r="N1309" s="133"/>
      <c r="O1309" s="133"/>
      <c r="S1309" s="133"/>
    </row>
    <row r="1310" spans="1:19" ht="12" customHeight="1">
      <c r="A1310" s="108"/>
      <c r="B1310" s="139"/>
      <c r="C1310" s="110"/>
      <c r="D1310" s="111"/>
      <c r="E1310" s="112"/>
      <c r="F1310" s="128"/>
      <c r="G1310" s="113"/>
      <c r="H1310" s="134"/>
      <c r="I1310" s="115"/>
    </row>
    <row r="1311" spans="1:19" ht="12" customHeight="1">
      <c r="A1311" s="118"/>
      <c r="B1311" s="141"/>
      <c r="C1311" s="120"/>
      <c r="D1311" s="229"/>
      <c r="E1311" s="122"/>
      <c r="F1311" s="123"/>
      <c r="G1311" s="180"/>
      <c r="H1311" s="138"/>
      <c r="I1311" s="125"/>
      <c r="J1311" s="116"/>
      <c r="K1311" s="211"/>
      <c r="M1311" s="132"/>
      <c r="N1311" s="133"/>
      <c r="O1311" s="133"/>
      <c r="S1311" s="133"/>
    </row>
    <row r="1312" spans="1:19" ht="12" customHeight="1">
      <c r="A1312" s="108"/>
      <c r="B1312" s="139"/>
      <c r="C1312" s="110"/>
      <c r="D1312" s="111"/>
      <c r="E1312" s="112"/>
      <c r="F1312" s="113"/>
      <c r="G1312" s="113"/>
      <c r="H1312" s="143"/>
      <c r="I1312" s="115"/>
      <c r="J1312" s="147"/>
    </row>
    <row r="1313" spans="1:19" ht="12" customHeight="1">
      <c r="A1313" s="118"/>
      <c r="B1313" s="220"/>
      <c r="C1313" s="120"/>
      <c r="D1313" s="121"/>
      <c r="E1313" s="122"/>
      <c r="F1313" s="123"/>
      <c r="G1313" s="123"/>
      <c r="H1313" s="138"/>
      <c r="I1313" s="125"/>
      <c r="J1313" s="116"/>
      <c r="K1313" s="211"/>
      <c r="M1313" s="132"/>
      <c r="N1313" s="133"/>
      <c r="O1313" s="133"/>
      <c r="S1313" s="133"/>
    </row>
    <row r="1314" spans="1:19" ht="12" customHeight="1">
      <c r="A1314" s="108"/>
      <c r="B1314" s="109"/>
      <c r="C1314" s="149"/>
      <c r="D1314" s="111"/>
      <c r="E1314" s="112"/>
      <c r="F1314" s="113"/>
      <c r="G1314" s="113"/>
      <c r="H1314" s="143"/>
      <c r="I1314" s="115"/>
      <c r="J1314" s="116"/>
    </row>
    <row r="1315" spans="1:19" ht="12" customHeight="1">
      <c r="A1315" s="118"/>
      <c r="B1315" s="150"/>
      <c r="C1315" s="120"/>
      <c r="D1315" s="121"/>
      <c r="E1315" s="122"/>
      <c r="F1315" s="123"/>
      <c r="G1315" s="123"/>
      <c r="H1315" s="138"/>
      <c r="I1315" s="125"/>
      <c r="K1315" s="211"/>
      <c r="M1315" s="132"/>
      <c r="N1315" s="144"/>
      <c r="O1315" s="133"/>
      <c r="S1315" s="133"/>
    </row>
    <row r="1316" spans="1:19" ht="12" customHeight="1">
      <c r="A1316" s="108"/>
      <c r="B1316" s="151"/>
      <c r="C1316" s="110"/>
      <c r="D1316" s="111"/>
      <c r="E1316" s="112"/>
      <c r="F1316" s="113"/>
      <c r="G1316" s="113"/>
      <c r="H1316" s="114"/>
      <c r="I1316" s="115"/>
      <c r="J1316" s="116"/>
    </row>
    <row r="1317" spans="1:19" ht="12" customHeight="1">
      <c r="A1317" s="118"/>
      <c r="B1317" s="220" t="s">
        <v>119</v>
      </c>
      <c r="C1317" s="153"/>
      <c r="D1317" s="121"/>
      <c r="E1317" s="122"/>
      <c r="F1317" s="154"/>
      <c r="G1317" s="180"/>
      <c r="H1317" s="124"/>
      <c r="I1317" s="125"/>
      <c r="J1317" s="116"/>
      <c r="K1317" s="211"/>
      <c r="M1317" s="302"/>
      <c r="N1317" s="133"/>
      <c r="O1317" s="133"/>
      <c r="S1317" s="133"/>
    </row>
    <row r="1318" spans="1:19" ht="12" customHeight="1">
      <c r="A1318" s="108"/>
      <c r="B1318" s="109"/>
      <c r="C1318" s="155"/>
      <c r="D1318" s="111"/>
      <c r="E1318" s="112"/>
      <c r="F1318" s="156"/>
      <c r="G1318" s="113"/>
      <c r="H1318" s="114"/>
      <c r="I1318" s="115"/>
    </row>
    <row r="1319" spans="1:19" ht="12" customHeight="1">
      <c r="A1319" s="157"/>
      <c r="B1319" s="158"/>
      <c r="C1319" s="158"/>
      <c r="D1319" s="159"/>
      <c r="E1319" s="160"/>
      <c r="F1319" s="161"/>
      <c r="G1319" s="162"/>
      <c r="H1319" s="163"/>
      <c r="I1319" s="164"/>
      <c r="K1319" s="211"/>
      <c r="M1319" s="132"/>
      <c r="N1319" s="133"/>
      <c r="O1319" s="133"/>
      <c r="S1319" s="133"/>
    </row>
    <row r="1320" spans="1:19" ht="12" customHeight="1">
      <c r="A1320" s="215"/>
      <c r="B1320" s="216"/>
      <c r="C1320" s="217"/>
      <c r="D1320" s="173"/>
      <c r="E1320" s="218"/>
      <c r="F1320" s="174"/>
      <c r="G1320" s="174"/>
      <c r="H1320" s="175"/>
      <c r="I1320" s="176"/>
      <c r="J1320" s="116"/>
      <c r="K1320" s="116"/>
      <c r="L1320" s="117"/>
      <c r="M1320" s="116"/>
      <c r="N1320" s="116"/>
      <c r="O1320" s="116"/>
    </row>
    <row r="1321" spans="1:19" ht="12" customHeight="1">
      <c r="A1321" s="118">
        <f>A661</f>
        <v>9</v>
      </c>
      <c r="B1321" s="148" t="str">
        <f>B661</f>
        <v>産業廃棄物処理</v>
      </c>
      <c r="C1321" s="120"/>
      <c r="D1321" s="121"/>
      <c r="E1321" s="122"/>
      <c r="F1321" s="123"/>
      <c r="G1321" s="123"/>
      <c r="H1321" s="124"/>
      <c r="I1321" s="125"/>
      <c r="J1321" s="116"/>
      <c r="K1321" s="116"/>
      <c r="L1321" s="117"/>
      <c r="M1321" s="116"/>
      <c r="N1321" s="116"/>
      <c r="O1321" s="116"/>
    </row>
    <row r="1322" spans="1:19" ht="12" customHeight="1">
      <c r="A1322" s="108"/>
      <c r="B1322" s="126"/>
      <c r="C1322" s="127"/>
      <c r="D1322" s="111"/>
      <c r="E1322" s="112"/>
      <c r="F1322" s="128"/>
      <c r="G1322" s="113"/>
      <c r="H1322" s="129"/>
      <c r="I1322" s="115"/>
    </row>
    <row r="1323" spans="1:19" ht="12" customHeight="1">
      <c r="A1323" s="118"/>
      <c r="B1323" s="119" t="s">
        <v>512</v>
      </c>
      <c r="C1323" s="120"/>
      <c r="D1323" s="121"/>
      <c r="E1323" s="122"/>
      <c r="F1323" s="130"/>
      <c r="G1323" s="123"/>
      <c r="H1323" s="138"/>
      <c r="I1323" s="125"/>
      <c r="K1323" s="211"/>
      <c r="M1323" s="132"/>
      <c r="N1323" s="133"/>
      <c r="O1323" s="133"/>
      <c r="S1323" s="133"/>
    </row>
    <row r="1324" spans="1:19" ht="12" customHeight="1">
      <c r="A1324" s="108"/>
      <c r="B1324" s="126"/>
      <c r="C1324" s="127"/>
      <c r="D1324" s="111"/>
      <c r="E1324" s="112"/>
      <c r="F1324" s="128"/>
      <c r="G1324" s="113"/>
      <c r="H1324" s="134"/>
      <c r="I1324" s="115"/>
    </row>
    <row r="1325" spans="1:19" ht="12" customHeight="1">
      <c r="A1325" s="118"/>
      <c r="B1325" s="135" t="s">
        <v>513</v>
      </c>
      <c r="C1325" s="136" t="s">
        <v>507</v>
      </c>
      <c r="D1325" s="253">
        <v>1.48</v>
      </c>
      <c r="E1325" s="122" t="s">
        <v>482</v>
      </c>
      <c r="F1325" s="137"/>
      <c r="G1325" s="180"/>
      <c r="H1325" s="138"/>
      <c r="I1325" s="125"/>
      <c r="K1325" s="211"/>
      <c r="M1325" s="132"/>
      <c r="N1325" s="133"/>
      <c r="O1325" s="133"/>
      <c r="S1325" s="133"/>
    </row>
    <row r="1326" spans="1:19" ht="12" customHeight="1">
      <c r="A1326" s="108"/>
      <c r="B1326" s="139"/>
      <c r="C1326" s="110"/>
      <c r="D1326" s="111"/>
      <c r="E1326" s="112"/>
      <c r="F1326" s="140"/>
      <c r="G1326" s="113"/>
      <c r="H1326" s="134"/>
      <c r="I1326" s="115"/>
    </row>
    <row r="1327" spans="1:19" ht="12" customHeight="1">
      <c r="A1327" s="118"/>
      <c r="B1327" s="148" t="s">
        <v>509</v>
      </c>
      <c r="C1327" s="136" t="s">
        <v>507</v>
      </c>
      <c r="D1327" s="253">
        <v>0.83</v>
      </c>
      <c r="E1327" s="122" t="s">
        <v>482</v>
      </c>
      <c r="F1327" s="130"/>
      <c r="G1327" s="180"/>
      <c r="H1327" s="138"/>
      <c r="I1327" s="125"/>
      <c r="M1327" s="131"/>
    </row>
    <row r="1328" spans="1:19" ht="12" customHeight="1">
      <c r="A1328" s="108"/>
      <c r="B1328" s="139"/>
      <c r="C1328" s="110"/>
      <c r="D1328" s="111"/>
      <c r="E1328" s="112"/>
      <c r="F1328" s="128"/>
      <c r="G1328" s="113"/>
      <c r="H1328" s="134"/>
      <c r="I1328" s="115"/>
    </row>
    <row r="1329" spans="1:19" ht="12" customHeight="1">
      <c r="A1329" s="118"/>
      <c r="B1329" s="135" t="s">
        <v>510</v>
      </c>
      <c r="C1329" s="136" t="s">
        <v>507</v>
      </c>
      <c r="D1329" s="253">
        <v>3.19</v>
      </c>
      <c r="E1329" s="122" t="s">
        <v>482</v>
      </c>
      <c r="F1329" s="137"/>
      <c r="G1329" s="180"/>
      <c r="H1329" s="138"/>
      <c r="I1329" s="125"/>
      <c r="K1329" s="211"/>
      <c r="M1329" s="132"/>
      <c r="N1329" s="133"/>
      <c r="O1329" s="133"/>
      <c r="S1329" s="133"/>
    </row>
    <row r="1330" spans="1:19" ht="12" customHeight="1">
      <c r="A1330" s="108"/>
      <c r="B1330" s="139"/>
      <c r="C1330" s="110"/>
      <c r="D1330" s="111"/>
      <c r="E1330" s="112"/>
      <c r="F1330" s="128"/>
      <c r="G1330" s="113"/>
      <c r="H1330" s="134"/>
      <c r="I1330" s="115"/>
    </row>
    <row r="1331" spans="1:19" ht="12" customHeight="1">
      <c r="A1331" s="118"/>
      <c r="B1331" s="141" t="s">
        <v>511</v>
      </c>
      <c r="C1331" s="136" t="s">
        <v>507</v>
      </c>
      <c r="D1331" s="253">
        <v>1.1499999999999999</v>
      </c>
      <c r="E1331" s="122" t="s">
        <v>482</v>
      </c>
      <c r="F1331" s="137"/>
      <c r="G1331" s="180"/>
      <c r="H1331" s="138"/>
      <c r="I1331" s="125"/>
      <c r="K1331" s="211"/>
      <c r="M1331" s="132"/>
      <c r="N1331" s="133"/>
      <c r="O1331" s="133"/>
      <c r="S1331" s="133"/>
    </row>
    <row r="1332" spans="1:19" ht="12" customHeight="1">
      <c r="A1332" s="108"/>
      <c r="B1332" s="139"/>
      <c r="C1332" s="110"/>
      <c r="D1332" s="111"/>
      <c r="E1332" s="112"/>
      <c r="F1332" s="128"/>
      <c r="G1332" s="113"/>
      <c r="H1332" s="143"/>
      <c r="I1332" s="115"/>
      <c r="J1332" s="116"/>
    </row>
    <row r="1333" spans="1:19" ht="12" customHeight="1">
      <c r="A1333" s="118"/>
      <c r="B1333" s="141" t="s">
        <v>508</v>
      </c>
      <c r="C1333" s="136"/>
      <c r="D1333" s="121"/>
      <c r="E1333" s="122"/>
      <c r="F1333" s="137"/>
      <c r="G1333" s="123"/>
      <c r="H1333" s="138"/>
      <c r="I1333" s="125"/>
      <c r="J1333" s="116"/>
      <c r="K1333" s="211"/>
      <c r="M1333" s="132"/>
      <c r="N1333" s="133"/>
      <c r="O1333" s="133"/>
      <c r="S1333" s="133"/>
    </row>
    <row r="1334" spans="1:19" ht="12" customHeight="1">
      <c r="A1334" s="108"/>
      <c r="B1334" s="139"/>
      <c r="C1334" s="110"/>
      <c r="D1334" s="111"/>
      <c r="E1334" s="112"/>
      <c r="F1334" s="128"/>
      <c r="G1334" s="113"/>
      <c r="H1334" s="143"/>
      <c r="I1334" s="115"/>
    </row>
    <row r="1335" spans="1:19" ht="12" customHeight="1">
      <c r="A1335" s="118"/>
      <c r="B1335" s="135" t="s">
        <v>513</v>
      </c>
      <c r="C1335" s="136" t="s">
        <v>507</v>
      </c>
      <c r="D1335" s="253">
        <v>0.11</v>
      </c>
      <c r="E1335" s="122" t="str">
        <f>E1325</f>
        <v>㎥</v>
      </c>
      <c r="F1335" s="137"/>
      <c r="G1335" s="180"/>
      <c r="H1335" s="138"/>
      <c r="I1335" s="125"/>
      <c r="K1335" s="211"/>
      <c r="M1335" s="132"/>
      <c r="N1335" s="144"/>
      <c r="O1335" s="133"/>
      <c r="S1335" s="133"/>
    </row>
    <row r="1336" spans="1:19" ht="12" customHeight="1">
      <c r="A1336" s="108"/>
      <c r="B1336" s="139"/>
      <c r="C1336" s="110"/>
      <c r="D1336" s="111"/>
      <c r="E1336" s="112"/>
      <c r="F1336" s="140"/>
      <c r="G1336" s="113"/>
      <c r="H1336" s="143"/>
      <c r="I1336" s="115"/>
    </row>
    <row r="1337" spans="1:19" ht="12" customHeight="1">
      <c r="A1337" s="118"/>
      <c r="B1337" s="148" t="s">
        <v>509</v>
      </c>
      <c r="C1337" s="136" t="s">
        <v>507</v>
      </c>
      <c r="D1337" s="253">
        <v>5.97</v>
      </c>
      <c r="E1337" s="122" t="str">
        <f>E1327</f>
        <v>㎥</v>
      </c>
      <c r="F1337" s="130"/>
      <c r="G1337" s="180"/>
      <c r="H1337" s="138"/>
      <c r="I1337" s="125"/>
      <c r="K1337" s="211"/>
      <c r="M1337" s="132"/>
      <c r="N1337" s="133"/>
      <c r="O1337" s="133"/>
      <c r="S1337" s="133"/>
    </row>
    <row r="1338" spans="1:19" ht="12" customHeight="1">
      <c r="A1338" s="108"/>
      <c r="B1338" s="139"/>
      <c r="C1338" s="110"/>
      <c r="D1338" s="111"/>
      <c r="E1338" s="112"/>
      <c r="F1338" s="128"/>
      <c r="G1338" s="113"/>
      <c r="H1338" s="134"/>
      <c r="I1338" s="115"/>
    </row>
    <row r="1339" spans="1:19" ht="12" customHeight="1">
      <c r="A1339" s="118"/>
      <c r="B1339" s="119" t="s">
        <v>511</v>
      </c>
      <c r="C1339" s="136" t="s">
        <v>507</v>
      </c>
      <c r="D1339" s="121">
        <v>7.2</v>
      </c>
      <c r="E1339" s="122" t="str">
        <f>E1331</f>
        <v>㎥</v>
      </c>
      <c r="F1339" s="137"/>
      <c r="G1339" s="180"/>
      <c r="H1339" s="138"/>
      <c r="I1339" s="125"/>
      <c r="K1339" s="211"/>
      <c r="M1339" s="132"/>
      <c r="N1339" s="133"/>
      <c r="O1339" s="133"/>
      <c r="S1339" s="133"/>
    </row>
    <row r="1340" spans="1:19" ht="12" customHeight="1">
      <c r="A1340" s="108"/>
      <c r="B1340" s="139"/>
      <c r="C1340" s="110"/>
      <c r="D1340" s="111"/>
      <c r="E1340" s="112"/>
      <c r="F1340" s="128"/>
      <c r="G1340" s="113"/>
      <c r="H1340" s="114"/>
      <c r="I1340" s="115"/>
    </row>
    <row r="1341" spans="1:19" ht="12" customHeight="1">
      <c r="A1341" s="118"/>
      <c r="B1341" s="141" t="s">
        <v>514</v>
      </c>
      <c r="C1341" s="136"/>
      <c r="D1341" s="121"/>
      <c r="E1341" s="122"/>
      <c r="F1341" s="137"/>
      <c r="G1341" s="123"/>
      <c r="H1341" s="124"/>
      <c r="I1341" s="125"/>
      <c r="K1341" s="211"/>
      <c r="M1341" s="132"/>
      <c r="N1341" s="133"/>
      <c r="O1341" s="133"/>
      <c r="S1341" s="133"/>
    </row>
    <row r="1342" spans="1:19" ht="12" customHeight="1">
      <c r="A1342" s="108"/>
      <c r="B1342" s="109"/>
      <c r="C1342" s="110"/>
      <c r="D1342" s="111"/>
      <c r="E1342" s="112"/>
      <c r="F1342" s="113"/>
      <c r="G1342" s="113"/>
      <c r="H1342" s="114"/>
      <c r="I1342" s="115"/>
      <c r="J1342" s="116"/>
    </row>
    <row r="1343" spans="1:19" ht="12" customHeight="1">
      <c r="A1343" s="118"/>
      <c r="B1343" s="141" t="s">
        <v>515</v>
      </c>
      <c r="C1343" s="136" t="s">
        <v>507</v>
      </c>
      <c r="D1343" s="121">
        <v>0.1</v>
      </c>
      <c r="E1343" s="122" t="s">
        <v>482</v>
      </c>
      <c r="F1343" s="123"/>
      <c r="G1343" s="180"/>
      <c r="H1343" s="138"/>
      <c r="I1343" s="125"/>
      <c r="J1343" s="116"/>
      <c r="K1343" s="211"/>
      <c r="M1343" s="132"/>
      <c r="N1343" s="144"/>
      <c r="O1343" s="133"/>
      <c r="P1343" s="133"/>
      <c r="S1343" s="133"/>
    </row>
    <row r="1344" spans="1:19" ht="12" customHeight="1">
      <c r="A1344" s="108"/>
      <c r="B1344" s="126"/>
      <c r="C1344" s="127"/>
      <c r="D1344" s="111"/>
      <c r="E1344" s="112"/>
      <c r="F1344" s="128"/>
      <c r="G1344" s="113"/>
      <c r="H1344" s="129"/>
      <c r="I1344" s="115"/>
    </row>
    <row r="1345" spans="1:19" ht="12" customHeight="1">
      <c r="A1345" s="118"/>
      <c r="B1345" s="119" t="s">
        <v>512</v>
      </c>
      <c r="C1345" s="120"/>
      <c r="D1345" s="121"/>
      <c r="E1345" s="122"/>
      <c r="F1345" s="130"/>
      <c r="G1345" s="123"/>
      <c r="H1345" s="124"/>
      <c r="I1345" s="125"/>
      <c r="K1345" s="211"/>
      <c r="M1345" s="132"/>
      <c r="N1345" s="133"/>
      <c r="O1345" s="133"/>
      <c r="S1345" s="133"/>
    </row>
    <row r="1346" spans="1:19" ht="12" customHeight="1">
      <c r="A1346" s="108"/>
      <c r="B1346" s="255"/>
      <c r="C1346" s="127"/>
      <c r="D1346" s="111"/>
      <c r="E1346" s="112"/>
      <c r="F1346" s="128"/>
      <c r="G1346" s="113"/>
      <c r="H1346" s="254"/>
      <c r="I1346" s="115"/>
    </row>
    <row r="1347" spans="1:19" ht="12" customHeight="1">
      <c r="A1347" s="118"/>
      <c r="B1347" s="135" t="s">
        <v>513</v>
      </c>
      <c r="C1347" s="136" t="s">
        <v>182</v>
      </c>
      <c r="D1347" s="253">
        <v>1.48</v>
      </c>
      <c r="E1347" s="122" t="s">
        <v>482</v>
      </c>
      <c r="F1347" s="137"/>
      <c r="G1347" s="180"/>
      <c r="H1347" s="138"/>
      <c r="I1347" s="125"/>
      <c r="K1347" s="211"/>
      <c r="M1347" s="132"/>
      <c r="N1347" s="133"/>
      <c r="O1347" s="133"/>
      <c r="S1347" s="133"/>
    </row>
    <row r="1348" spans="1:19" ht="12" customHeight="1">
      <c r="A1348" s="108"/>
      <c r="B1348" s="139"/>
      <c r="C1348" s="110"/>
      <c r="D1348" s="111"/>
      <c r="E1348" s="112"/>
      <c r="F1348" s="140"/>
      <c r="G1348" s="113"/>
      <c r="H1348" s="254"/>
      <c r="I1348" s="115"/>
    </row>
    <row r="1349" spans="1:19" ht="12" customHeight="1">
      <c r="A1349" s="118"/>
      <c r="B1349" s="148" t="s">
        <v>509</v>
      </c>
      <c r="C1349" s="136" t="s">
        <v>182</v>
      </c>
      <c r="D1349" s="253">
        <v>0.83</v>
      </c>
      <c r="E1349" s="122" t="s">
        <v>482</v>
      </c>
      <c r="F1349" s="137"/>
      <c r="G1349" s="180"/>
      <c r="H1349" s="138"/>
      <c r="I1349" s="125"/>
      <c r="M1349" s="131"/>
    </row>
    <row r="1350" spans="1:19" ht="12" customHeight="1">
      <c r="A1350" s="108"/>
      <c r="B1350" s="139"/>
      <c r="C1350" s="110"/>
      <c r="D1350" s="111"/>
      <c r="E1350" s="112"/>
      <c r="F1350" s="128"/>
      <c r="G1350" s="113"/>
      <c r="H1350" s="254"/>
      <c r="I1350" s="115"/>
    </row>
    <row r="1351" spans="1:19" ht="12" customHeight="1">
      <c r="A1351" s="118"/>
      <c r="B1351" s="135" t="s">
        <v>510</v>
      </c>
      <c r="C1351" s="136" t="s">
        <v>182</v>
      </c>
      <c r="D1351" s="253">
        <v>3.19</v>
      </c>
      <c r="E1351" s="122" t="s">
        <v>482</v>
      </c>
      <c r="F1351" s="123"/>
      <c r="G1351" s="180"/>
      <c r="H1351" s="138"/>
      <c r="I1351" s="125"/>
      <c r="K1351" s="211"/>
      <c r="M1351" s="132"/>
      <c r="N1351" s="133"/>
      <c r="O1351" s="133"/>
      <c r="S1351" s="133"/>
    </row>
    <row r="1352" spans="1:19" ht="12" customHeight="1">
      <c r="A1352" s="108"/>
      <c r="B1352" s="139"/>
      <c r="C1352" s="110"/>
      <c r="D1352" s="111"/>
      <c r="E1352" s="112"/>
      <c r="F1352" s="128"/>
      <c r="G1352" s="113"/>
      <c r="H1352" s="254"/>
      <c r="I1352" s="115"/>
    </row>
    <row r="1353" spans="1:19" ht="12" customHeight="1">
      <c r="A1353" s="118"/>
      <c r="B1353" s="141" t="s">
        <v>511</v>
      </c>
      <c r="C1353" s="136" t="s">
        <v>807</v>
      </c>
      <c r="D1353" s="253">
        <v>1.1499999999999999</v>
      </c>
      <c r="E1353" s="122" t="s">
        <v>482</v>
      </c>
      <c r="F1353" s="137"/>
      <c r="G1353" s="180"/>
      <c r="H1353" s="138"/>
      <c r="I1353" s="125"/>
      <c r="K1353" s="211"/>
      <c r="M1353" s="132"/>
      <c r="N1353" s="133"/>
      <c r="O1353" s="133"/>
      <c r="S1353" s="133"/>
    </row>
    <row r="1354" spans="1:19" ht="12" customHeight="1">
      <c r="A1354" s="108"/>
      <c r="B1354" s="139"/>
      <c r="C1354" s="110"/>
      <c r="D1354" s="111"/>
      <c r="E1354" s="112"/>
      <c r="F1354" s="128"/>
      <c r="G1354" s="113"/>
      <c r="H1354" s="143"/>
      <c r="I1354" s="115"/>
      <c r="J1354" s="116"/>
    </row>
    <row r="1355" spans="1:19" ht="12" customHeight="1">
      <c r="A1355" s="118"/>
      <c r="B1355" s="141" t="s">
        <v>508</v>
      </c>
      <c r="C1355" s="136"/>
      <c r="D1355" s="121"/>
      <c r="E1355" s="122"/>
      <c r="F1355" s="137"/>
      <c r="G1355" s="123"/>
      <c r="H1355" s="138"/>
      <c r="I1355" s="125"/>
      <c r="J1355" s="116"/>
      <c r="K1355" s="211"/>
      <c r="M1355" s="132"/>
      <c r="N1355" s="133"/>
      <c r="O1355" s="133"/>
      <c r="S1355" s="133"/>
    </row>
    <row r="1356" spans="1:19" ht="12" customHeight="1">
      <c r="A1356" s="108"/>
      <c r="B1356" s="139"/>
      <c r="C1356" s="110"/>
      <c r="D1356" s="111"/>
      <c r="E1356" s="112"/>
      <c r="F1356" s="128"/>
      <c r="G1356" s="113"/>
      <c r="H1356" s="254"/>
      <c r="I1356" s="115"/>
      <c r="J1356" s="116"/>
    </row>
    <row r="1357" spans="1:19" ht="12" customHeight="1">
      <c r="A1357" s="118"/>
      <c r="B1357" s="135" t="s">
        <v>513</v>
      </c>
      <c r="C1357" s="136" t="s">
        <v>182</v>
      </c>
      <c r="D1357" s="253">
        <v>0.11</v>
      </c>
      <c r="E1357" s="122" t="str">
        <f>E1347</f>
        <v>㎥</v>
      </c>
      <c r="F1357" s="137"/>
      <c r="G1357" s="180"/>
      <c r="H1357" s="138"/>
      <c r="I1357" s="125"/>
      <c r="J1357" s="116"/>
      <c r="K1357" s="211"/>
      <c r="M1357" s="132"/>
      <c r="N1357" s="133"/>
      <c r="O1357" s="133"/>
      <c r="S1357" s="133"/>
    </row>
    <row r="1358" spans="1:19" ht="12" customHeight="1">
      <c r="A1358" s="108"/>
      <c r="B1358" s="109"/>
      <c r="C1358" s="149"/>
      <c r="D1358" s="111"/>
      <c r="E1358" s="112"/>
      <c r="F1358" s="113"/>
      <c r="G1358" s="113"/>
      <c r="H1358" s="254"/>
      <c r="I1358" s="115"/>
      <c r="J1358" s="116"/>
    </row>
    <row r="1359" spans="1:19" ht="12" customHeight="1">
      <c r="A1359" s="118"/>
      <c r="B1359" s="148" t="s">
        <v>509</v>
      </c>
      <c r="C1359" s="136" t="s">
        <v>182</v>
      </c>
      <c r="D1359" s="289">
        <v>5.97</v>
      </c>
      <c r="E1359" s="122" t="str">
        <f>E1349</f>
        <v>㎥</v>
      </c>
      <c r="F1359" s="123"/>
      <c r="G1359" s="180"/>
      <c r="H1359" s="138"/>
      <c r="I1359" s="125"/>
      <c r="K1359" s="211"/>
      <c r="M1359" s="132"/>
      <c r="N1359" s="144"/>
      <c r="O1359" s="133"/>
      <c r="S1359" s="133"/>
    </row>
    <row r="1360" spans="1:19" ht="12" customHeight="1">
      <c r="A1360" s="108"/>
      <c r="B1360" s="139"/>
      <c r="C1360" s="110"/>
      <c r="D1360" s="111"/>
      <c r="E1360" s="112"/>
      <c r="F1360" s="128"/>
      <c r="G1360" s="113"/>
      <c r="H1360" s="254"/>
      <c r="I1360" s="145"/>
      <c r="J1360" s="146"/>
    </row>
    <row r="1361" spans="1:19" ht="12" customHeight="1">
      <c r="A1361" s="118"/>
      <c r="B1361" s="141" t="s">
        <v>511</v>
      </c>
      <c r="C1361" s="136" t="s">
        <v>182</v>
      </c>
      <c r="D1361" s="253">
        <v>7.2</v>
      </c>
      <c r="E1361" s="122" t="str">
        <f>E1353</f>
        <v>㎥</v>
      </c>
      <c r="F1361" s="137"/>
      <c r="G1361" s="180"/>
      <c r="H1361" s="138"/>
      <c r="I1361" s="125"/>
      <c r="K1361" s="211"/>
      <c r="M1361" s="132"/>
      <c r="N1361" s="133"/>
      <c r="O1361" s="133"/>
      <c r="S1361" s="133"/>
    </row>
    <row r="1362" spans="1:19" ht="12" customHeight="1">
      <c r="A1362" s="108"/>
      <c r="B1362" s="139"/>
      <c r="C1362" s="110"/>
      <c r="D1362" s="111"/>
      <c r="E1362" s="112"/>
      <c r="F1362" s="128"/>
      <c r="G1362" s="113"/>
      <c r="H1362" s="143"/>
      <c r="I1362" s="115"/>
    </row>
    <row r="1363" spans="1:19" ht="12" customHeight="1">
      <c r="A1363" s="118"/>
      <c r="B1363" s="141" t="s">
        <v>514</v>
      </c>
      <c r="C1363" s="136"/>
      <c r="D1363" s="121"/>
      <c r="E1363" s="122"/>
      <c r="F1363" s="137"/>
      <c r="G1363" s="123"/>
      <c r="H1363" s="138"/>
      <c r="I1363" s="125"/>
      <c r="K1363" s="211"/>
      <c r="M1363" s="132"/>
      <c r="N1363" s="144"/>
      <c r="O1363" s="133"/>
      <c r="S1363" s="133"/>
    </row>
    <row r="1364" spans="1:19" ht="12" customHeight="1">
      <c r="A1364" s="108"/>
      <c r="B1364" s="139"/>
      <c r="C1364" s="110"/>
      <c r="D1364" s="111"/>
      <c r="E1364" s="112"/>
      <c r="F1364" s="140"/>
      <c r="G1364" s="113"/>
      <c r="H1364" s="254"/>
      <c r="I1364" s="115"/>
    </row>
    <row r="1365" spans="1:19" ht="12" customHeight="1">
      <c r="A1365" s="118"/>
      <c r="B1365" s="141" t="s">
        <v>515</v>
      </c>
      <c r="C1365" s="136" t="s">
        <v>182</v>
      </c>
      <c r="D1365" s="121">
        <v>0.1</v>
      </c>
      <c r="E1365" s="122" t="s">
        <v>482</v>
      </c>
      <c r="F1365" s="137"/>
      <c r="G1365" s="180"/>
      <c r="H1365" s="138"/>
      <c r="I1365" s="125"/>
      <c r="K1365" s="211"/>
      <c r="M1365" s="132"/>
      <c r="N1365" s="133"/>
      <c r="O1365" s="133"/>
      <c r="S1365" s="133"/>
    </row>
    <row r="1366" spans="1:19" ht="12" customHeight="1">
      <c r="A1366" s="108"/>
      <c r="B1366" s="126"/>
      <c r="C1366" s="127"/>
      <c r="D1366" s="111"/>
      <c r="E1366" s="112"/>
      <c r="F1366" s="128"/>
      <c r="G1366" s="113"/>
      <c r="H1366" s="129"/>
      <c r="I1366" s="115"/>
    </row>
    <row r="1367" spans="1:19" ht="12" customHeight="1">
      <c r="A1367" s="118"/>
      <c r="B1367" s="119" t="s">
        <v>512</v>
      </c>
      <c r="C1367" s="120"/>
      <c r="D1367" s="121"/>
      <c r="E1367" s="122"/>
      <c r="F1367" s="130"/>
      <c r="G1367" s="123"/>
      <c r="H1367" s="124"/>
      <c r="I1367" s="125"/>
      <c r="K1367" s="211"/>
      <c r="M1367" s="132"/>
      <c r="N1367" s="133"/>
      <c r="O1367" s="133"/>
      <c r="S1367" s="133"/>
    </row>
    <row r="1368" spans="1:19" ht="12" customHeight="1">
      <c r="A1368" s="108"/>
      <c r="B1368" s="255"/>
      <c r="C1368" s="127"/>
      <c r="D1368" s="111"/>
      <c r="E1368" s="112"/>
      <c r="F1368" s="128"/>
      <c r="G1368" s="113"/>
      <c r="H1368" s="143"/>
      <c r="I1368" s="290"/>
    </row>
    <row r="1369" spans="1:19" ht="12" customHeight="1">
      <c r="A1369" s="118"/>
      <c r="B1369" s="135" t="s">
        <v>513</v>
      </c>
      <c r="C1369" s="136" t="s">
        <v>516</v>
      </c>
      <c r="D1369" s="253">
        <v>1.48</v>
      </c>
      <c r="E1369" s="122" t="s">
        <v>482</v>
      </c>
      <c r="F1369" s="137"/>
      <c r="G1369" s="180"/>
      <c r="H1369" s="193"/>
      <c r="I1369" s="291"/>
      <c r="K1369" s="211"/>
      <c r="M1369" s="132"/>
      <c r="N1369" s="133"/>
      <c r="O1369" s="133"/>
      <c r="S1369" s="133"/>
    </row>
    <row r="1370" spans="1:19" ht="12" customHeight="1">
      <c r="A1370" s="108"/>
      <c r="B1370" s="139"/>
      <c r="C1370" s="110"/>
      <c r="D1370" s="111"/>
      <c r="E1370" s="112"/>
      <c r="F1370" s="140"/>
      <c r="G1370" s="113"/>
      <c r="H1370" s="143"/>
      <c r="I1370" s="115"/>
    </row>
    <row r="1371" spans="1:19" ht="12" customHeight="1">
      <c r="A1371" s="118"/>
      <c r="B1371" s="148" t="s">
        <v>509</v>
      </c>
      <c r="C1371" s="136" t="s">
        <v>516</v>
      </c>
      <c r="D1371" s="253">
        <v>0.83</v>
      </c>
      <c r="E1371" s="122" t="s">
        <v>136</v>
      </c>
      <c r="F1371" s="137"/>
      <c r="G1371" s="180"/>
      <c r="H1371" s="193"/>
      <c r="I1371" s="125"/>
      <c r="M1371" s="131"/>
    </row>
    <row r="1372" spans="1:19" ht="12" customHeight="1">
      <c r="A1372" s="108"/>
      <c r="B1372" s="139"/>
      <c r="C1372" s="110"/>
      <c r="D1372" s="111"/>
      <c r="E1372" s="112"/>
      <c r="F1372" s="128"/>
      <c r="G1372" s="113"/>
      <c r="H1372" s="134"/>
      <c r="I1372" s="115"/>
    </row>
    <row r="1373" spans="1:19" ht="12" customHeight="1">
      <c r="A1373" s="118"/>
      <c r="B1373" s="135" t="s">
        <v>510</v>
      </c>
      <c r="C1373" s="136" t="s">
        <v>516</v>
      </c>
      <c r="D1373" s="253">
        <v>3.19</v>
      </c>
      <c r="E1373" s="122" t="s">
        <v>136</v>
      </c>
      <c r="F1373" s="123"/>
      <c r="G1373" s="180"/>
      <c r="H1373" s="193"/>
      <c r="I1373" s="125"/>
      <c r="K1373" s="211"/>
      <c r="M1373" s="132"/>
      <c r="N1373" s="133"/>
      <c r="O1373" s="133"/>
      <c r="S1373" s="133"/>
    </row>
    <row r="1374" spans="1:19" ht="12" customHeight="1">
      <c r="A1374" s="108"/>
      <c r="B1374" s="139"/>
      <c r="C1374" s="110"/>
      <c r="D1374" s="111"/>
      <c r="E1374" s="112"/>
      <c r="F1374" s="128"/>
      <c r="G1374" s="113"/>
      <c r="H1374" s="134"/>
      <c r="I1374" s="115"/>
    </row>
    <row r="1375" spans="1:19" ht="12" customHeight="1">
      <c r="A1375" s="118"/>
      <c r="B1375" s="141" t="s">
        <v>511</v>
      </c>
      <c r="C1375" s="136" t="s">
        <v>516</v>
      </c>
      <c r="D1375" s="253">
        <v>1.1499999999999999</v>
      </c>
      <c r="E1375" s="122" t="s">
        <v>482</v>
      </c>
      <c r="F1375" s="137"/>
      <c r="G1375" s="180"/>
      <c r="H1375" s="193"/>
      <c r="I1375" s="125"/>
      <c r="K1375" s="211"/>
      <c r="M1375" s="132"/>
      <c r="N1375" s="133"/>
      <c r="O1375" s="133"/>
      <c r="S1375" s="133"/>
    </row>
    <row r="1376" spans="1:19" ht="12" customHeight="1">
      <c r="A1376" s="108"/>
      <c r="B1376" s="139"/>
      <c r="C1376" s="110"/>
      <c r="D1376" s="111"/>
      <c r="E1376" s="112"/>
      <c r="F1376" s="128"/>
      <c r="G1376" s="113"/>
      <c r="H1376" s="143"/>
      <c r="I1376" s="115"/>
      <c r="J1376" s="116"/>
    </row>
    <row r="1377" spans="1:19" ht="12" customHeight="1">
      <c r="A1377" s="118"/>
      <c r="B1377" s="141" t="s">
        <v>508</v>
      </c>
      <c r="C1377" s="136"/>
      <c r="D1377" s="121"/>
      <c r="E1377" s="122"/>
      <c r="F1377" s="137"/>
      <c r="G1377" s="123"/>
      <c r="H1377" s="138"/>
      <c r="I1377" s="125"/>
      <c r="J1377" s="116"/>
      <c r="K1377" s="211"/>
      <c r="M1377" s="132"/>
      <c r="N1377" s="133"/>
      <c r="O1377" s="133"/>
      <c r="S1377" s="133"/>
    </row>
    <row r="1378" spans="1:19" ht="12" customHeight="1">
      <c r="A1378" s="108"/>
      <c r="B1378" s="139"/>
      <c r="C1378" s="110"/>
      <c r="D1378" s="111"/>
      <c r="E1378" s="112"/>
      <c r="F1378" s="128"/>
      <c r="G1378" s="113"/>
      <c r="H1378" s="114"/>
      <c r="I1378" s="115"/>
      <c r="J1378" s="116"/>
    </row>
    <row r="1379" spans="1:19" ht="12" customHeight="1">
      <c r="A1379" s="118"/>
      <c r="B1379" s="135" t="s">
        <v>513</v>
      </c>
      <c r="C1379" s="136" t="s">
        <v>516</v>
      </c>
      <c r="D1379" s="253">
        <v>0.11</v>
      </c>
      <c r="E1379" s="122" t="str">
        <f>E1369</f>
        <v>㎥</v>
      </c>
      <c r="F1379" s="137"/>
      <c r="G1379" s="180"/>
      <c r="H1379" s="193"/>
      <c r="I1379" s="125"/>
      <c r="J1379" s="116"/>
      <c r="K1379" s="211"/>
      <c r="M1379" s="132"/>
      <c r="N1379" s="133"/>
      <c r="O1379" s="133"/>
      <c r="S1379" s="133"/>
    </row>
    <row r="1380" spans="1:19" ht="12" customHeight="1">
      <c r="A1380" s="108"/>
      <c r="B1380" s="109"/>
      <c r="C1380" s="149"/>
      <c r="D1380" s="111"/>
      <c r="E1380" s="112"/>
      <c r="F1380" s="113"/>
      <c r="G1380" s="113"/>
      <c r="H1380" s="143"/>
      <c r="I1380" s="115"/>
      <c r="J1380" s="116"/>
    </row>
    <row r="1381" spans="1:19" ht="12" customHeight="1">
      <c r="A1381" s="118"/>
      <c r="B1381" s="148" t="s">
        <v>509</v>
      </c>
      <c r="C1381" s="136" t="s">
        <v>516</v>
      </c>
      <c r="D1381" s="289">
        <v>5.97</v>
      </c>
      <c r="E1381" s="122" t="str">
        <f>E1371</f>
        <v>t</v>
      </c>
      <c r="F1381" s="123"/>
      <c r="G1381" s="180"/>
      <c r="H1381" s="193"/>
      <c r="I1381" s="125"/>
      <c r="K1381" s="211"/>
      <c r="M1381" s="132"/>
      <c r="N1381" s="144"/>
      <c r="O1381" s="133"/>
      <c r="S1381" s="133"/>
    </row>
    <row r="1382" spans="1:19" ht="12" customHeight="1">
      <c r="A1382" s="108"/>
      <c r="B1382" s="139"/>
      <c r="C1382" s="110"/>
      <c r="D1382" s="111"/>
      <c r="E1382" s="112"/>
      <c r="F1382" s="128"/>
      <c r="G1382" s="113"/>
      <c r="H1382" s="134"/>
      <c r="I1382" s="145"/>
      <c r="J1382" s="146"/>
    </row>
    <row r="1383" spans="1:19" ht="12" customHeight="1">
      <c r="A1383" s="118"/>
      <c r="B1383" s="141" t="s">
        <v>511</v>
      </c>
      <c r="C1383" s="136" t="s">
        <v>516</v>
      </c>
      <c r="D1383" s="253">
        <v>7.2</v>
      </c>
      <c r="E1383" s="122" t="str">
        <f>E1375</f>
        <v>㎥</v>
      </c>
      <c r="F1383" s="137"/>
      <c r="G1383" s="180"/>
      <c r="H1383" s="193"/>
      <c r="I1383" s="125"/>
      <c r="K1383" s="211"/>
      <c r="M1383" s="132"/>
      <c r="N1383" s="133"/>
      <c r="O1383" s="133"/>
      <c r="S1383" s="133"/>
    </row>
    <row r="1384" spans="1:19" ht="12" customHeight="1">
      <c r="A1384" s="108"/>
      <c r="B1384" s="139"/>
      <c r="C1384" s="110"/>
      <c r="D1384" s="111"/>
      <c r="E1384" s="112"/>
      <c r="F1384" s="128"/>
      <c r="G1384" s="113"/>
      <c r="H1384" s="143"/>
      <c r="I1384" s="115"/>
    </row>
    <row r="1385" spans="1:19" ht="12" customHeight="1">
      <c r="A1385" s="118"/>
      <c r="B1385" s="141" t="s">
        <v>514</v>
      </c>
      <c r="C1385" s="136"/>
      <c r="D1385" s="121"/>
      <c r="E1385" s="122"/>
      <c r="F1385" s="137"/>
      <c r="G1385" s="123"/>
      <c r="H1385" s="138"/>
      <c r="I1385" s="125"/>
      <c r="K1385" s="211"/>
      <c r="M1385" s="132"/>
      <c r="N1385" s="144"/>
      <c r="O1385" s="133"/>
      <c r="S1385" s="133"/>
    </row>
    <row r="1386" spans="1:19" ht="12" customHeight="1">
      <c r="A1386" s="108"/>
      <c r="B1386" s="139"/>
      <c r="C1386" s="110"/>
      <c r="D1386" s="111"/>
      <c r="E1386" s="112"/>
      <c r="F1386" s="140"/>
      <c r="G1386" s="113"/>
      <c r="H1386" s="143"/>
      <c r="I1386" s="115"/>
    </row>
    <row r="1387" spans="1:19" ht="12" customHeight="1">
      <c r="A1387" s="118"/>
      <c r="B1387" s="141" t="s">
        <v>515</v>
      </c>
      <c r="C1387" s="136" t="s">
        <v>516</v>
      </c>
      <c r="D1387" s="121">
        <v>0.1</v>
      </c>
      <c r="E1387" s="122" t="s">
        <v>482</v>
      </c>
      <c r="F1387" s="137"/>
      <c r="G1387" s="180"/>
      <c r="H1387" s="193"/>
      <c r="I1387" s="125"/>
      <c r="K1387" s="211"/>
      <c r="M1387" s="132"/>
      <c r="N1387" s="133"/>
      <c r="O1387" s="133"/>
      <c r="S1387" s="133"/>
    </row>
    <row r="1388" spans="1:19" ht="12" customHeight="1">
      <c r="A1388" s="108"/>
      <c r="B1388" s="139"/>
      <c r="C1388" s="110"/>
      <c r="D1388" s="111"/>
      <c r="E1388" s="112"/>
      <c r="F1388" s="128"/>
      <c r="G1388" s="113"/>
      <c r="H1388" s="114"/>
      <c r="I1388" s="115"/>
    </row>
    <row r="1389" spans="1:19" ht="12" customHeight="1">
      <c r="A1389" s="118"/>
      <c r="B1389" s="141" t="s">
        <v>517</v>
      </c>
      <c r="C1389" s="136" t="s">
        <v>501</v>
      </c>
      <c r="D1389" s="121">
        <v>1</v>
      </c>
      <c r="E1389" s="122" t="s">
        <v>59</v>
      </c>
      <c r="F1389" s="137"/>
      <c r="G1389" s="123"/>
      <c r="H1389" s="124"/>
      <c r="I1389" s="125"/>
      <c r="K1389" s="211"/>
      <c r="M1389" s="132"/>
      <c r="N1389" s="133"/>
      <c r="O1389" s="133"/>
      <c r="S1389" s="133"/>
    </row>
    <row r="1390" spans="1:19" ht="12" customHeight="1">
      <c r="A1390" s="108"/>
      <c r="B1390" s="109"/>
      <c r="C1390" s="110" t="s">
        <v>813</v>
      </c>
      <c r="D1390" s="111"/>
      <c r="E1390" s="112"/>
      <c r="F1390" s="113"/>
      <c r="G1390" s="113"/>
      <c r="H1390" s="114"/>
      <c r="I1390" s="115"/>
      <c r="J1390" s="116"/>
    </row>
    <row r="1391" spans="1:19" ht="12" customHeight="1">
      <c r="A1391" s="118"/>
      <c r="B1391" s="141" t="s">
        <v>518</v>
      </c>
      <c r="C1391" s="120" t="s">
        <v>519</v>
      </c>
      <c r="D1391" s="121">
        <v>1</v>
      </c>
      <c r="E1391" s="122" t="s">
        <v>59</v>
      </c>
      <c r="F1391" s="123"/>
      <c r="G1391" s="123"/>
      <c r="H1391" s="138"/>
      <c r="I1391" s="125"/>
      <c r="J1391" s="116"/>
      <c r="K1391" s="211"/>
      <c r="M1391" s="132"/>
      <c r="N1391" s="144"/>
      <c r="O1391" s="133"/>
      <c r="P1391" s="133"/>
      <c r="S1391" s="133"/>
    </row>
    <row r="1392" spans="1:19" ht="12" customHeight="1">
      <c r="A1392" s="108"/>
      <c r="B1392" s="139"/>
      <c r="C1392" s="110"/>
      <c r="D1392" s="111"/>
      <c r="E1392" s="112"/>
      <c r="F1392" s="140"/>
      <c r="G1392" s="113"/>
      <c r="H1392" s="134"/>
      <c r="I1392" s="115"/>
    </row>
    <row r="1393" spans="1:19" ht="12" customHeight="1">
      <c r="A1393" s="118"/>
      <c r="B1393" s="141"/>
      <c r="C1393" s="120"/>
      <c r="D1393" s="121"/>
      <c r="E1393" s="122"/>
      <c r="F1393" s="123"/>
      <c r="G1393" s="123"/>
      <c r="H1393" s="138"/>
      <c r="I1393" s="125"/>
      <c r="K1393" s="211"/>
      <c r="M1393" s="132"/>
      <c r="N1393" s="133"/>
      <c r="O1393" s="133"/>
      <c r="S1393" s="133"/>
    </row>
    <row r="1394" spans="1:19" ht="12" customHeight="1">
      <c r="A1394" s="108"/>
      <c r="B1394" s="126"/>
      <c r="C1394" s="127"/>
      <c r="D1394" s="111"/>
      <c r="E1394" s="112"/>
      <c r="F1394" s="128"/>
      <c r="G1394" s="113"/>
      <c r="H1394" s="129"/>
      <c r="I1394" s="115"/>
    </row>
    <row r="1395" spans="1:19" ht="12" customHeight="1">
      <c r="A1395" s="118"/>
      <c r="B1395" s="119" t="s">
        <v>134</v>
      </c>
      <c r="C1395" s="120" t="s">
        <v>516</v>
      </c>
      <c r="D1395" s="303">
        <v>9.44</v>
      </c>
      <c r="E1395" s="122" t="s">
        <v>136</v>
      </c>
      <c r="F1395" s="130"/>
      <c r="G1395" s="180"/>
      <c r="H1395" s="124"/>
      <c r="I1395" s="125"/>
      <c r="K1395" s="211"/>
      <c r="M1395" s="132"/>
      <c r="N1395" s="133"/>
      <c r="O1395" s="133"/>
      <c r="S1395" s="133"/>
    </row>
    <row r="1396" spans="1:19" ht="12" customHeight="1">
      <c r="A1396" s="108"/>
      <c r="B1396" s="151"/>
      <c r="C1396" s="110"/>
      <c r="D1396" s="111"/>
      <c r="E1396" s="112"/>
      <c r="F1396" s="113"/>
      <c r="G1396" s="113"/>
      <c r="H1396" s="114"/>
      <c r="I1396" s="115"/>
      <c r="J1396" s="116"/>
    </row>
    <row r="1397" spans="1:19" ht="12" customHeight="1">
      <c r="A1397" s="118"/>
      <c r="B1397" s="220" t="s">
        <v>112</v>
      </c>
      <c r="C1397" s="153"/>
      <c r="D1397" s="121"/>
      <c r="E1397" s="122"/>
      <c r="F1397" s="154"/>
      <c r="G1397" s="180"/>
      <c r="H1397" s="212"/>
      <c r="I1397" s="125"/>
      <c r="J1397" s="116"/>
      <c r="K1397" s="211"/>
      <c r="M1397" s="132"/>
      <c r="N1397" s="133"/>
      <c r="O1397" s="133"/>
      <c r="S1397" s="133"/>
    </row>
    <row r="1398" spans="1:19" ht="12" customHeight="1">
      <c r="A1398" s="108"/>
      <c r="B1398" s="109"/>
      <c r="C1398" s="155"/>
      <c r="D1398" s="111"/>
      <c r="E1398" s="112"/>
      <c r="F1398" s="156"/>
      <c r="G1398" s="113"/>
      <c r="H1398" s="114"/>
      <c r="I1398" s="115"/>
    </row>
    <row r="1399" spans="1:19" ht="12" customHeight="1">
      <c r="A1399" s="157"/>
      <c r="B1399" s="158"/>
      <c r="C1399" s="158"/>
      <c r="D1399" s="159"/>
      <c r="E1399" s="160"/>
      <c r="F1399" s="161"/>
      <c r="G1399" s="162"/>
      <c r="H1399" s="163"/>
      <c r="I1399" s="164"/>
      <c r="K1399" s="211"/>
      <c r="M1399" s="132"/>
      <c r="N1399" s="133"/>
      <c r="O1399" s="133"/>
      <c r="S1399" s="133"/>
    </row>
    <row r="1400" spans="1:19" ht="12" customHeight="1">
      <c r="A1400" s="215"/>
      <c r="B1400" s="216"/>
      <c r="C1400" s="217"/>
      <c r="D1400" s="173"/>
      <c r="E1400" s="218"/>
      <c r="F1400" s="174"/>
      <c r="G1400" s="174"/>
      <c r="H1400" s="175"/>
      <c r="I1400" s="176"/>
      <c r="J1400" s="116"/>
      <c r="K1400" s="116"/>
      <c r="L1400" s="117"/>
      <c r="M1400" s="116"/>
      <c r="N1400" s="116"/>
      <c r="O1400" s="116"/>
    </row>
    <row r="1401" spans="1:19" ht="12" customHeight="1">
      <c r="A1401" s="118" t="s">
        <v>104</v>
      </c>
      <c r="B1401" s="148" t="s">
        <v>103</v>
      </c>
      <c r="C1401" s="120"/>
      <c r="D1401" s="121"/>
      <c r="E1401" s="122"/>
      <c r="F1401" s="123"/>
      <c r="G1401" s="123"/>
      <c r="H1401" s="124"/>
      <c r="I1401" s="125"/>
      <c r="J1401" s="116"/>
      <c r="K1401" s="116"/>
      <c r="L1401" s="117"/>
      <c r="M1401" s="116"/>
      <c r="N1401" s="116"/>
      <c r="O1401" s="116"/>
    </row>
    <row r="1402" spans="1:19" ht="12" customHeight="1">
      <c r="A1402" s="108"/>
      <c r="B1402" s="126"/>
      <c r="C1402" s="127"/>
      <c r="D1402" s="111"/>
      <c r="E1402" s="112"/>
      <c r="F1402" s="128"/>
      <c r="G1402" s="113"/>
      <c r="H1402" s="129"/>
      <c r="I1402" s="115"/>
    </row>
    <row r="1403" spans="1:19" ht="12" customHeight="1">
      <c r="A1403" s="118"/>
      <c r="B1403" s="119"/>
      <c r="C1403" s="120"/>
      <c r="D1403" s="121"/>
      <c r="E1403" s="122"/>
      <c r="F1403" s="130"/>
      <c r="G1403" s="123"/>
      <c r="H1403" s="124"/>
      <c r="I1403" s="125"/>
      <c r="K1403" s="211"/>
      <c r="M1403" s="132"/>
      <c r="N1403" s="133"/>
      <c r="O1403" s="133"/>
      <c r="S1403" s="133"/>
    </row>
    <row r="1404" spans="1:19" ht="12" customHeight="1">
      <c r="A1404" s="108"/>
      <c r="B1404" s="126"/>
      <c r="C1404" s="127"/>
      <c r="D1404" s="111"/>
      <c r="E1404" s="112"/>
      <c r="F1404" s="128"/>
      <c r="G1404" s="113"/>
      <c r="H1404" s="134"/>
      <c r="I1404" s="115"/>
    </row>
    <row r="1405" spans="1:19" ht="12" customHeight="1">
      <c r="A1405" s="118">
        <v>1</v>
      </c>
      <c r="B1405" s="135" t="s">
        <v>93</v>
      </c>
      <c r="C1405" s="136"/>
      <c r="D1405" s="121">
        <v>1</v>
      </c>
      <c r="E1405" s="122" t="s">
        <v>59</v>
      </c>
      <c r="F1405" s="137"/>
      <c r="G1405" s="123"/>
      <c r="H1405" s="138"/>
      <c r="I1405" s="125"/>
      <c r="K1405" s="211"/>
      <c r="M1405" s="132"/>
      <c r="N1405" s="133"/>
      <c r="O1405" s="133"/>
      <c r="S1405" s="133"/>
    </row>
    <row r="1406" spans="1:19" ht="12" customHeight="1">
      <c r="A1406" s="108"/>
      <c r="B1406" s="139"/>
      <c r="C1406" s="110"/>
      <c r="D1406" s="111"/>
      <c r="E1406" s="112"/>
      <c r="F1406" s="140"/>
      <c r="G1406" s="113"/>
      <c r="H1406" s="134"/>
      <c r="I1406" s="115"/>
    </row>
    <row r="1407" spans="1:19" ht="12" customHeight="1">
      <c r="A1407" s="118">
        <v>2</v>
      </c>
      <c r="B1407" s="148" t="s">
        <v>115</v>
      </c>
      <c r="C1407" s="136"/>
      <c r="D1407" s="121">
        <v>1</v>
      </c>
      <c r="E1407" s="122" t="s">
        <v>59</v>
      </c>
      <c r="F1407" s="130"/>
      <c r="G1407" s="123"/>
      <c r="H1407" s="138"/>
      <c r="I1407" s="125"/>
      <c r="M1407" s="131"/>
    </row>
    <row r="1408" spans="1:19" ht="12" customHeight="1">
      <c r="A1408" s="108"/>
      <c r="B1408" s="139"/>
      <c r="C1408" s="110"/>
      <c r="D1408" s="111"/>
      <c r="E1408" s="112"/>
      <c r="F1408" s="128"/>
      <c r="G1408" s="113"/>
      <c r="H1408" s="213"/>
      <c r="I1408" s="115"/>
    </row>
    <row r="1409" spans="1:19" ht="12" customHeight="1">
      <c r="A1409" s="118">
        <v>3</v>
      </c>
      <c r="B1409" s="135" t="s">
        <v>109</v>
      </c>
      <c r="C1409" s="136"/>
      <c r="D1409" s="121">
        <v>1</v>
      </c>
      <c r="E1409" s="122" t="s">
        <v>59</v>
      </c>
      <c r="F1409" s="137"/>
      <c r="G1409" s="123"/>
      <c r="H1409" s="123"/>
      <c r="I1409" s="125"/>
      <c r="K1409" s="211"/>
      <c r="M1409" s="132"/>
      <c r="N1409" s="133"/>
      <c r="O1409" s="133"/>
      <c r="S1409" s="133"/>
    </row>
    <row r="1410" spans="1:19" ht="12" customHeight="1">
      <c r="A1410" s="108"/>
      <c r="B1410" s="139"/>
      <c r="C1410" s="110"/>
      <c r="D1410" s="111"/>
      <c r="E1410" s="112"/>
      <c r="F1410" s="128"/>
      <c r="G1410" s="113"/>
      <c r="H1410" s="134"/>
      <c r="I1410" s="115"/>
    </row>
    <row r="1411" spans="1:19" ht="12" customHeight="1">
      <c r="A1411" s="118"/>
      <c r="B1411" s="141"/>
      <c r="C1411" s="136"/>
      <c r="D1411" s="121"/>
      <c r="E1411" s="122"/>
      <c r="F1411" s="137"/>
      <c r="G1411" s="123"/>
      <c r="H1411" s="138"/>
      <c r="I1411" s="125"/>
      <c r="K1411" s="211"/>
      <c r="M1411" s="132"/>
      <c r="N1411" s="133"/>
      <c r="O1411" s="133"/>
      <c r="S1411" s="133"/>
    </row>
    <row r="1412" spans="1:19" ht="12" customHeight="1">
      <c r="A1412" s="108"/>
      <c r="B1412" s="139"/>
      <c r="C1412" s="110"/>
      <c r="D1412" s="111"/>
      <c r="E1412" s="112"/>
      <c r="F1412" s="128"/>
      <c r="G1412" s="113"/>
      <c r="H1412" s="143"/>
      <c r="I1412" s="115"/>
      <c r="J1412" s="116"/>
    </row>
    <row r="1413" spans="1:19" ht="12" customHeight="1">
      <c r="A1413" s="118"/>
      <c r="B1413" s="148"/>
      <c r="C1413" s="136"/>
      <c r="D1413" s="121"/>
      <c r="E1413" s="122"/>
      <c r="F1413" s="137"/>
      <c r="G1413" s="123"/>
      <c r="H1413" s="138"/>
      <c r="I1413" s="125"/>
      <c r="J1413" s="116"/>
      <c r="K1413" s="211"/>
      <c r="M1413" s="132"/>
      <c r="N1413" s="133"/>
      <c r="O1413" s="133"/>
      <c r="S1413" s="133"/>
    </row>
    <row r="1414" spans="1:19" ht="12" customHeight="1">
      <c r="A1414" s="108"/>
      <c r="B1414" s="139"/>
      <c r="C1414" s="110"/>
      <c r="D1414" s="111"/>
      <c r="E1414" s="112"/>
      <c r="F1414" s="128"/>
      <c r="G1414" s="113"/>
      <c r="H1414" s="143"/>
      <c r="I1414" s="115"/>
    </row>
    <row r="1415" spans="1:19" ht="12" customHeight="1">
      <c r="A1415" s="118"/>
      <c r="B1415" s="172"/>
      <c r="C1415" s="136"/>
      <c r="D1415" s="121"/>
      <c r="E1415" s="122"/>
      <c r="F1415" s="137"/>
      <c r="G1415" s="123"/>
      <c r="H1415" s="138"/>
      <c r="I1415" s="125"/>
      <c r="K1415" s="211"/>
      <c r="M1415" s="132"/>
      <c r="N1415" s="144"/>
      <c r="O1415" s="133"/>
      <c r="S1415" s="133"/>
    </row>
    <row r="1416" spans="1:19" ht="12" customHeight="1">
      <c r="A1416" s="108"/>
      <c r="B1416" s="139"/>
      <c r="C1416" s="110"/>
      <c r="D1416" s="111"/>
      <c r="E1416" s="112"/>
      <c r="F1416" s="140"/>
      <c r="G1416" s="113"/>
      <c r="H1416" s="143"/>
      <c r="I1416" s="115"/>
    </row>
    <row r="1417" spans="1:19" ht="12" customHeight="1">
      <c r="A1417" s="118"/>
      <c r="B1417" s="172"/>
      <c r="C1417" s="136"/>
      <c r="D1417" s="121"/>
      <c r="E1417" s="122"/>
      <c r="F1417" s="130"/>
      <c r="G1417" s="123"/>
      <c r="H1417" s="138"/>
      <c r="I1417" s="125"/>
      <c r="K1417" s="211"/>
      <c r="M1417" s="132"/>
      <c r="N1417" s="133"/>
      <c r="O1417" s="133"/>
      <c r="S1417" s="133"/>
    </row>
    <row r="1418" spans="1:19" ht="12" customHeight="1">
      <c r="A1418" s="108"/>
      <c r="B1418" s="139"/>
      <c r="C1418" s="110"/>
      <c r="D1418" s="111"/>
      <c r="E1418" s="112"/>
      <c r="F1418" s="128"/>
      <c r="G1418" s="113"/>
      <c r="H1418" s="134"/>
      <c r="I1418" s="115"/>
    </row>
    <row r="1419" spans="1:19" ht="12" customHeight="1">
      <c r="A1419" s="118"/>
      <c r="B1419" s="119"/>
      <c r="C1419" s="136"/>
      <c r="D1419" s="121"/>
      <c r="E1419" s="122"/>
      <c r="F1419" s="137"/>
      <c r="G1419" s="123"/>
      <c r="H1419" s="138"/>
      <c r="I1419" s="125"/>
      <c r="K1419" s="211"/>
      <c r="M1419" s="132"/>
      <c r="N1419" s="133"/>
      <c r="O1419" s="133"/>
      <c r="S1419" s="133"/>
    </row>
    <row r="1420" spans="1:19" ht="12" customHeight="1">
      <c r="A1420" s="108"/>
      <c r="B1420" s="139"/>
      <c r="C1420" s="110"/>
      <c r="D1420" s="111"/>
      <c r="E1420" s="112"/>
      <c r="F1420" s="128"/>
      <c r="G1420" s="113"/>
      <c r="H1420" s="114"/>
      <c r="I1420" s="115"/>
    </row>
    <row r="1421" spans="1:19" ht="12" customHeight="1">
      <c r="A1421" s="118"/>
      <c r="B1421" s="141"/>
      <c r="C1421" s="136"/>
      <c r="D1421" s="121"/>
      <c r="E1421" s="122"/>
      <c r="F1421" s="137"/>
      <c r="G1421" s="123"/>
      <c r="H1421" s="124"/>
      <c r="I1421" s="125"/>
      <c r="K1421" s="211"/>
      <c r="M1421" s="132"/>
      <c r="N1421" s="133"/>
      <c r="O1421" s="133"/>
      <c r="S1421" s="133"/>
    </row>
    <row r="1422" spans="1:19" ht="12" customHeight="1">
      <c r="A1422" s="108"/>
      <c r="B1422" s="109"/>
      <c r="C1422" s="110"/>
      <c r="D1422" s="111"/>
      <c r="E1422" s="112"/>
      <c r="F1422" s="113"/>
      <c r="G1422" s="113"/>
      <c r="H1422" s="114"/>
      <c r="I1422" s="115"/>
      <c r="J1422" s="116"/>
    </row>
    <row r="1423" spans="1:19" ht="12" customHeight="1">
      <c r="A1423" s="118"/>
      <c r="B1423" s="141"/>
      <c r="C1423" s="120"/>
      <c r="D1423" s="121"/>
      <c r="E1423" s="122"/>
      <c r="F1423" s="123"/>
      <c r="G1423" s="123"/>
      <c r="H1423" s="124"/>
      <c r="I1423" s="125"/>
      <c r="J1423" s="116"/>
      <c r="K1423" s="211"/>
      <c r="M1423" s="132"/>
      <c r="N1423" s="144"/>
      <c r="O1423" s="133"/>
      <c r="P1423" s="133"/>
      <c r="S1423" s="133"/>
    </row>
    <row r="1424" spans="1:19" ht="12" customHeight="1">
      <c r="A1424" s="108"/>
      <c r="B1424" s="139"/>
      <c r="C1424" s="110"/>
      <c r="D1424" s="111"/>
      <c r="E1424" s="112"/>
      <c r="F1424" s="128"/>
      <c r="G1424" s="113"/>
      <c r="H1424" s="114"/>
      <c r="I1424" s="115"/>
      <c r="J1424" s="116"/>
    </row>
    <row r="1425" spans="1:19" ht="12" customHeight="1">
      <c r="A1425" s="118"/>
      <c r="B1425" s="141"/>
      <c r="C1425" s="136"/>
      <c r="D1425" s="121"/>
      <c r="E1425" s="122"/>
      <c r="F1425" s="137"/>
      <c r="G1425" s="123"/>
      <c r="H1425" s="124"/>
      <c r="I1425" s="125"/>
      <c r="J1425" s="116"/>
      <c r="K1425" s="211"/>
      <c r="M1425" s="132"/>
      <c r="N1425" s="133"/>
      <c r="O1425" s="133"/>
      <c r="S1425" s="133"/>
    </row>
    <row r="1426" spans="1:19" ht="12" customHeight="1">
      <c r="A1426" s="108"/>
      <c r="B1426" s="139"/>
      <c r="C1426" s="110"/>
      <c r="D1426" s="111"/>
      <c r="E1426" s="112"/>
      <c r="F1426" s="140"/>
      <c r="G1426" s="113"/>
      <c r="H1426" s="134"/>
      <c r="I1426" s="115"/>
    </row>
    <row r="1427" spans="1:19" ht="12" customHeight="1">
      <c r="A1427" s="118"/>
      <c r="B1427" s="135"/>
      <c r="C1427" s="136"/>
      <c r="D1427" s="121"/>
      <c r="E1427" s="122"/>
      <c r="F1427" s="130"/>
      <c r="G1427" s="123"/>
      <c r="H1427" s="138"/>
      <c r="I1427" s="125"/>
      <c r="K1427" s="211"/>
      <c r="M1427" s="132"/>
      <c r="N1427" s="133"/>
      <c r="O1427" s="133"/>
      <c r="S1427" s="133"/>
    </row>
    <row r="1428" spans="1:19" ht="12" customHeight="1">
      <c r="A1428" s="108"/>
      <c r="B1428" s="139"/>
      <c r="C1428" s="110"/>
      <c r="D1428" s="111"/>
      <c r="E1428" s="112"/>
      <c r="F1428" s="128"/>
      <c r="G1428" s="113"/>
      <c r="H1428" s="134"/>
      <c r="I1428" s="115"/>
    </row>
    <row r="1429" spans="1:19" ht="12" customHeight="1">
      <c r="A1429" s="118"/>
      <c r="B1429" s="172"/>
      <c r="C1429" s="136"/>
      <c r="D1429" s="121"/>
      <c r="E1429" s="122"/>
      <c r="F1429" s="137"/>
      <c r="G1429" s="123"/>
      <c r="H1429" s="138"/>
      <c r="I1429" s="125"/>
      <c r="J1429" s="116"/>
      <c r="K1429" s="211"/>
      <c r="M1429" s="132"/>
      <c r="N1429" s="133"/>
      <c r="O1429" s="133"/>
      <c r="S1429" s="133"/>
    </row>
    <row r="1430" spans="1:19" ht="12" customHeight="1">
      <c r="A1430" s="108"/>
      <c r="B1430" s="139"/>
      <c r="C1430" s="110"/>
      <c r="D1430" s="111"/>
      <c r="E1430" s="112"/>
      <c r="F1430" s="128"/>
      <c r="G1430" s="113"/>
      <c r="H1430" s="134"/>
      <c r="I1430" s="145"/>
      <c r="J1430" s="146"/>
    </row>
    <row r="1431" spans="1:19" ht="12" customHeight="1">
      <c r="A1431" s="118"/>
      <c r="B1431" s="141"/>
      <c r="C1431" s="136"/>
      <c r="D1431" s="121"/>
      <c r="E1431" s="122"/>
      <c r="F1431" s="137"/>
      <c r="G1431" s="123"/>
      <c r="H1431" s="138"/>
      <c r="I1431" s="125"/>
      <c r="K1431" s="211"/>
      <c r="M1431" s="132"/>
      <c r="N1431" s="133"/>
      <c r="O1431" s="133"/>
      <c r="S1431" s="133"/>
    </row>
    <row r="1432" spans="1:19" ht="12" customHeight="1">
      <c r="A1432" s="108"/>
      <c r="B1432" s="139"/>
      <c r="C1432" s="110"/>
      <c r="D1432" s="111"/>
      <c r="E1432" s="112"/>
      <c r="F1432" s="113"/>
      <c r="G1432" s="113"/>
      <c r="H1432" s="143"/>
      <c r="I1432" s="115"/>
      <c r="J1432" s="147"/>
    </row>
    <row r="1433" spans="1:19" ht="12" customHeight="1">
      <c r="A1433" s="118"/>
      <c r="B1433" s="148"/>
      <c r="C1433" s="120"/>
      <c r="D1433" s="121"/>
      <c r="E1433" s="122"/>
      <c r="F1433" s="123"/>
      <c r="G1433" s="123"/>
      <c r="H1433" s="138"/>
      <c r="I1433" s="125"/>
      <c r="J1433" s="116"/>
      <c r="K1433" s="211"/>
      <c r="M1433" s="132"/>
      <c r="N1433" s="133"/>
      <c r="O1433" s="133"/>
      <c r="S1433" s="133"/>
    </row>
    <row r="1434" spans="1:19" ht="12" customHeight="1">
      <c r="A1434" s="108"/>
      <c r="B1434" s="109"/>
      <c r="C1434" s="149"/>
      <c r="D1434" s="111"/>
      <c r="E1434" s="112"/>
      <c r="F1434" s="113"/>
      <c r="G1434" s="113"/>
      <c r="H1434" s="143"/>
      <c r="I1434" s="115"/>
      <c r="J1434" s="116"/>
    </row>
    <row r="1435" spans="1:19" ht="12" customHeight="1">
      <c r="A1435" s="118"/>
      <c r="B1435" s="150"/>
      <c r="C1435" s="120"/>
      <c r="D1435" s="121"/>
      <c r="E1435" s="122"/>
      <c r="F1435" s="123"/>
      <c r="G1435" s="123"/>
      <c r="H1435" s="138"/>
      <c r="I1435" s="125"/>
      <c r="K1435" s="211"/>
      <c r="M1435" s="132"/>
      <c r="N1435" s="144"/>
      <c r="O1435" s="133"/>
      <c r="S1435" s="133"/>
    </row>
    <row r="1436" spans="1:19" ht="12" customHeight="1">
      <c r="A1436" s="108"/>
      <c r="B1436" s="151"/>
      <c r="C1436" s="110"/>
      <c r="D1436" s="111"/>
      <c r="E1436" s="112"/>
      <c r="F1436" s="113"/>
      <c r="G1436" s="113"/>
      <c r="H1436" s="213"/>
      <c r="I1436" s="115"/>
      <c r="J1436" s="116"/>
    </row>
    <row r="1437" spans="1:19" ht="12" customHeight="1">
      <c r="A1437" s="118"/>
      <c r="B1437" s="214" t="s">
        <v>61</v>
      </c>
      <c r="C1437" s="153"/>
      <c r="D1437" s="121"/>
      <c r="E1437" s="122"/>
      <c r="F1437" s="154"/>
      <c r="G1437" s="123"/>
      <c r="H1437" s="180"/>
      <c r="I1437" s="125"/>
      <c r="J1437" s="116"/>
      <c r="K1437" s="211"/>
      <c r="M1437" s="132"/>
      <c r="N1437" s="133"/>
      <c r="O1437" s="133"/>
      <c r="S1437" s="133"/>
    </row>
    <row r="1438" spans="1:19" ht="12" customHeight="1">
      <c r="A1438" s="108"/>
      <c r="B1438" s="109"/>
      <c r="C1438" s="155"/>
      <c r="D1438" s="111"/>
      <c r="E1438" s="112"/>
      <c r="F1438" s="156"/>
      <c r="G1438" s="113"/>
      <c r="H1438" s="114"/>
      <c r="I1438" s="115"/>
    </row>
    <row r="1439" spans="1:19" ht="12" customHeight="1">
      <c r="A1439" s="157"/>
      <c r="B1439" s="158"/>
      <c r="C1439" s="158"/>
      <c r="D1439" s="159"/>
      <c r="E1439" s="160"/>
      <c r="F1439" s="161"/>
      <c r="G1439" s="162"/>
      <c r="H1439" s="163"/>
      <c r="I1439" s="164"/>
      <c r="K1439" s="211"/>
      <c r="M1439" s="132"/>
      <c r="N1439" s="133"/>
      <c r="O1439" s="133"/>
      <c r="S1439" s="133"/>
    </row>
    <row r="1440" spans="1:19" ht="12" customHeight="1">
      <c r="A1440" s="215"/>
      <c r="B1440" s="216"/>
      <c r="C1440" s="217"/>
      <c r="D1440" s="173"/>
      <c r="E1440" s="218"/>
      <c r="F1440" s="174"/>
      <c r="G1440" s="174"/>
      <c r="H1440" s="175"/>
      <c r="I1440" s="176"/>
      <c r="J1440" s="116"/>
      <c r="K1440" s="116"/>
      <c r="L1440" s="117"/>
      <c r="M1440" s="116"/>
      <c r="N1440" s="116"/>
      <c r="O1440" s="116"/>
    </row>
    <row r="1441" spans="1:19" ht="12" customHeight="1">
      <c r="A1441" s="118">
        <v>1</v>
      </c>
      <c r="B1441" s="119" t="s">
        <v>93</v>
      </c>
      <c r="C1441" s="120"/>
      <c r="D1441" s="121"/>
      <c r="E1441" s="122"/>
      <c r="F1441" s="123"/>
      <c r="G1441" s="123"/>
      <c r="H1441" s="124"/>
      <c r="I1441" s="125"/>
      <c r="J1441" s="116"/>
      <c r="K1441" s="116"/>
      <c r="L1441" s="117"/>
      <c r="M1441" s="116"/>
      <c r="N1441" s="116"/>
      <c r="O1441" s="116"/>
    </row>
    <row r="1442" spans="1:19" ht="12" customHeight="1">
      <c r="A1442" s="108"/>
      <c r="B1442" s="126"/>
      <c r="C1442" s="127"/>
      <c r="D1442" s="111"/>
      <c r="E1442" s="112"/>
      <c r="F1442" s="128"/>
      <c r="G1442" s="113"/>
      <c r="H1442" s="129"/>
      <c r="I1442" s="115"/>
    </row>
    <row r="1443" spans="1:19" ht="12" customHeight="1">
      <c r="A1443" s="118"/>
      <c r="B1443" s="141" t="s">
        <v>570</v>
      </c>
      <c r="C1443" s="136" t="s">
        <v>660</v>
      </c>
      <c r="D1443" s="121">
        <v>21</v>
      </c>
      <c r="E1443" s="122" t="s">
        <v>110</v>
      </c>
      <c r="F1443" s="137"/>
      <c r="G1443" s="180"/>
      <c r="H1443" s="138"/>
      <c r="I1443" s="125"/>
      <c r="K1443" s="211"/>
      <c r="M1443" s="132"/>
      <c r="N1443" s="133"/>
      <c r="O1443" s="133"/>
      <c r="S1443" s="133"/>
    </row>
    <row r="1444" spans="1:19" ht="12" customHeight="1">
      <c r="A1444" s="108"/>
      <c r="B1444" s="139"/>
      <c r="C1444" s="110"/>
      <c r="D1444" s="111"/>
      <c r="E1444" s="112"/>
      <c r="F1444" s="140"/>
      <c r="G1444" s="113"/>
      <c r="H1444" s="143"/>
      <c r="I1444" s="115"/>
    </row>
    <row r="1445" spans="1:19" ht="12" customHeight="1">
      <c r="A1445" s="118"/>
      <c r="B1445" s="150"/>
      <c r="C1445" s="136" t="s">
        <v>659</v>
      </c>
      <c r="D1445" s="121">
        <v>325</v>
      </c>
      <c r="E1445" s="122" t="s">
        <v>110</v>
      </c>
      <c r="F1445" s="137"/>
      <c r="G1445" s="180"/>
      <c r="H1445" s="138"/>
      <c r="I1445" s="125"/>
      <c r="K1445" s="211"/>
      <c r="M1445" s="132"/>
      <c r="N1445" s="133"/>
      <c r="O1445" s="133"/>
      <c r="S1445" s="133"/>
    </row>
    <row r="1446" spans="1:19" ht="12" customHeight="1">
      <c r="A1446" s="108"/>
      <c r="B1446" s="139"/>
      <c r="C1446" s="110"/>
      <c r="D1446" s="111"/>
      <c r="E1446" s="112"/>
      <c r="F1446" s="128"/>
      <c r="G1446" s="113"/>
      <c r="H1446" s="134"/>
      <c r="I1446" s="115"/>
    </row>
    <row r="1447" spans="1:19" ht="12" customHeight="1">
      <c r="A1447" s="118"/>
      <c r="B1447" s="141" t="s">
        <v>661</v>
      </c>
      <c r="C1447" s="120" t="s">
        <v>664</v>
      </c>
      <c r="D1447" s="121">
        <v>1</v>
      </c>
      <c r="E1447" s="122" t="s">
        <v>59</v>
      </c>
      <c r="F1447" s="123"/>
      <c r="G1447" s="180"/>
      <c r="H1447" s="138"/>
      <c r="I1447" s="125"/>
      <c r="M1447" s="131"/>
    </row>
    <row r="1448" spans="1:19" ht="12" customHeight="1">
      <c r="A1448" s="108"/>
      <c r="B1448" s="139"/>
      <c r="C1448" s="110"/>
      <c r="D1448" s="111"/>
      <c r="E1448" s="112"/>
      <c r="F1448" s="128"/>
      <c r="G1448" s="113"/>
      <c r="H1448" s="134"/>
      <c r="I1448" s="115"/>
    </row>
    <row r="1449" spans="1:19" ht="12" customHeight="1">
      <c r="A1449" s="118"/>
      <c r="B1449" s="135" t="s">
        <v>662</v>
      </c>
      <c r="C1449" s="136"/>
      <c r="D1449" s="121">
        <v>21</v>
      </c>
      <c r="E1449" s="122" t="s">
        <v>110</v>
      </c>
      <c r="F1449" s="137"/>
      <c r="G1449" s="180"/>
      <c r="H1449" s="138"/>
      <c r="I1449" s="125"/>
      <c r="K1449" s="211"/>
      <c r="M1449" s="132"/>
      <c r="N1449" s="133"/>
      <c r="O1449" s="133"/>
      <c r="S1449" s="133"/>
    </row>
    <row r="1450" spans="1:19" ht="12" customHeight="1">
      <c r="A1450" s="108"/>
      <c r="B1450" s="139"/>
      <c r="C1450" s="110"/>
      <c r="D1450" s="111"/>
      <c r="E1450" s="112"/>
      <c r="F1450" s="128"/>
      <c r="G1450" s="113"/>
      <c r="H1450" s="143"/>
      <c r="I1450" s="115"/>
    </row>
    <row r="1451" spans="1:19" ht="12" customHeight="1">
      <c r="A1451" s="118"/>
      <c r="B1451" s="141" t="s">
        <v>663</v>
      </c>
      <c r="C1451" s="136"/>
      <c r="D1451" s="121">
        <v>325</v>
      </c>
      <c r="E1451" s="122" t="s">
        <v>110</v>
      </c>
      <c r="F1451" s="137"/>
      <c r="G1451" s="180"/>
      <c r="H1451" s="138"/>
      <c r="I1451" s="125"/>
      <c r="K1451" s="211"/>
      <c r="M1451" s="132"/>
      <c r="N1451" s="133"/>
      <c r="O1451" s="133"/>
      <c r="S1451" s="133"/>
    </row>
    <row r="1452" spans="1:19" ht="12" customHeight="1">
      <c r="A1452" s="108"/>
      <c r="B1452" s="139"/>
      <c r="C1452" s="110"/>
      <c r="D1452" s="111"/>
      <c r="E1452" s="112"/>
      <c r="F1452" s="128"/>
      <c r="G1452" s="113"/>
      <c r="H1452" s="114"/>
      <c r="I1452" s="115"/>
      <c r="J1452" s="116"/>
    </row>
    <row r="1453" spans="1:19" ht="12" customHeight="1">
      <c r="A1453" s="118"/>
      <c r="B1453" s="141" t="s">
        <v>665</v>
      </c>
      <c r="C1453" s="136"/>
      <c r="D1453" s="121">
        <v>21</v>
      </c>
      <c r="E1453" s="122" t="s">
        <v>110</v>
      </c>
      <c r="F1453" s="137"/>
      <c r="G1453" s="180"/>
      <c r="H1453" s="138"/>
      <c r="I1453" s="125"/>
      <c r="J1453" s="116"/>
      <c r="K1453" s="211"/>
      <c r="M1453" s="132"/>
      <c r="N1453" s="133"/>
      <c r="O1453" s="133"/>
      <c r="S1453" s="133"/>
    </row>
    <row r="1454" spans="1:19" ht="12" customHeight="1">
      <c r="A1454" s="108"/>
      <c r="B1454" s="109"/>
      <c r="C1454" s="149"/>
      <c r="D1454" s="111"/>
      <c r="E1454" s="112"/>
      <c r="F1454" s="113"/>
      <c r="G1454" s="113"/>
      <c r="H1454" s="143"/>
      <c r="I1454" s="115"/>
      <c r="J1454" s="116"/>
    </row>
    <row r="1455" spans="1:19" ht="12" customHeight="1">
      <c r="A1455" s="118"/>
      <c r="B1455" s="150" t="s">
        <v>666</v>
      </c>
      <c r="C1455" s="120"/>
      <c r="D1455" s="121">
        <v>325</v>
      </c>
      <c r="E1455" s="122" t="s">
        <v>110</v>
      </c>
      <c r="F1455" s="123"/>
      <c r="G1455" s="180"/>
      <c r="H1455" s="138"/>
      <c r="I1455" s="125"/>
      <c r="J1455" s="116"/>
      <c r="K1455" s="211"/>
      <c r="M1455" s="132"/>
      <c r="N1455" s="133"/>
      <c r="O1455" s="133"/>
      <c r="S1455" s="133"/>
    </row>
    <row r="1456" spans="1:19" ht="12" customHeight="1">
      <c r="A1456" s="108"/>
      <c r="B1456" s="139"/>
      <c r="C1456" s="110"/>
      <c r="D1456" s="111"/>
      <c r="E1456" s="112"/>
      <c r="F1456" s="128"/>
      <c r="G1456" s="113"/>
      <c r="H1456" s="134"/>
      <c r="I1456" s="115"/>
      <c r="J1456" s="116"/>
    </row>
    <row r="1457" spans="1:19" ht="12" customHeight="1">
      <c r="A1457" s="118"/>
      <c r="B1457" s="141" t="s">
        <v>667</v>
      </c>
      <c r="C1457" s="136" t="s">
        <v>668</v>
      </c>
      <c r="D1457" s="121">
        <v>1</v>
      </c>
      <c r="E1457" s="122" t="s">
        <v>59</v>
      </c>
      <c r="F1457" s="137"/>
      <c r="G1457" s="180"/>
      <c r="H1457" s="138"/>
      <c r="I1457" s="125"/>
      <c r="K1457" s="211"/>
      <c r="M1457" s="132"/>
      <c r="N1457" s="144"/>
      <c r="O1457" s="133"/>
      <c r="S1457" s="133"/>
    </row>
    <row r="1458" spans="1:19" ht="12" customHeight="1">
      <c r="A1458" s="108"/>
      <c r="B1458" s="139"/>
      <c r="C1458" s="110"/>
      <c r="D1458" s="111"/>
      <c r="E1458" s="112"/>
      <c r="F1458" s="128"/>
      <c r="G1458" s="113"/>
      <c r="H1458" s="143"/>
      <c r="I1458" s="145"/>
      <c r="J1458" s="146"/>
    </row>
    <row r="1459" spans="1:19" ht="12" customHeight="1">
      <c r="A1459" s="118"/>
      <c r="B1459" s="141" t="s">
        <v>669</v>
      </c>
      <c r="C1459" s="136" t="s">
        <v>670</v>
      </c>
      <c r="D1459" s="121">
        <v>12</v>
      </c>
      <c r="E1459" s="122" t="s">
        <v>178</v>
      </c>
      <c r="F1459" s="137"/>
      <c r="G1459" s="180"/>
      <c r="H1459" s="138"/>
      <c r="I1459" s="125"/>
      <c r="K1459" s="211"/>
      <c r="M1459" s="132"/>
      <c r="N1459" s="133"/>
      <c r="O1459" s="133"/>
      <c r="S1459" s="133"/>
    </row>
    <row r="1460" spans="1:19" ht="12" customHeight="1">
      <c r="A1460" s="108"/>
      <c r="B1460" s="139"/>
      <c r="C1460" s="110"/>
      <c r="D1460" s="111"/>
      <c r="E1460" s="112"/>
      <c r="F1460" s="140"/>
      <c r="G1460" s="113"/>
      <c r="H1460" s="143"/>
      <c r="I1460" s="115"/>
    </row>
    <row r="1461" spans="1:19" ht="12" customHeight="1">
      <c r="A1461" s="118"/>
      <c r="B1461" s="150" t="s">
        <v>671</v>
      </c>
      <c r="C1461" s="136" t="s">
        <v>672</v>
      </c>
      <c r="D1461" s="121">
        <v>30</v>
      </c>
      <c r="E1461" s="122" t="s">
        <v>82</v>
      </c>
      <c r="F1461" s="137"/>
      <c r="G1461" s="180"/>
      <c r="H1461" s="138"/>
      <c r="I1461" s="125"/>
      <c r="K1461" s="211"/>
      <c r="M1461" s="132"/>
      <c r="N1461" s="144"/>
      <c r="O1461" s="133"/>
      <c r="S1461" s="133"/>
    </row>
    <row r="1462" spans="1:19" ht="12" customHeight="1">
      <c r="A1462" s="108"/>
      <c r="B1462" s="139"/>
      <c r="C1462" s="110"/>
      <c r="D1462" s="111"/>
      <c r="E1462" s="112"/>
      <c r="F1462" s="128"/>
      <c r="G1462" s="113"/>
      <c r="H1462" s="134"/>
      <c r="I1462" s="115"/>
    </row>
    <row r="1463" spans="1:19" ht="12" customHeight="1">
      <c r="A1463" s="118"/>
      <c r="B1463" s="141"/>
      <c r="C1463" s="136" t="s">
        <v>673</v>
      </c>
      <c r="D1463" s="121">
        <v>12</v>
      </c>
      <c r="E1463" s="122" t="s">
        <v>674</v>
      </c>
      <c r="F1463" s="137"/>
      <c r="G1463" s="180"/>
      <c r="H1463" s="138"/>
      <c r="I1463" s="125"/>
      <c r="K1463" s="211"/>
      <c r="M1463" s="132"/>
      <c r="N1463" s="133"/>
      <c r="O1463" s="133"/>
      <c r="S1463" s="133"/>
    </row>
    <row r="1464" spans="1:19" ht="12" customHeight="1">
      <c r="A1464" s="108"/>
      <c r="B1464" s="139"/>
      <c r="C1464" s="110"/>
      <c r="D1464" s="111"/>
      <c r="E1464" s="112"/>
      <c r="F1464" s="128"/>
      <c r="G1464" s="113"/>
      <c r="H1464" s="114"/>
      <c r="I1464" s="115"/>
    </row>
    <row r="1465" spans="1:19" ht="12" customHeight="1">
      <c r="A1465" s="118"/>
      <c r="B1465" s="141" t="s">
        <v>675</v>
      </c>
      <c r="C1465" s="136"/>
      <c r="D1465" s="121">
        <v>1</v>
      </c>
      <c r="E1465" s="122" t="s">
        <v>678</v>
      </c>
      <c r="F1465" s="137"/>
      <c r="G1465" s="180"/>
      <c r="H1465" s="138"/>
      <c r="I1465" s="125"/>
      <c r="K1465" s="211"/>
      <c r="M1465" s="132"/>
      <c r="N1465" s="133"/>
      <c r="O1465" s="133"/>
      <c r="S1465" s="133"/>
    </row>
    <row r="1466" spans="1:19" ht="12" customHeight="1">
      <c r="A1466" s="108"/>
      <c r="B1466" s="109"/>
      <c r="C1466" s="110"/>
      <c r="D1466" s="111"/>
      <c r="E1466" s="112"/>
      <c r="F1466" s="113"/>
      <c r="G1466" s="113"/>
      <c r="H1466" s="114"/>
      <c r="I1466" s="115"/>
    </row>
    <row r="1467" spans="1:19" ht="12" customHeight="1">
      <c r="A1467" s="118"/>
      <c r="B1467" s="141" t="s">
        <v>676</v>
      </c>
      <c r="C1467" s="120" t="s">
        <v>677</v>
      </c>
      <c r="D1467" s="121">
        <v>1</v>
      </c>
      <c r="E1467" s="122" t="s">
        <v>678</v>
      </c>
      <c r="F1467" s="123"/>
      <c r="G1467" s="180"/>
      <c r="H1467" s="138"/>
      <c r="I1467" s="125"/>
      <c r="K1467" s="211"/>
      <c r="M1467" s="132"/>
      <c r="N1467" s="133"/>
      <c r="O1467" s="133"/>
      <c r="S1467" s="133"/>
    </row>
    <row r="1468" spans="1:19" ht="12" customHeight="1">
      <c r="A1468" s="108"/>
      <c r="B1468" s="109"/>
      <c r="C1468" s="110"/>
      <c r="D1468" s="111"/>
      <c r="E1468" s="112"/>
      <c r="F1468" s="113"/>
      <c r="G1468" s="113"/>
      <c r="H1468" s="114"/>
      <c r="I1468" s="115"/>
      <c r="J1468" s="116"/>
    </row>
    <row r="1469" spans="1:19" ht="12" customHeight="1">
      <c r="A1469" s="118"/>
      <c r="B1469" s="141"/>
      <c r="C1469" s="120"/>
      <c r="D1469" s="121"/>
      <c r="E1469" s="122"/>
      <c r="F1469" s="123"/>
      <c r="G1469" s="180"/>
      <c r="H1469" s="138"/>
      <c r="I1469" s="125"/>
      <c r="J1469" s="116"/>
      <c r="K1469" s="211"/>
      <c r="M1469" s="132"/>
      <c r="N1469" s="144"/>
      <c r="O1469" s="133"/>
      <c r="P1469" s="133"/>
      <c r="S1469" s="133"/>
    </row>
    <row r="1470" spans="1:19" ht="12" customHeight="1">
      <c r="A1470" s="108"/>
      <c r="B1470" s="139"/>
      <c r="C1470" s="110"/>
      <c r="D1470" s="111"/>
      <c r="E1470" s="112"/>
      <c r="F1470" s="140"/>
      <c r="G1470" s="113"/>
      <c r="H1470" s="134"/>
      <c r="I1470" s="115"/>
    </row>
    <row r="1471" spans="1:19" ht="12" customHeight="1">
      <c r="A1471" s="118"/>
      <c r="B1471" s="141" t="s">
        <v>679</v>
      </c>
      <c r="C1471" s="136" t="s">
        <v>142</v>
      </c>
      <c r="D1471" s="121">
        <v>33.299999999999997</v>
      </c>
      <c r="E1471" s="122" t="s">
        <v>82</v>
      </c>
      <c r="F1471" s="137"/>
      <c r="G1471" s="180"/>
      <c r="H1471" s="138"/>
      <c r="I1471" s="125"/>
      <c r="K1471" s="211"/>
      <c r="M1471" s="132"/>
      <c r="N1471" s="133"/>
      <c r="O1471" s="133"/>
      <c r="S1471" s="133"/>
    </row>
    <row r="1472" spans="1:19" ht="12" customHeight="1">
      <c r="A1472" s="108"/>
      <c r="B1472" s="139"/>
      <c r="C1472" s="110"/>
      <c r="D1472" s="111"/>
      <c r="E1472" s="112"/>
      <c r="F1472" s="113"/>
      <c r="G1472" s="113"/>
      <c r="H1472" s="143"/>
      <c r="I1472" s="115"/>
    </row>
    <row r="1473" spans="1:19" ht="12" customHeight="1">
      <c r="A1473" s="118"/>
      <c r="B1473" s="135" t="s">
        <v>680</v>
      </c>
      <c r="C1473" s="120" t="s">
        <v>681</v>
      </c>
      <c r="D1473" s="121">
        <v>33.299999999999997</v>
      </c>
      <c r="E1473" s="122" t="s">
        <v>82</v>
      </c>
      <c r="F1473" s="123"/>
      <c r="G1473" s="180"/>
      <c r="H1473" s="138"/>
      <c r="I1473" s="125"/>
      <c r="J1473" s="116"/>
      <c r="K1473" s="211"/>
      <c r="M1473" s="132"/>
      <c r="N1473" s="133"/>
      <c r="O1473" s="133"/>
      <c r="S1473" s="133"/>
    </row>
    <row r="1474" spans="1:19" ht="12" customHeight="1">
      <c r="A1474" s="108"/>
      <c r="B1474" s="139"/>
      <c r="C1474" s="110"/>
      <c r="D1474" s="111"/>
      <c r="E1474" s="112"/>
      <c r="F1474" s="113"/>
      <c r="G1474" s="113"/>
      <c r="H1474" s="143"/>
      <c r="I1474" s="115"/>
      <c r="J1474" s="147"/>
    </row>
    <row r="1475" spans="1:19" ht="12" customHeight="1">
      <c r="A1475" s="118"/>
      <c r="B1475" s="135"/>
      <c r="C1475" s="120"/>
      <c r="D1475" s="121"/>
      <c r="E1475" s="122"/>
      <c r="F1475" s="123"/>
      <c r="G1475" s="180"/>
      <c r="H1475" s="138"/>
      <c r="I1475" s="125"/>
      <c r="J1475" s="116"/>
      <c r="K1475" s="211"/>
      <c r="M1475" s="132"/>
      <c r="N1475" s="133"/>
      <c r="O1475" s="133"/>
      <c r="S1475" s="133"/>
    </row>
    <row r="1476" spans="1:19" ht="12" customHeight="1">
      <c r="A1476" s="108"/>
      <c r="B1476" s="151"/>
      <c r="C1476" s="110"/>
      <c r="D1476" s="111"/>
      <c r="E1476" s="112"/>
      <c r="F1476" s="113"/>
      <c r="G1476" s="113"/>
      <c r="H1476" s="114"/>
      <c r="I1476" s="115"/>
      <c r="J1476" s="116"/>
    </row>
    <row r="1477" spans="1:19" ht="12" customHeight="1">
      <c r="A1477" s="118"/>
      <c r="B1477" s="220" t="s">
        <v>112</v>
      </c>
      <c r="C1477" s="153"/>
      <c r="D1477" s="121"/>
      <c r="E1477" s="122"/>
      <c r="F1477" s="154"/>
      <c r="G1477" s="123"/>
      <c r="H1477" s="124"/>
      <c r="I1477" s="125"/>
      <c r="J1477" s="116"/>
      <c r="K1477" s="211"/>
      <c r="M1477" s="132"/>
      <c r="N1477" s="133"/>
      <c r="O1477" s="133"/>
      <c r="S1477" s="133"/>
    </row>
    <row r="1478" spans="1:19" ht="12" customHeight="1">
      <c r="A1478" s="108"/>
      <c r="B1478" s="109"/>
      <c r="C1478" s="155"/>
      <c r="D1478" s="111"/>
      <c r="E1478" s="112"/>
      <c r="F1478" s="156"/>
      <c r="G1478" s="113"/>
      <c r="H1478" s="114"/>
      <c r="I1478" s="115"/>
    </row>
    <row r="1479" spans="1:19" ht="12" customHeight="1">
      <c r="A1479" s="157"/>
      <c r="B1479" s="158"/>
      <c r="C1479" s="158"/>
      <c r="D1479" s="159"/>
      <c r="E1479" s="160"/>
      <c r="F1479" s="161"/>
      <c r="G1479" s="162"/>
      <c r="H1479" s="163"/>
      <c r="I1479" s="164"/>
      <c r="K1479" s="211"/>
      <c r="M1479" s="132"/>
      <c r="N1479" s="133"/>
      <c r="O1479" s="133"/>
      <c r="S1479" s="133"/>
    </row>
    <row r="1480" spans="1:19" ht="12" customHeight="1">
      <c r="A1480" s="215"/>
      <c r="B1480" s="216"/>
      <c r="C1480" s="217"/>
      <c r="D1480" s="173"/>
      <c r="E1480" s="218"/>
      <c r="F1480" s="174"/>
      <c r="G1480" s="174"/>
      <c r="H1480" s="175"/>
      <c r="I1480" s="176"/>
      <c r="J1480" s="116"/>
      <c r="K1480" s="116"/>
      <c r="L1480" s="117"/>
      <c r="M1480" s="116"/>
      <c r="N1480" s="116"/>
      <c r="O1480" s="116"/>
    </row>
    <row r="1481" spans="1:19" ht="12" customHeight="1">
      <c r="A1481" s="118">
        <v>2</v>
      </c>
      <c r="B1481" s="119" t="s">
        <v>115</v>
      </c>
      <c r="C1481" s="120"/>
      <c r="D1481" s="121"/>
      <c r="E1481" s="122"/>
      <c r="F1481" s="123"/>
      <c r="G1481" s="123"/>
      <c r="H1481" s="124"/>
      <c r="I1481" s="125"/>
      <c r="J1481" s="116"/>
      <c r="K1481" s="116"/>
      <c r="L1481" s="117"/>
      <c r="M1481" s="116"/>
      <c r="N1481" s="116"/>
      <c r="O1481" s="116"/>
    </row>
    <row r="1482" spans="1:19" ht="12" customHeight="1">
      <c r="A1482" s="108"/>
      <c r="B1482" s="126"/>
      <c r="C1482" s="127"/>
      <c r="D1482" s="111"/>
      <c r="E1482" s="112"/>
      <c r="F1482" s="128"/>
      <c r="G1482" s="113"/>
      <c r="H1482" s="129"/>
      <c r="I1482" s="115"/>
    </row>
    <row r="1483" spans="1:19" ht="12" customHeight="1">
      <c r="A1483" s="118"/>
      <c r="B1483" s="119"/>
      <c r="C1483" s="120"/>
      <c r="D1483" s="121"/>
      <c r="E1483" s="122"/>
      <c r="F1483" s="130"/>
      <c r="G1483" s="123"/>
      <c r="H1483" s="124"/>
      <c r="I1483" s="125"/>
      <c r="K1483" s="211"/>
      <c r="M1483" s="132"/>
      <c r="N1483" s="133"/>
      <c r="O1483" s="133"/>
      <c r="S1483" s="133"/>
    </row>
    <row r="1484" spans="1:19" ht="12" customHeight="1">
      <c r="A1484" s="108"/>
      <c r="B1484" s="139"/>
      <c r="C1484" s="110"/>
      <c r="D1484" s="111"/>
      <c r="E1484" s="112"/>
      <c r="F1484" s="128"/>
      <c r="G1484" s="113"/>
      <c r="H1484" s="254"/>
      <c r="I1484" s="115"/>
    </row>
    <row r="1485" spans="1:19" ht="12" customHeight="1">
      <c r="A1485" s="118"/>
      <c r="B1485" s="141" t="s">
        <v>120</v>
      </c>
      <c r="C1485" s="136"/>
      <c r="D1485" s="121">
        <v>33.299999999999997</v>
      </c>
      <c r="E1485" s="122" t="s">
        <v>82</v>
      </c>
      <c r="F1485" s="137"/>
      <c r="G1485" s="180"/>
      <c r="H1485" s="138"/>
      <c r="I1485" s="125"/>
      <c r="K1485" s="211"/>
      <c r="M1485" s="132"/>
      <c r="N1485" s="133"/>
      <c r="O1485" s="133"/>
      <c r="S1485" s="133"/>
    </row>
    <row r="1486" spans="1:19" ht="12" customHeight="1">
      <c r="A1486" s="108"/>
      <c r="B1486" s="139"/>
      <c r="C1486" s="110"/>
      <c r="D1486" s="111"/>
      <c r="E1486" s="112"/>
      <c r="F1486" s="140"/>
      <c r="G1486" s="113"/>
      <c r="H1486" s="143"/>
      <c r="I1486" s="115"/>
    </row>
    <row r="1487" spans="1:19" ht="12" customHeight="1">
      <c r="A1487" s="118"/>
      <c r="B1487" s="150"/>
      <c r="C1487" s="136"/>
      <c r="D1487" s="121"/>
      <c r="E1487" s="122"/>
      <c r="F1487" s="137"/>
      <c r="G1487" s="123"/>
      <c r="H1487" s="138"/>
      <c r="I1487" s="125"/>
      <c r="M1487" s="131"/>
    </row>
    <row r="1488" spans="1:19" ht="12" customHeight="1">
      <c r="A1488" s="108"/>
      <c r="B1488" s="139"/>
      <c r="C1488" s="110"/>
      <c r="D1488" s="111"/>
      <c r="E1488" s="112"/>
      <c r="F1488" s="128"/>
      <c r="G1488" s="113"/>
      <c r="H1488" s="134"/>
      <c r="I1488" s="115"/>
    </row>
    <row r="1489" spans="1:19" ht="12" customHeight="1">
      <c r="A1489" s="118"/>
      <c r="B1489" s="141"/>
      <c r="C1489" s="120"/>
      <c r="D1489" s="121"/>
      <c r="E1489" s="122"/>
      <c r="F1489" s="123"/>
      <c r="G1489" s="123"/>
      <c r="H1489" s="138"/>
      <c r="I1489" s="125"/>
      <c r="K1489" s="211"/>
      <c r="M1489" s="132"/>
      <c r="N1489" s="133"/>
      <c r="O1489" s="133"/>
      <c r="S1489" s="133"/>
    </row>
    <row r="1490" spans="1:19" ht="12" customHeight="1">
      <c r="A1490" s="108"/>
      <c r="B1490" s="139"/>
      <c r="C1490" s="110"/>
      <c r="D1490" s="111"/>
      <c r="E1490" s="112"/>
      <c r="F1490" s="128"/>
      <c r="G1490" s="113"/>
      <c r="H1490" s="134"/>
      <c r="I1490" s="115"/>
    </row>
    <row r="1491" spans="1:19" ht="12" customHeight="1">
      <c r="A1491" s="118"/>
      <c r="B1491" s="135"/>
      <c r="C1491" s="136"/>
      <c r="D1491" s="121"/>
      <c r="E1491" s="122"/>
      <c r="F1491" s="137"/>
      <c r="G1491" s="123"/>
      <c r="H1491" s="138"/>
      <c r="I1491" s="125"/>
      <c r="K1491" s="211"/>
      <c r="M1491" s="132"/>
      <c r="N1491" s="133"/>
      <c r="O1491" s="133"/>
      <c r="S1491" s="133"/>
    </row>
    <row r="1492" spans="1:19" ht="12" customHeight="1">
      <c r="A1492" s="108"/>
      <c r="B1492" s="139"/>
      <c r="C1492" s="110"/>
      <c r="D1492" s="111"/>
      <c r="E1492" s="112"/>
      <c r="F1492" s="128"/>
      <c r="G1492" s="113"/>
      <c r="H1492" s="143"/>
      <c r="I1492" s="115"/>
      <c r="J1492" s="116"/>
    </row>
    <row r="1493" spans="1:19" ht="12" customHeight="1">
      <c r="A1493" s="118"/>
      <c r="B1493" s="141"/>
      <c r="C1493" s="136"/>
      <c r="D1493" s="121"/>
      <c r="E1493" s="122"/>
      <c r="F1493" s="137"/>
      <c r="G1493" s="123"/>
      <c r="H1493" s="138"/>
      <c r="I1493" s="125"/>
      <c r="J1493" s="116"/>
      <c r="K1493" s="211"/>
      <c r="M1493" s="132"/>
      <c r="N1493" s="133"/>
      <c r="O1493" s="133"/>
      <c r="S1493" s="133"/>
    </row>
    <row r="1494" spans="1:19" ht="12" customHeight="1">
      <c r="A1494" s="108"/>
      <c r="B1494" s="139"/>
      <c r="C1494" s="110"/>
      <c r="D1494" s="111"/>
      <c r="E1494" s="112"/>
      <c r="F1494" s="128"/>
      <c r="G1494" s="113"/>
      <c r="H1494" s="114"/>
      <c r="I1494" s="115"/>
      <c r="J1494" s="116"/>
    </row>
    <row r="1495" spans="1:19" ht="12" customHeight="1">
      <c r="A1495" s="118"/>
      <c r="B1495" s="141"/>
      <c r="C1495" s="136"/>
      <c r="D1495" s="121"/>
      <c r="E1495" s="122"/>
      <c r="F1495" s="137"/>
      <c r="G1495" s="123"/>
      <c r="H1495" s="138"/>
      <c r="I1495" s="125"/>
      <c r="J1495" s="116"/>
      <c r="K1495" s="211"/>
      <c r="M1495" s="132"/>
      <c r="N1495" s="133"/>
      <c r="O1495" s="133"/>
      <c r="S1495" s="133"/>
    </row>
    <row r="1496" spans="1:19" ht="12" customHeight="1">
      <c r="A1496" s="108"/>
      <c r="B1496" s="109"/>
      <c r="C1496" s="149"/>
      <c r="D1496" s="111"/>
      <c r="E1496" s="112"/>
      <c r="F1496" s="113"/>
      <c r="G1496" s="113"/>
      <c r="H1496" s="143"/>
      <c r="I1496" s="115"/>
      <c r="J1496" s="116"/>
    </row>
    <row r="1497" spans="1:19" ht="12" customHeight="1">
      <c r="A1497" s="118"/>
      <c r="B1497" s="150"/>
      <c r="C1497" s="120"/>
      <c r="D1497" s="121"/>
      <c r="E1497" s="122"/>
      <c r="F1497" s="123"/>
      <c r="G1497" s="123"/>
      <c r="H1497" s="138"/>
      <c r="I1497" s="125"/>
      <c r="K1497" s="211"/>
      <c r="M1497" s="132"/>
      <c r="N1497" s="144"/>
      <c r="O1497" s="133"/>
      <c r="S1497" s="133"/>
    </row>
    <row r="1498" spans="1:19" ht="12" customHeight="1">
      <c r="A1498" s="108"/>
      <c r="B1498" s="139"/>
      <c r="C1498" s="110"/>
      <c r="D1498" s="111"/>
      <c r="E1498" s="112"/>
      <c r="F1498" s="128"/>
      <c r="G1498" s="113"/>
      <c r="H1498" s="134"/>
      <c r="I1498" s="145"/>
      <c r="J1498" s="146"/>
    </row>
    <row r="1499" spans="1:19" ht="12" customHeight="1">
      <c r="A1499" s="118"/>
      <c r="B1499" s="141"/>
      <c r="C1499" s="136"/>
      <c r="D1499" s="121"/>
      <c r="E1499" s="122"/>
      <c r="F1499" s="137"/>
      <c r="G1499" s="123"/>
      <c r="H1499" s="138"/>
      <c r="I1499" s="125"/>
      <c r="K1499" s="211"/>
      <c r="M1499" s="132"/>
      <c r="N1499" s="133"/>
      <c r="O1499" s="133"/>
      <c r="S1499" s="133"/>
    </row>
    <row r="1500" spans="1:19" ht="12" customHeight="1">
      <c r="A1500" s="108"/>
      <c r="B1500" s="139"/>
      <c r="C1500" s="110"/>
      <c r="D1500" s="111"/>
      <c r="E1500" s="112"/>
      <c r="F1500" s="128"/>
      <c r="G1500" s="113"/>
      <c r="H1500" s="143"/>
      <c r="I1500" s="115"/>
    </row>
    <row r="1501" spans="1:19" ht="12" customHeight="1">
      <c r="A1501" s="118"/>
      <c r="B1501" s="141"/>
      <c r="C1501" s="136"/>
      <c r="D1501" s="121"/>
      <c r="E1501" s="122"/>
      <c r="F1501" s="137"/>
      <c r="G1501" s="123"/>
      <c r="H1501" s="138"/>
      <c r="I1501" s="125"/>
      <c r="K1501" s="211"/>
      <c r="M1501" s="132"/>
      <c r="N1501" s="144"/>
      <c r="O1501" s="133"/>
      <c r="S1501" s="133"/>
    </row>
    <row r="1502" spans="1:19" ht="12" customHeight="1">
      <c r="A1502" s="108"/>
      <c r="B1502" s="139"/>
      <c r="C1502" s="110"/>
      <c r="D1502" s="111"/>
      <c r="E1502" s="112"/>
      <c r="F1502" s="140"/>
      <c r="G1502" s="113"/>
      <c r="H1502" s="143"/>
      <c r="I1502" s="115"/>
    </row>
    <row r="1503" spans="1:19" ht="12" customHeight="1">
      <c r="A1503" s="118"/>
      <c r="B1503" s="150"/>
      <c r="C1503" s="136"/>
      <c r="D1503" s="121"/>
      <c r="E1503" s="122"/>
      <c r="F1503" s="137"/>
      <c r="G1503" s="123"/>
      <c r="H1503" s="138"/>
      <c r="I1503" s="125"/>
      <c r="K1503" s="211"/>
      <c r="M1503" s="132"/>
      <c r="N1503" s="133"/>
      <c r="O1503" s="133"/>
      <c r="S1503" s="133"/>
    </row>
    <row r="1504" spans="1:19" ht="12" customHeight="1">
      <c r="A1504" s="108"/>
      <c r="B1504" s="139"/>
      <c r="C1504" s="110"/>
      <c r="D1504" s="111"/>
      <c r="E1504" s="112"/>
      <c r="F1504" s="128"/>
      <c r="G1504" s="113"/>
      <c r="H1504" s="134"/>
      <c r="I1504" s="115"/>
    </row>
    <row r="1505" spans="1:19" ht="12" customHeight="1">
      <c r="A1505" s="118"/>
      <c r="B1505" s="141"/>
      <c r="C1505" s="136"/>
      <c r="D1505" s="121"/>
      <c r="E1505" s="122"/>
      <c r="F1505" s="137"/>
      <c r="G1505" s="123"/>
      <c r="H1505" s="138"/>
      <c r="I1505" s="125"/>
      <c r="K1505" s="211"/>
      <c r="M1505" s="132"/>
      <c r="N1505" s="133"/>
      <c r="O1505" s="133"/>
      <c r="S1505" s="133"/>
    </row>
    <row r="1506" spans="1:19" ht="12" customHeight="1">
      <c r="A1506" s="108"/>
      <c r="B1506" s="139"/>
      <c r="C1506" s="110"/>
      <c r="D1506" s="111"/>
      <c r="E1506" s="112"/>
      <c r="F1506" s="128"/>
      <c r="G1506" s="113"/>
      <c r="H1506" s="114"/>
      <c r="I1506" s="115"/>
    </row>
    <row r="1507" spans="1:19" ht="12" customHeight="1">
      <c r="A1507" s="118"/>
      <c r="B1507" s="141"/>
      <c r="C1507" s="136"/>
      <c r="D1507" s="121"/>
      <c r="E1507" s="122"/>
      <c r="F1507" s="137"/>
      <c r="G1507" s="123"/>
      <c r="H1507" s="124"/>
      <c r="I1507" s="125"/>
      <c r="K1507" s="211"/>
      <c r="M1507" s="132"/>
      <c r="N1507" s="133"/>
      <c r="O1507" s="133"/>
      <c r="S1507" s="133"/>
    </row>
    <row r="1508" spans="1:19" ht="12" customHeight="1">
      <c r="A1508" s="108"/>
      <c r="B1508" s="109"/>
      <c r="C1508" s="110"/>
      <c r="D1508" s="111"/>
      <c r="E1508" s="112"/>
      <c r="F1508" s="113"/>
      <c r="G1508" s="113"/>
      <c r="H1508" s="114"/>
      <c r="I1508" s="115"/>
      <c r="J1508" s="116"/>
    </row>
    <row r="1509" spans="1:19" ht="12" customHeight="1">
      <c r="A1509" s="118"/>
      <c r="B1509" s="141"/>
      <c r="C1509" s="120"/>
      <c r="D1509" s="121"/>
      <c r="E1509" s="122"/>
      <c r="F1509" s="123"/>
      <c r="G1509" s="123"/>
      <c r="H1509" s="138"/>
      <c r="I1509" s="125"/>
      <c r="J1509" s="116"/>
      <c r="K1509" s="211"/>
      <c r="M1509" s="132"/>
      <c r="N1509" s="144"/>
      <c r="O1509" s="133"/>
      <c r="P1509" s="133"/>
      <c r="S1509" s="133"/>
    </row>
    <row r="1510" spans="1:19" ht="12" customHeight="1">
      <c r="A1510" s="108"/>
      <c r="B1510" s="139"/>
      <c r="C1510" s="110"/>
      <c r="D1510" s="111"/>
      <c r="E1510" s="112"/>
      <c r="F1510" s="140"/>
      <c r="G1510" s="113"/>
      <c r="H1510" s="134"/>
      <c r="I1510" s="115"/>
    </row>
    <row r="1511" spans="1:19" ht="12" customHeight="1">
      <c r="A1511" s="118"/>
      <c r="B1511" s="141"/>
      <c r="C1511" s="120"/>
      <c r="D1511" s="121"/>
      <c r="E1511" s="122"/>
      <c r="F1511" s="123"/>
      <c r="G1511" s="123"/>
      <c r="H1511" s="138"/>
      <c r="I1511" s="125"/>
      <c r="K1511" s="211"/>
      <c r="M1511" s="132"/>
      <c r="N1511" s="133"/>
      <c r="O1511" s="133"/>
      <c r="S1511" s="133"/>
    </row>
    <row r="1512" spans="1:19" ht="12" customHeight="1">
      <c r="A1512" s="108"/>
      <c r="B1512" s="139"/>
      <c r="C1512" s="110"/>
      <c r="D1512" s="111"/>
      <c r="E1512" s="112"/>
      <c r="F1512" s="128"/>
      <c r="G1512" s="113"/>
      <c r="H1512" s="134"/>
      <c r="I1512" s="115"/>
    </row>
    <row r="1513" spans="1:19" ht="12" customHeight="1">
      <c r="A1513" s="118"/>
      <c r="B1513" s="141"/>
      <c r="C1513" s="136"/>
      <c r="D1513" s="121"/>
      <c r="E1513" s="122"/>
      <c r="F1513" s="137"/>
      <c r="G1513" s="123"/>
      <c r="H1513" s="138"/>
      <c r="I1513" s="125"/>
      <c r="J1513" s="116"/>
      <c r="K1513" s="211"/>
      <c r="M1513" s="132"/>
      <c r="N1513" s="133"/>
      <c r="O1513" s="133"/>
      <c r="S1513" s="133"/>
    </row>
    <row r="1514" spans="1:19" ht="12" customHeight="1">
      <c r="A1514" s="108"/>
      <c r="B1514" s="139"/>
      <c r="C1514" s="110"/>
      <c r="D1514" s="111"/>
      <c r="E1514" s="112"/>
      <c r="F1514" s="113"/>
      <c r="G1514" s="113"/>
      <c r="H1514" s="143"/>
      <c r="I1514" s="115"/>
      <c r="J1514" s="147"/>
    </row>
    <row r="1515" spans="1:19" ht="12" customHeight="1">
      <c r="A1515" s="118"/>
      <c r="B1515" s="220"/>
      <c r="C1515" s="120"/>
      <c r="D1515" s="121"/>
      <c r="E1515" s="122"/>
      <c r="F1515" s="123"/>
      <c r="G1515" s="123"/>
      <c r="H1515" s="138"/>
      <c r="I1515" s="125"/>
      <c r="J1515" s="116"/>
      <c r="K1515" s="211"/>
      <c r="M1515" s="132"/>
      <c r="N1515" s="133"/>
      <c r="O1515" s="133"/>
      <c r="S1515" s="133"/>
    </row>
    <row r="1516" spans="1:19" ht="12" customHeight="1">
      <c r="A1516" s="108"/>
      <c r="B1516" s="151"/>
      <c r="C1516" s="110"/>
      <c r="D1516" s="111"/>
      <c r="E1516" s="112"/>
      <c r="F1516" s="113"/>
      <c r="G1516" s="113"/>
      <c r="H1516" s="114"/>
      <c r="I1516" s="115"/>
      <c r="J1516" s="116"/>
    </row>
    <row r="1517" spans="1:19" ht="12" customHeight="1">
      <c r="A1517" s="118"/>
      <c r="B1517" s="220" t="s">
        <v>112</v>
      </c>
      <c r="C1517" s="153"/>
      <c r="D1517" s="121"/>
      <c r="E1517" s="122"/>
      <c r="F1517" s="154"/>
      <c r="G1517" s="123"/>
      <c r="H1517" s="124"/>
      <c r="I1517" s="125"/>
      <c r="J1517" s="116"/>
      <c r="K1517" s="211"/>
      <c r="M1517" s="132"/>
      <c r="N1517" s="133"/>
      <c r="O1517" s="133"/>
      <c r="S1517" s="133"/>
    </row>
    <row r="1518" spans="1:19" ht="12" customHeight="1">
      <c r="A1518" s="108"/>
      <c r="B1518" s="109"/>
      <c r="C1518" s="155"/>
      <c r="D1518" s="111"/>
      <c r="E1518" s="112"/>
      <c r="F1518" s="156"/>
      <c r="G1518" s="113"/>
      <c r="H1518" s="114"/>
      <c r="I1518" s="115"/>
    </row>
    <row r="1519" spans="1:19" ht="12" customHeight="1">
      <c r="A1519" s="157"/>
      <c r="B1519" s="158"/>
      <c r="C1519" s="158"/>
      <c r="D1519" s="159"/>
      <c r="E1519" s="160"/>
      <c r="F1519" s="161"/>
      <c r="G1519" s="162"/>
      <c r="H1519" s="163"/>
      <c r="I1519" s="164"/>
      <c r="K1519" s="211"/>
      <c r="M1519" s="132"/>
      <c r="N1519" s="133"/>
      <c r="O1519" s="133"/>
      <c r="S1519" s="133"/>
    </row>
    <row r="1520" spans="1:19" ht="12" customHeight="1">
      <c r="A1520" s="215"/>
      <c r="B1520" s="216"/>
      <c r="C1520" s="217"/>
      <c r="D1520" s="173"/>
      <c r="E1520" s="218"/>
      <c r="F1520" s="174"/>
      <c r="G1520" s="174"/>
      <c r="H1520" s="175"/>
      <c r="I1520" s="176"/>
      <c r="J1520" s="116"/>
      <c r="K1520" s="116"/>
      <c r="L1520" s="117"/>
      <c r="M1520" s="116"/>
      <c r="N1520" s="116"/>
      <c r="O1520" s="116"/>
    </row>
    <row r="1521" spans="1:19" ht="12" customHeight="1">
      <c r="A1521" s="118">
        <v>3</v>
      </c>
      <c r="B1521" s="119" t="s">
        <v>571</v>
      </c>
      <c r="C1521" s="120"/>
      <c r="D1521" s="121"/>
      <c r="E1521" s="122"/>
      <c r="F1521" s="123"/>
      <c r="G1521" s="123"/>
      <c r="H1521" s="124"/>
      <c r="I1521" s="125"/>
      <c r="J1521" s="116"/>
      <c r="K1521" s="116"/>
      <c r="L1521" s="117"/>
      <c r="M1521" s="116"/>
      <c r="N1521" s="116"/>
      <c r="O1521" s="116"/>
    </row>
    <row r="1522" spans="1:19" ht="12" customHeight="1">
      <c r="A1522" s="108"/>
      <c r="B1522" s="126"/>
      <c r="C1522" s="127"/>
      <c r="D1522" s="111"/>
      <c r="E1522" s="112"/>
      <c r="F1522" s="128"/>
      <c r="G1522" s="113"/>
      <c r="H1522" s="129"/>
      <c r="I1522" s="115"/>
    </row>
    <row r="1523" spans="1:19" ht="12" customHeight="1">
      <c r="A1523" s="118"/>
      <c r="B1523" s="119"/>
      <c r="C1523" s="120"/>
      <c r="D1523" s="121"/>
      <c r="E1523" s="122"/>
      <c r="F1523" s="130"/>
      <c r="G1523" s="123"/>
      <c r="H1523" s="124"/>
      <c r="I1523" s="125"/>
      <c r="K1523" s="211"/>
      <c r="M1523" s="132"/>
      <c r="N1523" s="133"/>
      <c r="O1523" s="133"/>
      <c r="S1523" s="133"/>
    </row>
    <row r="1524" spans="1:19" ht="12" customHeight="1">
      <c r="A1524" s="108"/>
      <c r="B1524" s="139"/>
      <c r="C1524" s="110"/>
      <c r="D1524" s="111"/>
      <c r="E1524" s="112"/>
      <c r="F1524" s="128"/>
      <c r="G1524" s="113"/>
      <c r="H1524" s="143"/>
      <c r="I1524" s="115"/>
    </row>
    <row r="1525" spans="1:19" ht="12" customHeight="1">
      <c r="A1525" s="118"/>
      <c r="B1525" s="141" t="s">
        <v>120</v>
      </c>
      <c r="C1525" s="136"/>
      <c r="D1525" s="121">
        <v>33.299999999999997</v>
      </c>
      <c r="E1525" s="122" t="s">
        <v>82</v>
      </c>
      <c r="F1525" s="137"/>
      <c r="G1525" s="180"/>
      <c r="H1525" s="292"/>
      <c r="I1525" s="179"/>
      <c r="K1525" s="211"/>
      <c r="M1525" s="132"/>
      <c r="N1525" s="133"/>
      <c r="O1525" s="133"/>
      <c r="S1525" s="133"/>
    </row>
    <row r="1526" spans="1:19" ht="12" customHeight="1">
      <c r="A1526" s="108"/>
      <c r="B1526" s="139"/>
      <c r="C1526" s="110"/>
      <c r="D1526" s="111"/>
      <c r="E1526" s="112"/>
      <c r="F1526" s="140"/>
      <c r="G1526" s="113"/>
      <c r="H1526" s="143"/>
      <c r="I1526" s="115"/>
    </row>
    <row r="1527" spans="1:19" ht="12" customHeight="1">
      <c r="A1527" s="118"/>
      <c r="B1527" s="150"/>
      <c r="C1527" s="136"/>
      <c r="D1527" s="121"/>
      <c r="E1527" s="122"/>
      <c r="F1527" s="137"/>
      <c r="G1527" s="123"/>
      <c r="H1527" s="138"/>
      <c r="I1527" s="125"/>
      <c r="M1527" s="131"/>
    </row>
    <row r="1528" spans="1:19" ht="12" customHeight="1">
      <c r="A1528" s="108"/>
      <c r="B1528" s="139"/>
      <c r="C1528" s="110"/>
      <c r="D1528" s="111"/>
      <c r="E1528" s="112"/>
      <c r="F1528" s="128"/>
      <c r="G1528" s="113"/>
      <c r="H1528" s="134"/>
      <c r="I1528" s="115"/>
    </row>
    <row r="1529" spans="1:19" ht="12" customHeight="1">
      <c r="A1529" s="118"/>
      <c r="B1529" s="141"/>
      <c r="C1529" s="120"/>
      <c r="D1529" s="121"/>
      <c r="E1529" s="122"/>
      <c r="F1529" s="123"/>
      <c r="G1529" s="123"/>
      <c r="H1529" s="138"/>
      <c r="I1529" s="125"/>
      <c r="K1529" s="211"/>
      <c r="M1529" s="132"/>
      <c r="N1529" s="133"/>
      <c r="O1529" s="133"/>
      <c r="S1529" s="133"/>
    </row>
    <row r="1530" spans="1:19" ht="12" customHeight="1">
      <c r="A1530" s="108"/>
      <c r="B1530" s="139"/>
      <c r="C1530" s="110"/>
      <c r="D1530" s="111"/>
      <c r="E1530" s="112"/>
      <c r="F1530" s="128"/>
      <c r="G1530" s="113"/>
      <c r="H1530" s="134"/>
      <c r="I1530" s="115"/>
    </row>
    <row r="1531" spans="1:19" ht="12" customHeight="1">
      <c r="A1531" s="118"/>
      <c r="B1531" s="135"/>
      <c r="C1531" s="136"/>
      <c r="D1531" s="121"/>
      <c r="E1531" s="122"/>
      <c r="F1531" s="137"/>
      <c r="G1531" s="123"/>
      <c r="H1531" s="138"/>
      <c r="I1531" s="125"/>
      <c r="K1531" s="211"/>
      <c r="M1531" s="132"/>
      <c r="N1531" s="133"/>
      <c r="O1531" s="133"/>
      <c r="S1531" s="133"/>
    </row>
    <row r="1532" spans="1:19" ht="12" customHeight="1">
      <c r="A1532" s="108"/>
      <c r="B1532" s="139"/>
      <c r="C1532" s="110"/>
      <c r="D1532" s="111"/>
      <c r="E1532" s="112"/>
      <c r="F1532" s="128"/>
      <c r="G1532" s="113"/>
      <c r="H1532" s="143"/>
      <c r="I1532" s="115"/>
      <c r="J1532" s="116"/>
    </row>
    <row r="1533" spans="1:19" ht="12" customHeight="1">
      <c r="A1533" s="118"/>
      <c r="B1533" s="141"/>
      <c r="C1533" s="136"/>
      <c r="D1533" s="121"/>
      <c r="E1533" s="122"/>
      <c r="F1533" s="137"/>
      <c r="G1533" s="123"/>
      <c r="H1533" s="138"/>
      <c r="I1533" s="125"/>
      <c r="J1533" s="116"/>
      <c r="K1533" s="211"/>
      <c r="M1533" s="132"/>
      <c r="N1533" s="133"/>
      <c r="O1533" s="133"/>
      <c r="S1533" s="133"/>
    </row>
    <row r="1534" spans="1:19" ht="12" customHeight="1">
      <c r="A1534" s="108"/>
      <c r="B1534" s="139"/>
      <c r="C1534" s="110"/>
      <c r="D1534" s="111"/>
      <c r="E1534" s="112"/>
      <c r="F1534" s="128"/>
      <c r="G1534" s="113"/>
      <c r="H1534" s="114"/>
      <c r="I1534" s="115"/>
      <c r="J1534" s="116"/>
    </row>
    <row r="1535" spans="1:19" ht="12" customHeight="1">
      <c r="A1535" s="118"/>
      <c r="B1535" s="141"/>
      <c r="C1535" s="136"/>
      <c r="D1535" s="121"/>
      <c r="E1535" s="122"/>
      <c r="F1535" s="137"/>
      <c r="G1535" s="123"/>
      <c r="H1535" s="138"/>
      <c r="I1535" s="125"/>
      <c r="J1535" s="116"/>
      <c r="K1535" s="211"/>
      <c r="M1535" s="132"/>
      <c r="N1535" s="133"/>
      <c r="O1535" s="133"/>
      <c r="S1535" s="133"/>
    </row>
    <row r="1536" spans="1:19" ht="12" customHeight="1">
      <c r="A1536" s="108"/>
      <c r="B1536" s="109"/>
      <c r="C1536" s="149"/>
      <c r="D1536" s="111"/>
      <c r="E1536" s="112"/>
      <c r="F1536" s="113"/>
      <c r="G1536" s="113"/>
      <c r="H1536" s="143"/>
      <c r="I1536" s="115"/>
      <c r="J1536" s="116"/>
    </row>
    <row r="1537" spans="1:19" ht="12" customHeight="1">
      <c r="A1537" s="118"/>
      <c r="B1537" s="150"/>
      <c r="C1537" s="120"/>
      <c r="D1537" s="121"/>
      <c r="E1537" s="122"/>
      <c r="F1537" s="123"/>
      <c r="G1537" s="123"/>
      <c r="H1537" s="138"/>
      <c r="I1537" s="125"/>
      <c r="K1537" s="211"/>
      <c r="M1537" s="132"/>
      <c r="N1537" s="144"/>
      <c r="O1537" s="133"/>
      <c r="S1537" s="133"/>
    </row>
    <row r="1538" spans="1:19" ht="12" customHeight="1">
      <c r="A1538" s="108"/>
      <c r="B1538" s="139"/>
      <c r="C1538" s="110"/>
      <c r="D1538" s="111"/>
      <c r="E1538" s="112"/>
      <c r="F1538" s="128"/>
      <c r="G1538" s="113"/>
      <c r="H1538" s="134"/>
      <c r="I1538" s="145"/>
      <c r="J1538" s="146"/>
    </row>
    <row r="1539" spans="1:19" ht="12" customHeight="1">
      <c r="A1539" s="118"/>
      <c r="B1539" s="141"/>
      <c r="C1539" s="136"/>
      <c r="D1539" s="121"/>
      <c r="E1539" s="122"/>
      <c r="F1539" s="137"/>
      <c r="G1539" s="123"/>
      <c r="H1539" s="138"/>
      <c r="I1539" s="125"/>
      <c r="K1539" s="211"/>
      <c r="M1539" s="132"/>
      <c r="N1539" s="133"/>
      <c r="O1539" s="133"/>
      <c r="S1539" s="133"/>
    </row>
    <row r="1540" spans="1:19" ht="12" customHeight="1">
      <c r="A1540" s="108"/>
      <c r="B1540" s="139"/>
      <c r="C1540" s="110"/>
      <c r="D1540" s="111"/>
      <c r="E1540" s="112"/>
      <c r="F1540" s="128"/>
      <c r="G1540" s="113"/>
      <c r="H1540" s="143"/>
      <c r="I1540" s="115"/>
    </row>
    <row r="1541" spans="1:19" ht="12" customHeight="1">
      <c r="A1541" s="118"/>
      <c r="B1541" s="141"/>
      <c r="C1541" s="136"/>
      <c r="D1541" s="121"/>
      <c r="E1541" s="122"/>
      <c r="F1541" s="137"/>
      <c r="G1541" s="123"/>
      <c r="H1541" s="138"/>
      <c r="I1541" s="125"/>
      <c r="K1541" s="211"/>
      <c r="M1541" s="132"/>
      <c r="N1541" s="144"/>
      <c r="O1541" s="133"/>
      <c r="S1541" s="133"/>
    </row>
    <row r="1542" spans="1:19" ht="12" customHeight="1">
      <c r="A1542" s="108"/>
      <c r="B1542" s="139"/>
      <c r="C1542" s="110"/>
      <c r="D1542" s="111"/>
      <c r="E1542" s="112"/>
      <c r="F1542" s="140"/>
      <c r="G1542" s="113"/>
      <c r="H1542" s="143"/>
      <c r="I1542" s="115"/>
    </row>
    <row r="1543" spans="1:19" ht="12" customHeight="1">
      <c r="A1543" s="118"/>
      <c r="B1543" s="150"/>
      <c r="C1543" s="136"/>
      <c r="D1543" s="121"/>
      <c r="E1543" s="122"/>
      <c r="F1543" s="137"/>
      <c r="G1543" s="123"/>
      <c r="H1543" s="138"/>
      <c r="I1543" s="125"/>
      <c r="K1543" s="211"/>
      <c r="M1543" s="132"/>
      <c r="N1543" s="133"/>
      <c r="O1543" s="133"/>
      <c r="S1543" s="133"/>
    </row>
    <row r="1544" spans="1:19" ht="12" customHeight="1">
      <c r="A1544" s="108"/>
      <c r="B1544" s="139"/>
      <c r="C1544" s="110"/>
      <c r="D1544" s="111"/>
      <c r="E1544" s="112"/>
      <c r="F1544" s="128"/>
      <c r="G1544" s="113"/>
      <c r="H1544" s="134"/>
      <c r="I1544" s="115"/>
    </row>
    <row r="1545" spans="1:19" ht="12" customHeight="1">
      <c r="A1545" s="118"/>
      <c r="B1545" s="141"/>
      <c r="C1545" s="136"/>
      <c r="D1545" s="121"/>
      <c r="E1545" s="122"/>
      <c r="F1545" s="137"/>
      <c r="G1545" s="123"/>
      <c r="H1545" s="138"/>
      <c r="I1545" s="125"/>
      <c r="K1545" s="211"/>
      <c r="M1545" s="132"/>
      <c r="N1545" s="133"/>
      <c r="O1545" s="133"/>
      <c r="S1545" s="133"/>
    </row>
    <row r="1546" spans="1:19" ht="12" customHeight="1">
      <c r="A1546" s="108"/>
      <c r="B1546" s="139"/>
      <c r="C1546" s="110"/>
      <c r="D1546" s="111"/>
      <c r="E1546" s="112"/>
      <c r="F1546" s="128"/>
      <c r="G1546" s="113"/>
      <c r="H1546" s="114"/>
      <c r="I1546" s="115"/>
    </row>
    <row r="1547" spans="1:19" ht="12" customHeight="1">
      <c r="A1547" s="118"/>
      <c r="B1547" s="141"/>
      <c r="C1547" s="136"/>
      <c r="D1547" s="121"/>
      <c r="E1547" s="122"/>
      <c r="F1547" s="137"/>
      <c r="G1547" s="123"/>
      <c r="H1547" s="124"/>
      <c r="I1547" s="125"/>
      <c r="K1547" s="211"/>
      <c r="M1547" s="132"/>
      <c r="N1547" s="133"/>
      <c r="O1547" s="133"/>
      <c r="S1547" s="133"/>
    </row>
    <row r="1548" spans="1:19" ht="12" customHeight="1">
      <c r="A1548" s="108"/>
      <c r="B1548" s="109"/>
      <c r="C1548" s="110"/>
      <c r="D1548" s="111"/>
      <c r="E1548" s="112"/>
      <c r="F1548" s="113"/>
      <c r="G1548" s="113"/>
      <c r="H1548" s="114"/>
      <c r="I1548" s="115"/>
      <c r="J1548" s="116"/>
    </row>
    <row r="1549" spans="1:19" ht="12" customHeight="1">
      <c r="A1549" s="118"/>
      <c r="B1549" s="141"/>
      <c r="C1549" s="120"/>
      <c r="D1549" s="121"/>
      <c r="E1549" s="122"/>
      <c r="F1549" s="123"/>
      <c r="G1549" s="123"/>
      <c r="H1549" s="138"/>
      <c r="I1549" s="125"/>
      <c r="J1549" s="116"/>
      <c r="K1549" s="211"/>
      <c r="M1549" s="132"/>
      <c r="N1549" s="144"/>
      <c r="O1549" s="133"/>
      <c r="P1549" s="133"/>
      <c r="S1549" s="133"/>
    </row>
    <row r="1550" spans="1:19" ht="12" customHeight="1">
      <c r="A1550" s="108"/>
      <c r="B1550" s="139"/>
      <c r="C1550" s="110"/>
      <c r="D1550" s="111"/>
      <c r="E1550" s="112"/>
      <c r="F1550" s="140"/>
      <c r="G1550" s="113"/>
      <c r="H1550" s="134"/>
      <c r="I1550" s="115"/>
    </row>
    <row r="1551" spans="1:19" ht="12" customHeight="1">
      <c r="A1551" s="118"/>
      <c r="B1551" s="141"/>
      <c r="C1551" s="120"/>
      <c r="D1551" s="121"/>
      <c r="E1551" s="122"/>
      <c r="F1551" s="123"/>
      <c r="G1551" s="123"/>
      <c r="H1551" s="138"/>
      <c r="I1551" s="125"/>
      <c r="K1551" s="211"/>
      <c r="M1551" s="132"/>
      <c r="N1551" s="133"/>
      <c r="O1551" s="133"/>
      <c r="S1551" s="133"/>
    </row>
    <row r="1552" spans="1:19" ht="12" customHeight="1">
      <c r="A1552" s="108"/>
      <c r="B1552" s="139"/>
      <c r="C1552" s="110"/>
      <c r="D1552" s="111"/>
      <c r="E1552" s="112"/>
      <c r="F1552" s="128"/>
      <c r="G1552" s="113"/>
      <c r="H1552" s="134"/>
      <c r="I1552" s="115"/>
    </row>
    <row r="1553" spans="1:19" ht="12" customHeight="1">
      <c r="A1553" s="118"/>
      <c r="B1553" s="141"/>
      <c r="C1553" s="136"/>
      <c r="D1553" s="121"/>
      <c r="E1553" s="122"/>
      <c r="F1553" s="137"/>
      <c r="G1553" s="123"/>
      <c r="H1553" s="138"/>
      <c r="I1553" s="125"/>
      <c r="J1553" s="116"/>
      <c r="K1553" s="211"/>
      <c r="M1553" s="132"/>
      <c r="N1553" s="133"/>
      <c r="O1553" s="133"/>
      <c r="S1553" s="133"/>
    </row>
    <row r="1554" spans="1:19" ht="12" customHeight="1">
      <c r="A1554" s="108"/>
      <c r="B1554" s="139"/>
      <c r="C1554" s="110"/>
      <c r="D1554" s="111"/>
      <c r="E1554" s="112"/>
      <c r="F1554" s="113"/>
      <c r="G1554" s="113"/>
      <c r="H1554" s="143"/>
      <c r="I1554" s="115"/>
      <c r="J1554" s="147"/>
    </row>
    <row r="1555" spans="1:19" ht="12" customHeight="1">
      <c r="A1555" s="118"/>
      <c r="B1555" s="220"/>
      <c r="C1555" s="120"/>
      <c r="D1555" s="121"/>
      <c r="E1555" s="122"/>
      <c r="F1555" s="123"/>
      <c r="G1555" s="123"/>
      <c r="H1555" s="138"/>
      <c r="I1555" s="125"/>
      <c r="J1555" s="116"/>
      <c r="K1555" s="211"/>
      <c r="M1555" s="132"/>
      <c r="N1555" s="133"/>
      <c r="O1555" s="133"/>
      <c r="S1555" s="133"/>
    </row>
    <row r="1556" spans="1:19" ht="12" customHeight="1">
      <c r="A1556" s="108"/>
      <c r="B1556" s="151"/>
      <c r="C1556" s="110"/>
      <c r="D1556" s="111"/>
      <c r="E1556" s="112"/>
      <c r="F1556" s="113"/>
      <c r="G1556" s="113"/>
      <c r="H1556" s="114"/>
      <c r="I1556" s="115"/>
      <c r="J1556" s="116"/>
    </row>
    <row r="1557" spans="1:19" ht="12" customHeight="1">
      <c r="A1557" s="118"/>
      <c r="B1557" s="220" t="s">
        <v>112</v>
      </c>
      <c r="C1557" s="153"/>
      <c r="D1557" s="121"/>
      <c r="E1557" s="122"/>
      <c r="F1557" s="154"/>
      <c r="G1557" s="123"/>
      <c r="H1557" s="124"/>
      <c r="I1557" s="125"/>
      <c r="J1557" s="116"/>
      <c r="K1557" s="211"/>
      <c r="M1557" s="132"/>
      <c r="N1557" s="133"/>
      <c r="O1557" s="133"/>
      <c r="S1557" s="133"/>
    </row>
    <row r="1558" spans="1:19" ht="12" customHeight="1">
      <c r="A1558" s="108"/>
      <c r="B1558" s="109"/>
      <c r="C1558" s="155"/>
      <c r="D1558" s="111"/>
      <c r="E1558" s="112"/>
      <c r="F1558" s="156"/>
      <c r="G1558" s="113"/>
      <c r="H1558" s="114"/>
      <c r="I1558" s="115"/>
    </row>
    <row r="1559" spans="1:19" ht="12" customHeight="1">
      <c r="A1559" s="157"/>
      <c r="B1559" s="158"/>
      <c r="C1559" s="158"/>
      <c r="D1559" s="159"/>
      <c r="E1559" s="160"/>
      <c r="F1559" s="161"/>
      <c r="G1559" s="162"/>
      <c r="H1559" s="163"/>
      <c r="I1559" s="164"/>
      <c r="K1559" s="211"/>
      <c r="M1559" s="132"/>
      <c r="N1559" s="133"/>
      <c r="O1559" s="133"/>
      <c r="S1559" s="133"/>
    </row>
    <row r="1560" spans="1:19" ht="12" customHeight="1">
      <c r="A1560" s="215"/>
      <c r="B1560" s="216"/>
      <c r="C1560" s="217"/>
      <c r="D1560" s="173"/>
      <c r="E1560" s="218"/>
      <c r="F1560" s="174"/>
      <c r="G1560" s="174"/>
      <c r="H1560" s="175"/>
      <c r="I1560" s="176"/>
      <c r="J1560" s="116"/>
      <c r="K1560" s="116"/>
      <c r="L1560" s="117"/>
      <c r="M1560" s="116"/>
      <c r="N1560" s="116"/>
      <c r="O1560" s="116"/>
    </row>
    <row r="1561" spans="1:19" ht="12" customHeight="1">
      <c r="A1561" s="118" t="s">
        <v>105</v>
      </c>
      <c r="B1561" s="148" t="s">
        <v>60</v>
      </c>
      <c r="C1561" s="120"/>
      <c r="D1561" s="121"/>
      <c r="E1561" s="122"/>
      <c r="F1561" s="123"/>
      <c r="G1561" s="123"/>
      <c r="H1561" s="124"/>
      <c r="I1561" s="125"/>
      <c r="J1561" s="116"/>
      <c r="K1561" s="116"/>
      <c r="L1561" s="117"/>
      <c r="M1561" s="116"/>
      <c r="N1561" s="116"/>
      <c r="O1561" s="116"/>
    </row>
    <row r="1562" spans="1:19" ht="12" customHeight="1">
      <c r="A1562" s="108"/>
      <c r="B1562" s="126"/>
      <c r="C1562" s="127"/>
      <c r="D1562" s="111"/>
      <c r="E1562" s="112"/>
      <c r="F1562" s="128"/>
      <c r="G1562" s="113"/>
      <c r="H1562" s="129"/>
      <c r="I1562" s="115"/>
    </row>
    <row r="1563" spans="1:19" ht="12" customHeight="1">
      <c r="A1563" s="118"/>
      <c r="B1563" s="119"/>
      <c r="C1563" s="120"/>
      <c r="D1563" s="121"/>
      <c r="E1563" s="122"/>
      <c r="F1563" s="130"/>
      <c r="G1563" s="123"/>
      <c r="H1563" s="212"/>
      <c r="I1563" s="125"/>
      <c r="K1563" s="211"/>
      <c r="M1563" s="132"/>
      <c r="N1563" s="133"/>
      <c r="O1563" s="133"/>
      <c r="S1563" s="133"/>
    </row>
    <row r="1564" spans="1:19" ht="12" customHeight="1">
      <c r="A1564" s="108"/>
      <c r="B1564" s="126"/>
      <c r="C1564" s="127"/>
      <c r="D1564" s="111"/>
      <c r="E1564" s="112"/>
      <c r="F1564" s="128"/>
      <c r="G1564" s="213"/>
      <c r="H1564" s="134"/>
      <c r="I1564" s="115"/>
    </row>
    <row r="1565" spans="1:19" ht="12" customHeight="1">
      <c r="A1565" s="118">
        <v>1</v>
      </c>
      <c r="B1565" s="135" t="s">
        <v>73</v>
      </c>
      <c r="C1565" s="136"/>
      <c r="D1565" s="121">
        <v>1</v>
      </c>
      <c r="E1565" s="122" t="s">
        <v>59</v>
      </c>
      <c r="F1565" s="137"/>
      <c r="G1565" s="123"/>
      <c r="H1565" s="138"/>
      <c r="I1565" s="125"/>
      <c r="K1565" s="211"/>
      <c r="M1565" s="132"/>
      <c r="N1565" s="133"/>
      <c r="O1565" s="133"/>
      <c r="S1565" s="133"/>
    </row>
    <row r="1566" spans="1:19" ht="12" customHeight="1">
      <c r="A1566" s="108"/>
      <c r="B1566" s="139"/>
      <c r="C1566" s="110"/>
      <c r="D1566" s="111"/>
      <c r="E1566" s="112"/>
      <c r="F1566" s="140"/>
      <c r="G1566" s="113"/>
      <c r="H1566" s="134"/>
      <c r="I1566" s="115"/>
    </row>
    <row r="1567" spans="1:19" ht="12" customHeight="1">
      <c r="A1567" s="118">
        <v>2</v>
      </c>
      <c r="B1567" s="148" t="s">
        <v>116</v>
      </c>
      <c r="C1567" s="136"/>
      <c r="D1567" s="121">
        <v>1</v>
      </c>
      <c r="E1567" s="122" t="s">
        <v>59</v>
      </c>
      <c r="F1567" s="130"/>
      <c r="G1567" s="123"/>
      <c r="H1567" s="138"/>
      <c r="I1567" s="125"/>
      <c r="M1567" s="131"/>
    </row>
    <row r="1568" spans="1:19" ht="12" customHeight="1">
      <c r="A1568" s="108"/>
      <c r="B1568" s="139"/>
      <c r="C1568" s="110"/>
      <c r="D1568" s="111"/>
      <c r="E1568" s="112"/>
      <c r="F1568" s="140"/>
      <c r="G1568" s="113"/>
      <c r="H1568" s="143"/>
      <c r="I1568" s="115"/>
    </row>
    <row r="1569" spans="1:19" ht="12" customHeight="1">
      <c r="A1569" s="118">
        <v>3</v>
      </c>
      <c r="B1569" s="135" t="s">
        <v>117</v>
      </c>
      <c r="C1569" s="136"/>
      <c r="D1569" s="121">
        <v>1</v>
      </c>
      <c r="E1569" s="122" t="s">
        <v>59</v>
      </c>
      <c r="F1569" s="130"/>
      <c r="G1569" s="123"/>
      <c r="H1569" s="123"/>
      <c r="I1569" s="125"/>
      <c r="K1569" s="211"/>
      <c r="M1569" s="132"/>
      <c r="N1569" s="133"/>
      <c r="O1569" s="133"/>
      <c r="S1569" s="133"/>
    </row>
    <row r="1570" spans="1:19" ht="12" customHeight="1">
      <c r="A1570" s="108"/>
      <c r="B1570" s="139"/>
      <c r="C1570" s="110"/>
      <c r="D1570" s="111"/>
      <c r="E1570" s="112"/>
      <c r="F1570" s="128"/>
      <c r="G1570" s="113"/>
      <c r="H1570" s="134"/>
      <c r="I1570" s="115"/>
    </row>
    <row r="1571" spans="1:19" ht="12" customHeight="1">
      <c r="A1571" s="118">
        <v>4</v>
      </c>
      <c r="B1571" s="141" t="s">
        <v>118</v>
      </c>
      <c r="C1571" s="136"/>
      <c r="D1571" s="121">
        <v>1</v>
      </c>
      <c r="E1571" s="122" t="s">
        <v>59</v>
      </c>
      <c r="F1571" s="137"/>
      <c r="G1571" s="123"/>
      <c r="H1571" s="138"/>
      <c r="I1571" s="125"/>
      <c r="K1571" s="211"/>
      <c r="M1571" s="132"/>
      <c r="N1571" s="133"/>
      <c r="O1571" s="133"/>
      <c r="S1571" s="133"/>
    </row>
    <row r="1572" spans="1:19" ht="12" customHeight="1">
      <c r="A1572" s="108"/>
      <c r="B1572" s="139"/>
      <c r="C1572" s="110"/>
      <c r="D1572" s="111"/>
      <c r="E1572" s="112"/>
      <c r="F1572" s="128"/>
      <c r="G1572" s="113"/>
      <c r="H1572" s="134"/>
      <c r="I1572" s="115"/>
    </row>
    <row r="1573" spans="1:19" ht="12" customHeight="1">
      <c r="A1573" s="118">
        <v>5</v>
      </c>
      <c r="B1573" s="148" t="s">
        <v>115</v>
      </c>
      <c r="C1573" s="136"/>
      <c r="D1573" s="121">
        <v>1</v>
      </c>
      <c r="E1573" s="122" t="s">
        <v>59</v>
      </c>
      <c r="F1573" s="137"/>
      <c r="G1573" s="123"/>
      <c r="H1573" s="138"/>
      <c r="I1573" s="125"/>
      <c r="K1573" s="211"/>
      <c r="M1573" s="132"/>
      <c r="N1573" s="133"/>
      <c r="O1573" s="133"/>
      <c r="S1573" s="133"/>
    </row>
    <row r="1574" spans="1:19" ht="12" customHeight="1">
      <c r="A1574" s="108"/>
      <c r="B1574" s="139"/>
      <c r="C1574" s="110"/>
      <c r="D1574" s="111"/>
      <c r="E1574" s="112"/>
      <c r="F1574" s="128"/>
      <c r="G1574" s="113"/>
      <c r="H1574" s="143"/>
      <c r="I1574" s="115"/>
      <c r="J1574" s="116"/>
    </row>
    <row r="1575" spans="1:19" ht="12" customHeight="1">
      <c r="A1575" s="118">
        <v>6</v>
      </c>
      <c r="B1575" s="148" t="s">
        <v>109</v>
      </c>
      <c r="C1575" s="136"/>
      <c r="D1575" s="121">
        <v>1</v>
      </c>
      <c r="E1575" s="122" t="s">
        <v>59</v>
      </c>
      <c r="F1575" s="137"/>
      <c r="G1575" s="123"/>
      <c r="H1575" s="123"/>
      <c r="I1575" s="125"/>
      <c r="J1575" s="116"/>
      <c r="K1575" s="211"/>
      <c r="M1575" s="132"/>
      <c r="N1575" s="133"/>
      <c r="O1575" s="133"/>
      <c r="S1575" s="133"/>
    </row>
    <row r="1576" spans="1:19" ht="12" customHeight="1">
      <c r="A1576" s="108"/>
      <c r="B1576" s="139"/>
      <c r="C1576" s="110"/>
      <c r="D1576" s="111"/>
      <c r="E1576" s="112"/>
      <c r="F1576" s="128"/>
      <c r="G1576" s="213"/>
      <c r="H1576" s="143"/>
      <c r="I1576" s="115"/>
    </row>
    <row r="1577" spans="1:19" ht="12" customHeight="1">
      <c r="A1577" s="118"/>
      <c r="B1577" s="148"/>
      <c r="C1577" s="136"/>
      <c r="D1577" s="121"/>
      <c r="E1577" s="122"/>
      <c r="F1577" s="137"/>
      <c r="G1577" s="123"/>
      <c r="H1577" s="138"/>
      <c r="I1577" s="125"/>
      <c r="K1577" s="211"/>
      <c r="M1577" s="132"/>
      <c r="N1577" s="144"/>
      <c r="O1577" s="133"/>
      <c r="S1577" s="133"/>
    </row>
    <row r="1578" spans="1:19" ht="12" customHeight="1">
      <c r="A1578" s="108"/>
      <c r="B1578" s="139"/>
      <c r="C1578" s="110"/>
      <c r="D1578" s="111"/>
      <c r="E1578" s="112"/>
      <c r="F1578" s="128"/>
      <c r="G1578" s="113"/>
      <c r="H1578" s="134"/>
      <c r="I1578" s="115"/>
    </row>
    <row r="1579" spans="1:19" ht="12" customHeight="1">
      <c r="A1579" s="118"/>
      <c r="B1579" s="119"/>
      <c r="C1579" s="136"/>
      <c r="D1579" s="121"/>
      <c r="E1579" s="122"/>
      <c r="F1579" s="137"/>
      <c r="G1579" s="123"/>
      <c r="H1579" s="138"/>
      <c r="I1579" s="125"/>
      <c r="K1579" s="211"/>
      <c r="M1579" s="132"/>
      <c r="N1579" s="133"/>
      <c r="O1579" s="133"/>
      <c r="S1579" s="133"/>
    </row>
    <row r="1580" spans="1:19" ht="12" customHeight="1">
      <c r="A1580" s="108"/>
      <c r="B1580" s="139"/>
      <c r="C1580" s="110"/>
      <c r="D1580" s="111"/>
      <c r="E1580" s="112"/>
      <c r="F1580" s="128"/>
      <c r="G1580" s="113"/>
      <c r="H1580" s="114"/>
      <c r="I1580" s="115"/>
    </row>
    <row r="1581" spans="1:19" ht="12" customHeight="1">
      <c r="A1581" s="118"/>
      <c r="B1581" s="141"/>
      <c r="C1581" s="136"/>
      <c r="D1581" s="121"/>
      <c r="E1581" s="122"/>
      <c r="F1581" s="137"/>
      <c r="G1581" s="123"/>
      <c r="H1581" s="124"/>
      <c r="I1581" s="125"/>
      <c r="K1581" s="211"/>
      <c r="M1581" s="132"/>
      <c r="N1581" s="133"/>
      <c r="O1581" s="133"/>
      <c r="S1581" s="133"/>
    </row>
    <row r="1582" spans="1:19" ht="12" customHeight="1">
      <c r="A1582" s="108"/>
      <c r="B1582" s="109"/>
      <c r="C1582" s="110"/>
      <c r="D1582" s="111"/>
      <c r="E1582" s="112"/>
      <c r="F1582" s="113"/>
      <c r="G1582" s="113"/>
      <c r="H1582" s="114"/>
      <c r="I1582" s="115"/>
      <c r="J1582" s="116"/>
    </row>
    <row r="1583" spans="1:19" ht="12" customHeight="1">
      <c r="A1583" s="118"/>
      <c r="B1583" s="141"/>
      <c r="C1583" s="120"/>
      <c r="D1583" s="121"/>
      <c r="E1583" s="122"/>
      <c r="F1583" s="123"/>
      <c r="G1583" s="123"/>
      <c r="H1583" s="124"/>
      <c r="I1583" s="125"/>
      <c r="J1583" s="116"/>
      <c r="K1583" s="211"/>
      <c r="M1583" s="132"/>
      <c r="N1583" s="144"/>
      <c r="O1583" s="133"/>
      <c r="P1583" s="133"/>
      <c r="S1583" s="133"/>
    </row>
    <row r="1584" spans="1:19" ht="12" customHeight="1">
      <c r="A1584" s="108"/>
      <c r="B1584" s="139"/>
      <c r="C1584" s="110"/>
      <c r="D1584" s="111"/>
      <c r="E1584" s="112"/>
      <c r="F1584" s="128"/>
      <c r="G1584" s="113"/>
      <c r="H1584" s="114"/>
      <c r="I1584" s="115"/>
      <c r="J1584" s="116"/>
    </row>
    <row r="1585" spans="1:19" ht="12" customHeight="1">
      <c r="A1585" s="118"/>
      <c r="B1585" s="141"/>
      <c r="C1585" s="136"/>
      <c r="D1585" s="121"/>
      <c r="E1585" s="122"/>
      <c r="F1585" s="137"/>
      <c r="G1585" s="123"/>
      <c r="H1585" s="124"/>
      <c r="I1585" s="125"/>
      <c r="J1585" s="116"/>
      <c r="K1585" s="211"/>
      <c r="M1585" s="132"/>
      <c r="N1585" s="133"/>
      <c r="O1585" s="133"/>
      <c r="S1585" s="133"/>
    </row>
    <row r="1586" spans="1:19" ht="12" customHeight="1">
      <c r="A1586" s="108"/>
      <c r="B1586" s="139"/>
      <c r="C1586" s="110"/>
      <c r="D1586" s="111"/>
      <c r="E1586" s="112"/>
      <c r="F1586" s="140"/>
      <c r="G1586" s="113"/>
      <c r="H1586" s="134"/>
      <c r="I1586" s="115"/>
    </row>
    <row r="1587" spans="1:19" ht="12" customHeight="1">
      <c r="A1587" s="118"/>
      <c r="B1587" s="135"/>
      <c r="C1587" s="136"/>
      <c r="D1587" s="121"/>
      <c r="E1587" s="122"/>
      <c r="F1587" s="130"/>
      <c r="G1587" s="123"/>
      <c r="H1587" s="138"/>
      <c r="I1587" s="125"/>
      <c r="K1587" s="211"/>
      <c r="M1587" s="132"/>
      <c r="N1587" s="133"/>
      <c r="O1587" s="133"/>
      <c r="S1587" s="133"/>
    </row>
    <row r="1588" spans="1:19" ht="12" customHeight="1">
      <c r="A1588" s="108"/>
      <c r="B1588" s="139"/>
      <c r="C1588" s="110"/>
      <c r="D1588" s="111"/>
      <c r="E1588" s="112"/>
      <c r="F1588" s="128"/>
      <c r="G1588" s="113"/>
      <c r="H1588" s="134"/>
      <c r="I1588" s="115"/>
    </row>
    <row r="1589" spans="1:19" ht="12" customHeight="1">
      <c r="A1589" s="118"/>
      <c r="B1589" s="172"/>
      <c r="C1589" s="136"/>
      <c r="D1589" s="121"/>
      <c r="E1589" s="122"/>
      <c r="F1589" s="137"/>
      <c r="G1589" s="123"/>
      <c r="H1589" s="138"/>
      <c r="I1589" s="125"/>
      <c r="J1589" s="116"/>
      <c r="K1589" s="211"/>
      <c r="M1589" s="132"/>
      <c r="N1589" s="133"/>
      <c r="O1589" s="133"/>
      <c r="S1589" s="133"/>
    </row>
    <row r="1590" spans="1:19" ht="12" customHeight="1">
      <c r="A1590" s="108"/>
      <c r="B1590" s="139"/>
      <c r="C1590" s="110"/>
      <c r="D1590" s="111"/>
      <c r="E1590" s="112"/>
      <c r="F1590" s="128"/>
      <c r="G1590" s="113"/>
      <c r="H1590" s="134"/>
      <c r="I1590" s="145"/>
      <c r="J1590" s="146"/>
    </row>
    <row r="1591" spans="1:19" ht="12" customHeight="1">
      <c r="A1591" s="118"/>
      <c r="B1591" s="141"/>
      <c r="C1591" s="136"/>
      <c r="D1591" s="121"/>
      <c r="E1591" s="122"/>
      <c r="F1591" s="137"/>
      <c r="G1591" s="123"/>
      <c r="H1591" s="138"/>
      <c r="I1591" s="125"/>
      <c r="K1591" s="211"/>
      <c r="M1591" s="132"/>
      <c r="N1591" s="133"/>
      <c r="O1591" s="133"/>
      <c r="S1591" s="133"/>
    </row>
    <row r="1592" spans="1:19" ht="12" customHeight="1">
      <c r="A1592" s="108"/>
      <c r="B1592" s="139"/>
      <c r="C1592" s="110"/>
      <c r="D1592" s="111"/>
      <c r="E1592" s="112"/>
      <c r="F1592" s="113"/>
      <c r="G1592" s="113"/>
      <c r="H1592" s="143"/>
      <c r="I1592" s="115"/>
      <c r="J1592" s="147"/>
    </row>
    <row r="1593" spans="1:19" ht="12" customHeight="1">
      <c r="A1593" s="118"/>
      <c r="B1593" s="148"/>
      <c r="C1593" s="120"/>
      <c r="D1593" s="121"/>
      <c r="E1593" s="122"/>
      <c r="F1593" s="123"/>
      <c r="G1593" s="123"/>
      <c r="H1593" s="138"/>
      <c r="I1593" s="125"/>
      <c r="J1593" s="116"/>
      <c r="K1593" s="211"/>
      <c r="M1593" s="132"/>
      <c r="N1593" s="133"/>
      <c r="O1593" s="133"/>
      <c r="S1593" s="133"/>
    </row>
    <row r="1594" spans="1:19" ht="12" customHeight="1">
      <c r="A1594" s="108"/>
      <c r="B1594" s="109"/>
      <c r="C1594" s="149"/>
      <c r="D1594" s="111"/>
      <c r="E1594" s="112"/>
      <c r="F1594" s="113"/>
      <c r="G1594" s="113"/>
      <c r="H1594" s="143"/>
      <c r="I1594" s="115"/>
      <c r="J1594" s="116"/>
    </row>
    <row r="1595" spans="1:19" ht="12" customHeight="1">
      <c r="A1595" s="118"/>
      <c r="B1595" s="150"/>
      <c r="C1595" s="120"/>
      <c r="D1595" s="121"/>
      <c r="E1595" s="122"/>
      <c r="F1595" s="123"/>
      <c r="G1595" s="123"/>
      <c r="H1595" s="138"/>
      <c r="I1595" s="125"/>
      <c r="K1595" s="211"/>
      <c r="M1595" s="132"/>
      <c r="N1595" s="144"/>
      <c r="O1595" s="133"/>
      <c r="S1595" s="133"/>
    </row>
    <row r="1596" spans="1:19" ht="12" customHeight="1">
      <c r="A1596" s="108"/>
      <c r="B1596" s="151"/>
      <c r="C1596" s="110"/>
      <c r="D1596" s="111"/>
      <c r="E1596" s="112"/>
      <c r="F1596" s="113"/>
      <c r="G1596" s="213"/>
      <c r="H1596" s="213"/>
      <c r="I1596" s="115"/>
      <c r="J1596" s="116"/>
    </row>
    <row r="1597" spans="1:19" ht="12" customHeight="1">
      <c r="A1597" s="118"/>
      <c r="B1597" s="214" t="s">
        <v>61</v>
      </c>
      <c r="C1597" s="153"/>
      <c r="D1597" s="121"/>
      <c r="E1597" s="122"/>
      <c r="F1597" s="154"/>
      <c r="G1597" s="123"/>
      <c r="H1597" s="180"/>
      <c r="I1597" s="125"/>
      <c r="J1597" s="116"/>
      <c r="K1597" s="211"/>
      <c r="M1597" s="132"/>
      <c r="N1597" s="133"/>
      <c r="O1597" s="133"/>
      <c r="S1597" s="133"/>
    </row>
    <row r="1598" spans="1:19" ht="12" customHeight="1">
      <c r="A1598" s="108"/>
      <c r="B1598" s="109"/>
      <c r="C1598" s="155"/>
      <c r="D1598" s="111"/>
      <c r="E1598" s="112"/>
      <c r="F1598" s="156"/>
      <c r="G1598" s="113"/>
      <c r="H1598" s="114"/>
      <c r="I1598" s="115"/>
    </row>
    <row r="1599" spans="1:19" ht="12" customHeight="1">
      <c r="A1599" s="157"/>
      <c r="B1599" s="158"/>
      <c r="C1599" s="158"/>
      <c r="D1599" s="159"/>
      <c r="E1599" s="160"/>
      <c r="F1599" s="161"/>
      <c r="G1599" s="162"/>
      <c r="H1599" s="163"/>
      <c r="I1599" s="164"/>
      <c r="K1599" s="211"/>
      <c r="M1599" s="132"/>
      <c r="N1599" s="133"/>
      <c r="O1599" s="133"/>
      <c r="S1599" s="133"/>
    </row>
    <row r="1600" spans="1:19" ht="12" customHeight="1">
      <c r="A1600" s="215"/>
      <c r="B1600" s="216"/>
      <c r="C1600" s="217"/>
      <c r="D1600" s="173"/>
      <c r="E1600" s="218"/>
      <c r="F1600" s="174"/>
      <c r="G1600" s="174"/>
      <c r="H1600" s="175"/>
      <c r="I1600" s="176"/>
      <c r="J1600" s="116"/>
      <c r="K1600" s="116"/>
      <c r="L1600" s="117"/>
      <c r="M1600" s="116"/>
      <c r="N1600" s="116"/>
      <c r="O1600" s="116"/>
    </row>
    <row r="1601" spans="1:19" ht="12" customHeight="1">
      <c r="A1601" s="118">
        <v>1</v>
      </c>
      <c r="B1601" s="119" t="s">
        <v>73</v>
      </c>
      <c r="C1601" s="120"/>
      <c r="D1601" s="121"/>
      <c r="E1601" s="122"/>
      <c r="F1601" s="123"/>
      <c r="G1601" s="123"/>
      <c r="H1601" s="124"/>
      <c r="I1601" s="125"/>
      <c r="J1601" s="116"/>
      <c r="K1601" s="116"/>
      <c r="L1601" s="117"/>
      <c r="M1601" s="116"/>
      <c r="N1601" s="116"/>
      <c r="O1601" s="116"/>
    </row>
    <row r="1602" spans="1:19" ht="12" customHeight="1">
      <c r="A1602" s="108"/>
      <c r="B1602" s="126"/>
      <c r="C1602" s="127"/>
      <c r="D1602" s="111"/>
      <c r="E1602" s="112"/>
      <c r="F1602" s="128"/>
      <c r="G1602" s="113"/>
      <c r="H1602" s="129"/>
      <c r="I1602" s="115"/>
    </row>
    <row r="1603" spans="1:19" ht="12" customHeight="1">
      <c r="A1603" s="118"/>
      <c r="B1603" s="119"/>
      <c r="C1603" s="120"/>
      <c r="D1603" s="121"/>
      <c r="E1603" s="122"/>
      <c r="F1603" s="130"/>
      <c r="G1603" s="123"/>
      <c r="H1603" s="124"/>
      <c r="I1603" s="125"/>
      <c r="K1603" s="211"/>
      <c r="M1603" s="132"/>
      <c r="N1603" s="133"/>
      <c r="O1603" s="133"/>
      <c r="S1603" s="133"/>
    </row>
    <row r="1604" spans="1:19" ht="12" customHeight="1">
      <c r="A1604" s="108"/>
      <c r="B1604" s="139"/>
      <c r="C1604" s="110"/>
      <c r="D1604" s="111"/>
      <c r="E1604" s="112"/>
      <c r="F1604" s="128"/>
      <c r="G1604" s="113"/>
      <c r="H1604" s="143"/>
      <c r="I1604" s="115"/>
    </row>
    <row r="1605" spans="1:19" ht="12" customHeight="1">
      <c r="A1605" s="118"/>
      <c r="B1605" s="141"/>
      <c r="C1605" s="136"/>
      <c r="D1605" s="121"/>
      <c r="E1605" s="122"/>
      <c r="F1605" s="137"/>
      <c r="G1605" s="123"/>
      <c r="H1605" s="138"/>
      <c r="I1605" s="125"/>
      <c r="K1605" s="211"/>
      <c r="M1605" s="132"/>
      <c r="N1605" s="133"/>
      <c r="O1605" s="133"/>
      <c r="S1605" s="133"/>
    </row>
    <row r="1606" spans="1:19" ht="12" customHeight="1">
      <c r="A1606" s="108"/>
      <c r="B1606" s="139"/>
      <c r="C1606" s="110" t="s">
        <v>652</v>
      </c>
      <c r="D1606" s="111"/>
      <c r="E1606" s="112"/>
      <c r="F1606" s="140"/>
      <c r="G1606" s="113"/>
      <c r="H1606" s="293"/>
      <c r="I1606" s="115"/>
    </row>
    <row r="1607" spans="1:19" ht="12" customHeight="1">
      <c r="A1607" s="118"/>
      <c r="B1607" s="141" t="s">
        <v>180</v>
      </c>
      <c r="C1607" s="136" t="s">
        <v>181</v>
      </c>
      <c r="D1607" s="121">
        <v>354.8</v>
      </c>
      <c r="E1607" s="122" t="s">
        <v>90</v>
      </c>
      <c r="F1607" s="137"/>
      <c r="G1607" s="180"/>
      <c r="H1607" s="138"/>
      <c r="I1607" s="125"/>
      <c r="M1607" s="131"/>
    </row>
    <row r="1608" spans="1:19" ht="12" customHeight="1">
      <c r="A1608" s="108"/>
      <c r="B1608" s="139"/>
      <c r="C1608" s="110"/>
      <c r="D1608" s="111"/>
      <c r="E1608" s="112"/>
      <c r="F1608" s="128"/>
      <c r="G1608" s="113"/>
      <c r="H1608" s="293"/>
      <c r="I1608" s="115"/>
    </row>
    <row r="1609" spans="1:19" ht="12" customHeight="1">
      <c r="A1609" s="118"/>
      <c r="B1609" s="141" t="s">
        <v>653</v>
      </c>
      <c r="C1609" s="294" t="s">
        <v>652</v>
      </c>
      <c r="D1609" s="121">
        <v>64.8</v>
      </c>
      <c r="E1609" s="122" t="s">
        <v>90</v>
      </c>
      <c r="F1609" s="123"/>
      <c r="G1609" s="180"/>
      <c r="H1609" s="138"/>
      <c r="I1609" s="125"/>
      <c r="K1609" s="211"/>
      <c r="M1609" s="132"/>
      <c r="N1609" s="133"/>
      <c r="O1609" s="133"/>
      <c r="S1609" s="133"/>
    </row>
    <row r="1610" spans="1:19" ht="12" customHeight="1">
      <c r="A1610" s="108"/>
      <c r="B1610" s="139"/>
      <c r="C1610" s="110"/>
      <c r="D1610" s="111"/>
      <c r="E1610" s="112"/>
      <c r="F1610" s="299"/>
      <c r="G1610" s="213"/>
      <c r="H1610" s="134"/>
      <c r="I1610" s="115"/>
    </row>
    <row r="1611" spans="1:19" ht="12" customHeight="1">
      <c r="A1611" s="118"/>
      <c r="B1611" s="135"/>
      <c r="C1611" s="136"/>
      <c r="D1611" s="121"/>
      <c r="E1611" s="122"/>
      <c r="F1611" s="137"/>
      <c r="G1611" s="180"/>
      <c r="H1611" s="138"/>
      <c r="I1611" s="125"/>
      <c r="K1611" s="211"/>
      <c r="M1611" s="132"/>
      <c r="N1611" s="133"/>
      <c r="O1611" s="133"/>
      <c r="S1611" s="133"/>
    </row>
    <row r="1612" spans="1:19" ht="12" customHeight="1">
      <c r="A1612" s="108"/>
      <c r="B1612" s="139"/>
      <c r="C1612" s="110"/>
      <c r="D1612" s="111"/>
      <c r="E1612" s="112"/>
      <c r="F1612" s="128"/>
      <c r="G1612" s="113"/>
      <c r="H1612" s="143"/>
      <c r="I1612" s="115"/>
      <c r="J1612" s="116"/>
    </row>
    <row r="1613" spans="1:19" ht="12" customHeight="1">
      <c r="A1613" s="118"/>
      <c r="B1613" s="141"/>
      <c r="C1613" s="136"/>
      <c r="D1613" s="121"/>
      <c r="E1613" s="122"/>
      <c r="F1613" s="137"/>
      <c r="G1613" s="180"/>
      <c r="H1613" s="138"/>
      <c r="I1613" s="125"/>
      <c r="J1613" s="116"/>
      <c r="K1613" s="211"/>
      <c r="M1613" s="132"/>
      <c r="N1613" s="133"/>
      <c r="O1613" s="133"/>
      <c r="S1613" s="133"/>
    </row>
    <row r="1614" spans="1:19" ht="12" customHeight="1">
      <c r="A1614" s="108"/>
      <c r="B1614" s="139"/>
      <c r="C1614" s="110"/>
      <c r="D1614" s="111"/>
      <c r="E1614" s="112"/>
      <c r="F1614" s="299"/>
      <c r="G1614" s="213"/>
      <c r="H1614" s="287"/>
      <c r="I1614" s="115"/>
      <c r="J1614" s="116"/>
    </row>
    <row r="1615" spans="1:19" ht="12" customHeight="1">
      <c r="A1615" s="118"/>
      <c r="B1615" s="141" t="s">
        <v>781</v>
      </c>
      <c r="C1615" s="136" t="s">
        <v>782</v>
      </c>
      <c r="D1615" s="121">
        <v>21</v>
      </c>
      <c r="E1615" s="122" t="s">
        <v>82</v>
      </c>
      <c r="F1615" s="137"/>
      <c r="G1615" s="180"/>
      <c r="H1615" s="193"/>
      <c r="I1615" s="125"/>
      <c r="J1615" s="116"/>
      <c r="K1615" s="211"/>
      <c r="M1615" s="132"/>
      <c r="N1615" s="133"/>
      <c r="O1615" s="133"/>
      <c r="S1615" s="133"/>
    </row>
    <row r="1616" spans="1:19" ht="12" customHeight="1">
      <c r="A1616" s="108"/>
      <c r="B1616" s="109"/>
      <c r="C1616" s="149"/>
      <c r="D1616" s="111"/>
      <c r="E1616" s="112"/>
      <c r="F1616" s="265"/>
      <c r="G1616" s="213"/>
      <c r="H1616" s="143"/>
      <c r="I1616" s="115"/>
      <c r="J1616" s="116"/>
    </row>
    <row r="1617" spans="1:19" ht="12" customHeight="1">
      <c r="A1617" s="118"/>
      <c r="B1617" s="150"/>
      <c r="C1617" s="120"/>
      <c r="D1617" s="121"/>
      <c r="E1617" s="122"/>
      <c r="F1617" s="123"/>
      <c r="G1617" s="180"/>
      <c r="H1617" s="138"/>
      <c r="I1617" s="125"/>
      <c r="K1617" s="211"/>
      <c r="M1617" s="132"/>
      <c r="N1617" s="144"/>
      <c r="O1617" s="133"/>
      <c r="S1617" s="133"/>
    </row>
    <row r="1618" spans="1:19" ht="12" customHeight="1">
      <c r="A1618" s="108"/>
      <c r="B1618" s="263"/>
      <c r="C1618" s="304"/>
      <c r="D1618" s="305"/>
      <c r="E1618" s="112"/>
      <c r="F1618" s="306"/>
      <c r="G1618" s="307"/>
      <c r="H1618" s="134"/>
      <c r="I1618" s="145"/>
      <c r="J1618" s="146"/>
    </row>
    <row r="1619" spans="1:19" ht="12" customHeight="1">
      <c r="A1619" s="118"/>
      <c r="B1619" s="141"/>
      <c r="C1619" s="136"/>
      <c r="D1619" s="121"/>
      <c r="E1619" s="122"/>
      <c r="F1619" s="137"/>
      <c r="G1619" s="180"/>
      <c r="H1619" s="138"/>
      <c r="I1619" s="125"/>
      <c r="K1619" s="211"/>
      <c r="M1619" s="132"/>
      <c r="N1619" s="133"/>
      <c r="O1619" s="133"/>
      <c r="S1619" s="133"/>
    </row>
    <row r="1620" spans="1:19" ht="12" customHeight="1">
      <c r="A1620" s="108"/>
      <c r="B1620" s="109"/>
      <c r="C1620" s="149"/>
      <c r="D1620" s="111"/>
      <c r="E1620" s="112"/>
      <c r="F1620" s="128"/>
      <c r="G1620" s="113"/>
      <c r="H1620" s="143"/>
      <c r="I1620" s="115"/>
    </row>
    <row r="1621" spans="1:19" ht="12" customHeight="1">
      <c r="A1621" s="118"/>
      <c r="B1621" s="150"/>
      <c r="C1621" s="120"/>
      <c r="D1621" s="121"/>
      <c r="E1621" s="122"/>
      <c r="F1621" s="137"/>
      <c r="G1621" s="180"/>
      <c r="H1621" s="138"/>
      <c r="I1621" s="125"/>
      <c r="K1621" s="211"/>
      <c r="M1621" s="132"/>
      <c r="N1621" s="144"/>
      <c r="O1621" s="133"/>
      <c r="S1621" s="133"/>
    </row>
    <row r="1622" spans="1:19" ht="12" customHeight="1">
      <c r="A1622" s="108"/>
      <c r="B1622" s="263"/>
      <c r="C1622" s="304"/>
      <c r="D1622" s="305"/>
      <c r="E1622" s="112"/>
      <c r="F1622" s="140"/>
      <c r="G1622" s="113"/>
      <c r="H1622" s="143"/>
      <c r="I1622" s="115"/>
    </row>
    <row r="1623" spans="1:19" ht="12" customHeight="1">
      <c r="A1623" s="118"/>
      <c r="B1623" s="141"/>
      <c r="C1623" s="136"/>
      <c r="D1623" s="121"/>
      <c r="E1623" s="122"/>
      <c r="F1623" s="137"/>
      <c r="G1623" s="180"/>
      <c r="H1623" s="138"/>
      <c r="I1623" s="125"/>
      <c r="K1623" s="211"/>
      <c r="M1623" s="132"/>
      <c r="N1623" s="133"/>
      <c r="O1623" s="133"/>
      <c r="S1623" s="133"/>
    </row>
    <row r="1624" spans="1:19" ht="12" customHeight="1">
      <c r="A1624" s="108"/>
      <c r="B1624" s="139"/>
      <c r="C1624" s="110"/>
      <c r="D1624" s="111"/>
      <c r="E1624" s="112"/>
      <c r="F1624" s="128"/>
      <c r="G1624" s="113"/>
      <c r="H1624" s="134"/>
      <c r="I1624" s="115"/>
    </row>
    <row r="1625" spans="1:19" ht="12" customHeight="1">
      <c r="A1625" s="118"/>
      <c r="B1625" s="141"/>
      <c r="C1625" s="136"/>
      <c r="D1625" s="121"/>
      <c r="E1625" s="122"/>
      <c r="F1625" s="137"/>
      <c r="G1625" s="123"/>
      <c r="H1625" s="138"/>
      <c r="I1625" s="125"/>
      <c r="K1625" s="211"/>
      <c r="M1625" s="132"/>
      <c r="N1625" s="133"/>
      <c r="O1625" s="133"/>
      <c r="S1625" s="133"/>
    </row>
    <row r="1626" spans="1:19" ht="12" customHeight="1">
      <c r="A1626" s="108"/>
      <c r="B1626" s="139"/>
      <c r="C1626" s="110"/>
      <c r="D1626" s="111"/>
      <c r="E1626" s="112"/>
      <c r="F1626" s="128"/>
      <c r="G1626" s="113"/>
      <c r="H1626" s="114"/>
      <c r="I1626" s="115"/>
    </row>
    <row r="1627" spans="1:19" ht="12" customHeight="1">
      <c r="A1627" s="118"/>
      <c r="B1627" s="141"/>
      <c r="C1627" s="136"/>
      <c r="D1627" s="121"/>
      <c r="E1627" s="122"/>
      <c r="F1627" s="137"/>
      <c r="G1627" s="123"/>
      <c r="H1627" s="124"/>
      <c r="I1627" s="125"/>
      <c r="K1627" s="211"/>
      <c r="M1627" s="132"/>
      <c r="N1627" s="133"/>
      <c r="O1627" s="133"/>
      <c r="S1627" s="133"/>
    </row>
    <row r="1628" spans="1:19" ht="12" customHeight="1">
      <c r="A1628" s="108"/>
      <c r="B1628" s="109"/>
      <c r="C1628" s="110"/>
      <c r="D1628" s="111"/>
      <c r="E1628" s="112"/>
      <c r="F1628" s="113"/>
      <c r="G1628" s="113"/>
      <c r="H1628" s="114"/>
      <c r="I1628" s="115"/>
      <c r="J1628" s="116"/>
    </row>
    <row r="1629" spans="1:19" ht="12" customHeight="1">
      <c r="A1629" s="118"/>
      <c r="B1629" s="141"/>
      <c r="C1629" s="120"/>
      <c r="D1629" s="121"/>
      <c r="E1629" s="122"/>
      <c r="F1629" s="123"/>
      <c r="G1629" s="123"/>
      <c r="H1629" s="138"/>
      <c r="I1629" s="125"/>
      <c r="J1629" s="116"/>
      <c r="K1629" s="211"/>
      <c r="M1629" s="132"/>
      <c r="N1629" s="144"/>
      <c r="O1629" s="133"/>
      <c r="P1629" s="133"/>
      <c r="S1629" s="133"/>
    </row>
    <row r="1630" spans="1:19" ht="12" customHeight="1">
      <c r="A1630" s="108"/>
      <c r="B1630" s="139"/>
      <c r="C1630" s="110"/>
      <c r="D1630" s="111"/>
      <c r="E1630" s="112"/>
      <c r="F1630" s="140"/>
      <c r="G1630" s="113"/>
      <c r="H1630" s="134"/>
      <c r="I1630" s="115"/>
    </row>
    <row r="1631" spans="1:19" ht="12" customHeight="1">
      <c r="A1631" s="118"/>
      <c r="B1631" s="141"/>
      <c r="C1631" s="120"/>
      <c r="D1631" s="121"/>
      <c r="E1631" s="122"/>
      <c r="F1631" s="123"/>
      <c r="G1631" s="123"/>
      <c r="H1631" s="138"/>
      <c r="I1631" s="125"/>
      <c r="K1631" s="211"/>
      <c r="M1631" s="132"/>
      <c r="N1631" s="133"/>
      <c r="O1631" s="133"/>
      <c r="S1631" s="133"/>
    </row>
    <row r="1632" spans="1:19" ht="12" customHeight="1">
      <c r="A1632" s="108"/>
      <c r="B1632" s="139"/>
      <c r="C1632" s="110"/>
      <c r="D1632" s="111"/>
      <c r="E1632" s="112"/>
      <c r="F1632" s="128"/>
      <c r="G1632" s="113"/>
      <c r="H1632" s="134"/>
      <c r="I1632" s="115"/>
    </row>
    <row r="1633" spans="1:19" ht="12" customHeight="1">
      <c r="A1633" s="118"/>
      <c r="B1633" s="141"/>
      <c r="C1633" s="136"/>
      <c r="D1633" s="121"/>
      <c r="E1633" s="122"/>
      <c r="F1633" s="137"/>
      <c r="G1633" s="123"/>
      <c r="H1633" s="138"/>
      <c r="I1633" s="125"/>
      <c r="J1633" s="116"/>
      <c r="K1633" s="211"/>
      <c r="M1633" s="132"/>
      <c r="N1633" s="133"/>
      <c r="O1633" s="133"/>
      <c r="S1633" s="133"/>
    </row>
    <row r="1634" spans="1:19" ht="12" customHeight="1">
      <c r="A1634" s="108"/>
      <c r="B1634" s="139"/>
      <c r="C1634" s="110"/>
      <c r="D1634" s="111"/>
      <c r="E1634" s="112"/>
      <c r="F1634" s="113"/>
      <c r="G1634" s="113"/>
      <c r="H1634" s="143"/>
      <c r="I1634" s="115"/>
      <c r="J1634" s="147"/>
    </row>
    <row r="1635" spans="1:19" ht="12" customHeight="1">
      <c r="A1635" s="118"/>
      <c r="B1635" s="220"/>
      <c r="C1635" s="120"/>
      <c r="D1635" s="121"/>
      <c r="E1635" s="122"/>
      <c r="F1635" s="123"/>
      <c r="G1635" s="123"/>
      <c r="H1635" s="138"/>
      <c r="I1635" s="125"/>
      <c r="J1635" s="116"/>
      <c r="K1635" s="211"/>
      <c r="M1635" s="132"/>
      <c r="N1635" s="133"/>
      <c r="O1635" s="133"/>
      <c r="S1635" s="133"/>
    </row>
    <row r="1636" spans="1:19" ht="12" customHeight="1">
      <c r="A1636" s="108"/>
      <c r="B1636" s="151"/>
      <c r="C1636" s="110"/>
      <c r="D1636" s="111"/>
      <c r="E1636" s="112"/>
      <c r="F1636" s="113"/>
      <c r="G1636" s="213"/>
      <c r="H1636" s="114"/>
      <c r="I1636" s="115"/>
      <c r="J1636" s="116"/>
    </row>
    <row r="1637" spans="1:19" ht="12" customHeight="1">
      <c r="A1637" s="118"/>
      <c r="B1637" s="220" t="s">
        <v>112</v>
      </c>
      <c r="C1637" s="153"/>
      <c r="D1637" s="121"/>
      <c r="E1637" s="122"/>
      <c r="F1637" s="154"/>
      <c r="G1637" s="123"/>
      <c r="H1637" s="124"/>
      <c r="I1637" s="125"/>
      <c r="J1637" s="116"/>
      <c r="K1637" s="211"/>
      <c r="M1637" s="132"/>
      <c r="N1637" s="133"/>
      <c r="O1637" s="133"/>
      <c r="S1637" s="133"/>
    </row>
    <row r="1638" spans="1:19" ht="12" customHeight="1">
      <c r="A1638" s="108"/>
      <c r="B1638" s="109"/>
      <c r="C1638" s="155"/>
      <c r="D1638" s="111"/>
      <c r="E1638" s="112"/>
      <c r="F1638" s="156"/>
      <c r="G1638" s="113"/>
      <c r="H1638" s="114"/>
      <c r="I1638" s="115"/>
    </row>
    <row r="1639" spans="1:19" ht="12" customHeight="1">
      <c r="A1639" s="157"/>
      <c r="B1639" s="158"/>
      <c r="C1639" s="158"/>
      <c r="D1639" s="159"/>
      <c r="E1639" s="160"/>
      <c r="F1639" s="161"/>
      <c r="G1639" s="162"/>
      <c r="H1639" s="163"/>
      <c r="I1639" s="164"/>
      <c r="K1639" s="211"/>
      <c r="M1639" s="132"/>
      <c r="N1639" s="133"/>
      <c r="O1639" s="133"/>
      <c r="S1639" s="133"/>
    </row>
    <row r="1640" spans="1:19" ht="12" customHeight="1">
      <c r="A1640" s="215"/>
      <c r="B1640" s="216"/>
      <c r="C1640" s="217"/>
      <c r="D1640" s="173"/>
      <c r="E1640" s="218"/>
      <c r="F1640" s="174"/>
      <c r="G1640" s="174"/>
      <c r="H1640" s="175"/>
      <c r="I1640" s="176"/>
      <c r="J1640" s="116"/>
      <c r="K1640" s="116"/>
      <c r="L1640" s="117"/>
      <c r="M1640" s="116"/>
      <c r="N1640" s="116"/>
      <c r="O1640" s="116"/>
    </row>
    <row r="1641" spans="1:19" ht="12" customHeight="1">
      <c r="A1641" s="118">
        <v>2</v>
      </c>
      <c r="B1641" s="119" t="s">
        <v>116</v>
      </c>
      <c r="C1641" s="120"/>
      <c r="D1641" s="121"/>
      <c r="E1641" s="122"/>
      <c r="F1641" s="123"/>
      <c r="G1641" s="123"/>
      <c r="H1641" s="124"/>
      <c r="I1641" s="125"/>
      <c r="J1641" s="116"/>
      <c r="K1641" s="116"/>
      <c r="L1641" s="117"/>
      <c r="M1641" s="116"/>
      <c r="N1641" s="116"/>
      <c r="O1641" s="116"/>
    </row>
    <row r="1642" spans="1:19" ht="12" customHeight="1">
      <c r="A1642" s="108"/>
      <c r="B1642" s="126"/>
      <c r="C1642" s="127"/>
      <c r="D1642" s="111"/>
      <c r="E1642" s="112"/>
      <c r="F1642" s="128"/>
      <c r="G1642" s="113"/>
      <c r="H1642" s="129"/>
      <c r="I1642" s="115"/>
    </row>
    <row r="1643" spans="1:19" ht="12" customHeight="1">
      <c r="A1643" s="118"/>
      <c r="B1643" s="119"/>
      <c r="C1643" s="120"/>
      <c r="D1643" s="121"/>
      <c r="E1643" s="122"/>
      <c r="F1643" s="130"/>
      <c r="G1643" s="123"/>
      <c r="H1643" s="124"/>
      <c r="I1643" s="125"/>
      <c r="K1643" s="211"/>
      <c r="M1643" s="132"/>
      <c r="N1643" s="133"/>
      <c r="O1643" s="133"/>
      <c r="S1643" s="133"/>
    </row>
    <row r="1644" spans="1:19" ht="12" customHeight="1">
      <c r="A1644" s="108"/>
      <c r="B1644" s="139"/>
      <c r="C1644" s="110"/>
      <c r="D1644" s="111"/>
      <c r="E1644" s="112"/>
      <c r="F1644" s="128"/>
      <c r="G1644" s="113"/>
      <c r="H1644" s="143"/>
      <c r="I1644" s="115"/>
    </row>
    <row r="1645" spans="1:19" ht="12" customHeight="1">
      <c r="A1645" s="118"/>
      <c r="B1645" s="135" t="s">
        <v>654</v>
      </c>
      <c r="C1645" s="136" t="s">
        <v>655</v>
      </c>
      <c r="D1645" s="121">
        <v>24.5</v>
      </c>
      <c r="E1645" s="122" t="s">
        <v>179</v>
      </c>
      <c r="F1645" s="137"/>
      <c r="G1645" s="180"/>
      <c r="H1645" s="138"/>
      <c r="I1645" s="125"/>
      <c r="K1645" s="211"/>
      <c r="M1645" s="132"/>
      <c r="N1645" s="133"/>
      <c r="O1645" s="133"/>
      <c r="S1645" s="133"/>
    </row>
    <row r="1646" spans="1:19" ht="12" customHeight="1">
      <c r="A1646" s="108"/>
      <c r="B1646" s="139"/>
      <c r="C1646" s="110"/>
      <c r="D1646" s="111"/>
      <c r="E1646" s="112"/>
      <c r="F1646" s="140"/>
      <c r="G1646" s="113"/>
      <c r="H1646" s="143"/>
      <c r="I1646" s="115"/>
    </row>
    <row r="1647" spans="1:19" ht="12" customHeight="1">
      <c r="A1647" s="118"/>
      <c r="B1647" s="150" t="s">
        <v>507</v>
      </c>
      <c r="C1647" s="136"/>
      <c r="D1647" s="121">
        <v>2.7</v>
      </c>
      <c r="E1647" s="122" t="s">
        <v>76</v>
      </c>
      <c r="F1647" s="137"/>
      <c r="G1647" s="180"/>
      <c r="H1647" s="138"/>
      <c r="I1647" s="125"/>
      <c r="M1647" s="131"/>
    </row>
    <row r="1648" spans="1:19" ht="12" customHeight="1">
      <c r="A1648" s="108"/>
      <c r="B1648" s="139"/>
      <c r="C1648" s="110"/>
      <c r="D1648" s="111"/>
      <c r="E1648" s="112"/>
      <c r="F1648" s="128"/>
      <c r="G1648" s="113"/>
      <c r="H1648" s="134"/>
      <c r="I1648" s="115"/>
    </row>
    <row r="1649" spans="1:19" ht="12" customHeight="1">
      <c r="A1649" s="118"/>
      <c r="B1649" s="141"/>
      <c r="C1649" s="120"/>
      <c r="D1649" s="121"/>
      <c r="E1649" s="122"/>
      <c r="F1649" s="123"/>
      <c r="G1649" s="123"/>
      <c r="H1649" s="138"/>
      <c r="I1649" s="125"/>
      <c r="K1649" s="211"/>
      <c r="M1649" s="132"/>
      <c r="N1649" s="133"/>
      <c r="O1649" s="133"/>
      <c r="S1649" s="133"/>
    </row>
    <row r="1650" spans="1:19" ht="12" customHeight="1">
      <c r="A1650" s="108"/>
      <c r="B1650" s="139"/>
      <c r="C1650" s="110"/>
      <c r="D1650" s="111"/>
      <c r="E1650" s="112"/>
      <c r="F1650" s="128"/>
      <c r="G1650" s="113"/>
      <c r="H1650" s="134"/>
      <c r="I1650" s="115"/>
    </row>
    <row r="1651" spans="1:19" ht="12" customHeight="1">
      <c r="A1651" s="118"/>
      <c r="B1651" s="135"/>
      <c r="C1651" s="136"/>
      <c r="D1651" s="121"/>
      <c r="E1651" s="122"/>
      <c r="F1651" s="137"/>
      <c r="G1651" s="123"/>
      <c r="H1651" s="138"/>
      <c r="I1651" s="125"/>
      <c r="K1651" s="211"/>
      <c r="M1651" s="132"/>
      <c r="N1651" s="133"/>
      <c r="O1651" s="133"/>
      <c r="S1651" s="133"/>
    </row>
    <row r="1652" spans="1:19" ht="12" customHeight="1">
      <c r="A1652" s="108"/>
      <c r="B1652" s="139"/>
      <c r="C1652" s="110"/>
      <c r="D1652" s="111"/>
      <c r="E1652" s="112"/>
      <c r="F1652" s="128"/>
      <c r="G1652" s="113"/>
      <c r="H1652" s="143"/>
      <c r="I1652" s="115"/>
      <c r="J1652" s="116"/>
    </row>
    <row r="1653" spans="1:19" ht="12" customHeight="1">
      <c r="A1653" s="118"/>
      <c r="B1653" s="141"/>
      <c r="C1653" s="136"/>
      <c r="D1653" s="121"/>
      <c r="E1653" s="122"/>
      <c r="F1653" s="137"/>
      <c r="G1653" s="123"/>
      <c r="H1653" s="138"/>
      <c r="I1653" s="125"/>
      <c r="J1653" s="116"/>
      <c r="K1653" s="211"/>
      <c r="M1653" s="132"/>
      <c r="N1653" s="133"/>
      <c r="O1653" s="133"/>
      <c r="S1653" s="133"/>
    </row>
    <row r="1654" spans="1:19" ht="12" customHeight="1">
      <c r="A1654" s="108"/>
      <c r="B1654" s="139"/>
      <c r="C1654" s="110"/>
      <c r="D1654" s="111"/>
      <c r="E1654" s="112"/>
      <c r="F1654" s="128"/>
      <c r="G1654" s="113"/>
      <c r="H1654" s="114"/>
      <c r="I1654" s="115"/>
      <c r="J1654" s="116"/>
    </row>
    <row r="1655" spans="1:19" ht="12" customHeight="1">
      <c r="A1655" s="118"/>
      <c r="B1655" s="141"/>
      <c r="C1655" s="136"/>
      <c r="D1655" s="121"/>
      <c r="E1655" s="122"/>
      <c r="F1655" s="137"/>
      <c r="G1655" s="123"/>
      <c r="H1655" s="138"/>
      <c r="I1655" s="125"/>
      <c r="J1655" s="116"/>
      <c r="K1655" s="211"/>
      <c r="M1655" s="132"/>
      <c r="N1655" s="133"/>
      <c r="O1655" s="133"/>
      <c r="S1655" s="133"/>
    </row>
    <row r="1656" spans="1:19" ht="12" customHeight="1">
      <c r="A1656" s="108"/>
      <c r="B1656" s="109"/>
      <c r="C1656" s="149"/>
      <c r="D1656" s="111"/>
      <c r="E1656" s="112"/>
      <c r="F1656" s="113"/>
      <c r="G1656" s="113"/>
      <c r="H1656" s="143"/>
      <c r="I1656" s="115"/>
      <c r="J1656" s="116"/>
    </row>
    <row r="1657" spans="1:19" ht="12" customHeight="1">
      <c r="A1657" s="118"/>
      <c r="B1657" s="150"/>
      <c r="C1657" s="120"/>
      <c r="D1657" s="121"/>
      <c r="E1657" s="122"/>
      <c r="F1657" s="123"/>
      <c r="G1657" s="123"/>
      <c r="H1657" s="138"/>
      <c r="I1657" s="125"/>
      <c r="K1657" s="211"/>
      <c r="M1657" s="132"/>
      <c r="N1657" s="144"/>
      <c r="O1657" s="133"/>
      <c r="S1657" s="133"/>
    </row>
    <row r="1658" spans="1:19" ht="12" customHeight="1">
      <c r="A1658" s="108"/>
      <c r="B1658" s="139"/>
      <c r="C1658" s="110"/>
      <c r="D1658" s="111"/>
      <c r="E1658" s="112"/>
      <c r="F1658" s="128"/>
      <c r="G1658" s="113"/>
      <c r="H1658" s="134"/>
      <c r="I1658" s="145"/>
      <c r="J1658" s="146"/>
    </row>
    <row r="1659" spans="1:19" ht="12" customHeight="1">
      <c r="A1659" s="118"/>
      <c r="B1659" s="141"/>
      <c r="C1659" s="136"/>
      <c r="D1659" s="121"/>
      <c r="E1659" s="122"/>
      <c r="F1659" s="137"/>
      <c r="G1659" s="123"/>
      <c r="H1659" s="138"/>
      <c r="I1659" s="125"/>
      <c r="K1659" s="211"/>
      <c r="M1659" s="132"/>
      <c r="N1659" s="133"/>
      <c r="O1659" s="133"/>
      <c r="S1659" s="133"/>
    </row>
    <row r="1660" spans="1:19" ht="12" customHeight="1">
      <c r="A1660" s="108"/>
      <c r="B1660" s="139"/>
      <c r="C1660" s="110"/>
      <c r="D1660" s="111"/>
      <c r="E1660" s="112"/>
      <c r="F1660" s="128"/>
      <c r="G1660" s="113"/>
      <c r="H1660" s="143"/>
      <c r="I1660" s="115"/>
    </row>
    <row r="1661" spans="1:19" ht="12" customHeight="1">
      <c r="A1661" s="118"/>
      <c r="B1661" s="141"/>
      <c r="C1661" s="136"/>
      <c r="D1661" s="121"/>
      <c r="E1661" s="122"/>
      <c r="F1661" s="137"/>
      <c r="G1661" s="123"/>
      <c r="H1661" s="138"/>
      <c r="I1661" s="125"/>
      <c r="K1661" s="211"/>
      <c r="M1661" s="132"/>
      <c r="N1661" s="144"/>
      <c r="O1661" s="133"/>
      <c r="S1661" s="133"/>
    </row>
    <row r="1662" spans="1:19" ht="12" customHeight="1">
      <c r="A1662" s="108"/>
      <c r="B1662" s="139"/>
      <c r="C1662" s="110"/>
      <c r="D1662" s="111"/>
      <c r="E1662" s="112"/>
      <c r="F1662" s="140"/>
      <c r="G1662" s="113"/>
      <c r="H1662" s="143"/>
      <c r="I1662" s="115"/>
    </row>
    <row r="1663" spans="1:19" ht="12" customHeight="1">
      <c r="A1663" s="118"/>
      <c r="B1663" s="150"/>
      <c r="C1663" s="136"/>
      <c r="D1663" s="121"/>
      <c r="E1663" s="122"/>
      <c r="F1663" s="137"/>
      <c r="G1663" s="123"/>
      <c r="H1663" s="138"/>
      <c r="I1663" s="125"/>
      <c r="K1663" s="211"/>
      <c r="M1663" s="132"/>
      <c r="N1663" s="133"/>
      <c r="O1663" s="133"/>
      <c r="S1663" s="133"/>
    </row>
    <row r="1664" spans="1:19" ht="12" customHeight="1">
      <c r="A1664" s="108"/>
      <c r="B1664" s="139"/>
      <c r="C1664" s="110"/>
      <c r="D1664" s="111"/>
      <c r="E1664" s="112"/>
      <c r="F1664" s="128"/>
      <c r="G1664" s="113"/>
      <c r="H1664" s="134"/>
      <c r="I1664" s="115"/>
    </row>
    <row r="1665" spans="1:19" ht="12" customHeight="1">
      <c r="A1665" s="118"/>
      <c r="B1665" s="141"/>
      <c r="C1665" s="136"/>
      <c r="D1665" s="121"/>
      <c r="E1665" s="122"/>
      <c r="F1665" s="137"/>
      <c r="G1665" s="123"/>
      <c r="H1665" s="138"/>
      <c r="I1665" s="125"/>
      <c r="K1665" s="211"/>
      <c r="M1665" s="132"/>
      <c r="N1665" s="133"/>
      <c r="O1665" s="133"/>
      <c r="S1665" s="133"/>
    </row>
    <row r="1666" spans="1:19" ht="12" customHeight="1">
      <c r="A1666" s="108"/>
      <c r="B1666" s="139"/>
      <c r="C1666" s="110"/>
      <c r="D1666" s="111"/>
      <c r="E1666" s="112"/>
      <c r="F1666" s="128"/>
      <c r="G1666" s="113"/>
      <c r="H1666" s="114"/>
      <c r="I1666" s="115"/>
    </row>
    <row r="1667" spans="1:19" ht="12" customHeight="1">
      <c r="A1667" s="118"/>
      <c r="B1667" s="141"/>
      <c r="C1667" s="136"/>
      <c r="D1667" s="121"/>
      <c r="E1667" s="122"/>
      <c r="F1667" s="137"/>
      <c r="G1667" s="123"/>
      <c r="H1667" s="124"/>
      <c r="I1667" s="125"/>
      <c r="K1667" s="211"/>
      <c r="M1667" s="132"/>
      <c r="N1667" s="133"/>
      <c r="O1667" s="133"/>
      <c r="S1667" s="133"/>
    </row>
    <row r="1668" spans="1:19" ht="12" customHeight="1">
      <c r="A1668" s="108"/>
      <c r="B1668" s="109"/>
      <c r="C1668" s="110"/>
      <c r="D1668" s="111"/>
      <c r="E1668" s="112"/>
      <c r="F1668" s="113"/>
      <c r="G1668" s="113"/>
      <c r="H1668" s="114"/>
      <c r="I1668" s="115"/>
      <c r="J1668" s="116"/>
    </row>
    <row r="1669" spans="1:19" ht="12" customHeight="1">
      <c r="A1669" s="118"/>
      <c r="B1669" s="141"/>
      <c r="C1669" s="120"/>
      <c r="D1669" s="121"/>
      <c r="E1669" s="122"/>
      <c r="F1669" s="123"/>
      <c r="G1669" s="123"/>
      <c r="H1669" s="138"/>
      <c r="I1669" s="125"/>
      <c r="J1669" s="116"/>
      <c r="K1669" s="211"/>
      <c r="M1669" s="132"/>
      <c r="N1669" s="144"/>
      <c r="O1669" s="133"/>
      <c r="P1669" s="133"/>
      <c r="S1669" s="133"/>
    </row>
    <row r="1670" spans="1:19" ht="12" customHeight="1">
      <c r="A1670" s="108"/>
      <c r="B1670" s="139"/>
      <c r="C1670" s="110"/>
      <c r="D1670" s="111"/>
      <c r="E1670" s="112"/>
      <c r="F1670" s="140"/>
      <c r="G1670" s="113"/>
      <c r="H1670" s="134"/>
      <c r="I1670" s="115"/>
    </row>
    <row r="1671" spans="1:19" ht="12" customHeight="1">
      <c r="A1671" s="118"/>
      <c r="B1671" s="141"/>
      <c r="C1671" s="120"/>
      <c r="D1671" s="121"/>
      <c r="E1671" s="122"/>
      <c r="F1671" s="123"/>
      <c r="G1671" s="123"/>
      <c r="H1671" s="138"/>
      <c r="I1671" s="125"/>
      <c r="K1671" s="211"/>
      <c r="M1671" s="132"/>
      <c r="N1671" s="133"/>
      <c r="O1671" s="133"/>
      <c r="S1671" s="133"/>
    </row>
    <row r="1672" spans="1:19" ht="12" customHeight="1">
      <c r="A1672" s="108"/>
      <c r="B1672" s="139"/>
      <c r="C1672" s="110"/>
      <c r="D1672" s="111"/>
      <c r="E1672" s="112"/>
      <c r="F1672" s="128"/>
      <c r="G1672" s="113"/>
      <c r="H1672" s="134"/>
      <c r="I1672" s="115"/>
    </row>
    <row r="1673" spans="1:19" ht="12" customHeight="1">
      <c r="A1673" s="118"/>
      <c r="B1673" s="141"/>
      <c r="C1673" s="136"/>
      <c r="D1673" s="121"/>
      <c r="E1673" s="122"/>
      <c r="F1673" s="137"/>
      <c r="G1673" s="123"/>
      <c r="H1673" s="138"/>
      <c r="I1673" s="125"/>
      <c r="J1673" s="116"/>
      <c r="K1673" s="211"/>
      <c r="M1673" s="132"/>
      <c r="N1673" s="133"/>
      <c r="O1673" s="133"/>
      <c r="S1673" s="133"/>
    </row>
    <row r="1674" spans="1:19" ht="12" customHeight="1">
      <c r="A1674" s="108"/>
      <c r="B1674" s="139"/>
      <c r="C1674" s="110"/>
      <c r="D1674" s="111"/>
      <c r="E1674" s="112"/>
      <c r="F1674" s="113"/>
      <c r="G1674" s="113"/>
      <c r="H1674" s="143"/>
      <c r="I1674" s="115"/>
      <c r="J1674" s="147"/>
    </row>
    <row r="1675" spans="1:19" ht="12" customHeight="1">
      <c r="A1675" s="118"/>
      <c r="B1675" s="220"/>
      <c r="C1675" s="120"/>
      <c r="D1675" s="121"/>
      <c r="E1675" s="122"/>
      <c r="F1675" s="123"/>
      <c r="G1675" s="123"/>
      <c r="H1675" s="138"/>
      <c r="I1675" s="125"/>
      <c r="J1675" s="116"/>
      <c r="K1675" s="211"/>
      <c r="M1675" s="132"/>
      <c r="N1675" s="133"/>
      <c r="O1675" s="133"/>
      <c r="S1675" s="133"/>
    </row>
    <row r="1676" spans="1:19" ht="12" customHeight="1">
      <c r="A1676" s="108"/>
      <c r="B1676" s="151"/>
      <c r="C1676" s="110"/>
      <c r="D1676" s="111"/>
      <c r="E1676" s="112"/>
      <c r="F1676" s="113"/>
      <c r="G1676" s="113"/>
      <c r="H1676" s="114"/>
      <c r="I1676" s="115"/>
      <c r="J1676" s="116"/>
    </row>
    <row r="1677" spans="1:19" ht="12" customHeight="1">
      <c r="A1677" s="118"/>
      <c r="B1677" s="220" t="s">
        <v>112</v>
      </c>
      <c r="C1677" s="153"/>
      <c r="D1677" s="121"/>
      <c r="E1677" s="122"/>
      <c r="F1677" s="154"/>
      <c r="G1677" s="123"/>
      <c r="H1677" s="124"/>
      <c r="I1677" s="125"/>
      <c r="J1677" s="116"/>
      <c r="K1677" s="211"/>
      <c r="M1677" s="132"/>
      <c r="N1677" s="133"/>
      <c r="O1677" s="133"/>
      <c r="S1677" s="133"/>
    </row>
    <row r="1678" spans="1:19" ht="12" customHeight="1">
      <c r="A1678" s="108"/>
      <c r="B1678" s="109"/>
      <c r="C1678" s="155"/>
      <c r="D1678" s="111"/>
      <c r="E1678" s="112"/>
      <c r="F1678" s="156"/>
      <c r="G1678" s="113"/>
      <c r="H1678" s="114"/>
      <c r="I1678" s="115"/>
    </row>
    <row r="1679" spans="1:19" ht="12" customHeight="1">
      <c r="A1679" s="157"/>
      <c r="B1679" s="158"/>
      <c r="C1679" s="158"/>
      <c r="D1679" s="159"/>
      <c r="E1679" s="160"/>
      <c r="F1679" s="161"/>
      <c r="G1679" s="162"/>
      <c r="H1679" s="163"/>
      <c r="I1679" s="164"/>
      <c r="K1679" s="211"/>
      <c r="M1679" s="132"/>
      <c r="N1679" s="133"/>
      <c r="O1679" s="133"/>
      <c r="S1679" s="133"/>
    </row>
    <row r="1680" spans="1:19" ht="12" customHeight="1">
      <c r="A1680" s="215"/>
      <c r="B1680" s="216"/>
      <c r="C1680" s="217"/>
      <c r="D1680" s="173"/>
      <c r="E1680" s="218"/>
      <c r="F1680" s="174"/>
      <c r="G1680" s="174"/>
      <c r="H1680" s="175"/>
      <c r="I1680" s="176"/>
      <c r="J1680" s="116"/>
      <c r="K1680" s="116"/>
      <c r="L1680" s="117"/>
      <c r="M1680" s="116"/>
      <c r="N1680" s="116"/>
      <c r="O1680" s="116"/>
    </row>
    <row r="1681" spans="1:19" ht="12" customHeight="1">
      <c r="A1681" s="118">
        <v>3</v>
      </c>
      <c r="B1681" s="119" t="s">
        <v>117</v>
      </c>
      <c r="C1681" s="120"/>
      <c r="D1681" s="121"/>
      <c r="E1681" s="122"/>
      <c r="F1681" s="123"/>
      <c r="G1681" s="123"/>
      <c r="H1681" s="124"/>
      <c r="I1681" s="125"/>
      <c r="J1681" s="116"/>
      <c r="K1681" s="116"/>
      <c r="L1681" s="117"/>
      <c r="M1681" s="116"/>
      <c r="N1681" s="116"/>
      <c r="O1681" s="116"/>
    </row>
    <row r="1682" spans="1:19" ht="12" customHeight="1">
      <c r="A1682" s="108"/>
      <c r="B1682" s="126"/>
      <c r="C1682" s="127"/>
      <c r="D1682" s="111"/>
      <c r="E1682" s="112"/>
      <c r="F1682" s="128"/>
      <c r="G1682" s="113"/>
      <c r="H1682" s="129"/>
      <c r="I1682" s="115"/>
    </row>
    <row r="1683" spans="1:19" ht="12" customHeight="1">
      <c r="A1683" s="118"/>
      <c r="B1683" s="141" t="s">
        <v>682</v>
      </c>
      <c r="C1683" s="136" t="s">
        <v>687</v>
      </c>
      <c r="D1683" s="121">
        <v>1</v>
      </c>
      <c r="E1683" s="122" t="s">
        <v>183</v>
      </c>
      <c r="F1683" s="130"/>
      <c r="G1683" s="180"/>
      <c r="H1683" s="124"/>
      <c r="I1683" s="125"/>
      <c r="K1683" s="211"/>
      <c r="M1683" s="132"/>
      <c r="N1683" s="133"/>
      <c r="O1683" s="133"/>
      <c r="S1683" s="133"/>
    </row>
    <row r="1684" spans="1:19" ht="12" customHeight="1">
      <c r="A1684" s="108"/>
      <c r="B1684" s="139"/>
      <c r="C1684" s="110"/>
      <c r="D1684" s="111"/>
      <c r="E1684" s="112"/>
      <c r="F1684" s="128"/>
      <c r="G1684" s="113"/>
      <c r="H1684" s="143"/>
      <c r="I1684" s="115"/>
    </row>
    <row r="1685" spans="1:19" ht="12" customHeight="1">
      <c r="A1685" s="118"/>
      <c r="B1685" s="141" t="s">
        <v>683</v>
      </c>
      <c r="C1685" s="136" t="s">
        <v>687</v>
      </c>
      <c r="D1685" s="121">
        <v>1</v>
      </c>
      <c r="E1685" s="122" t="s">
        <v>183</v>
      </c>
      <c r="F1685" s="137"/>
      <c r="G1685" s="180"/>
      <c r="H1685" s="124"/>
      <c r="I1685" s="125"/>
      <c r="K1685" s="211"/>
      <c r="M1685" s="132"/>
      <c r="N1685" s="133"/>
      <c r="O1685" s="133"/>
      <c r="S1685" s="133"/>
    </row>
    <row r="1686" spans="1:19" ht="12" customHeight="1">
      <c r="A1686" s="108"/>
      <c r="B1686" s="139"/>
      <c r="C1686" s="110"/>
      <c r="D1686" s="111"/>
      <c r="E1686" s="112"/>
      <c r="F1686" s="140"/>
      <c r="G1686" s="113"/>
      <c r="H1686" s="143"/>
      <c r="I1686" s="115"/>
    </row>
    <row r="1687" spans="1:19" ht="12" customHeight="1">
      <c r="A1687" s="118"/>
      <c r="B1687" s="141" t="s">
        <v>684</v>
      </c>
      <c r="C1687" s="136" t="s">
        <v>688</v>
      </c>
      <c r="D1687" s="121">
        <v>1</v>
      </c>
      <c r="E1687" s="122" t="s">
        <v>183</v>
      </c>
      <c r="F1687" s="137"/>
      <c r="G1687" s="180"/>
      <c r="H1687" s="124"/>
      <c r="I1687" s="125"/>
      <c r="M1687" s="131"/>
    </row>
    <row r="1688" spans="1:19" ht="12" customHeight="1">
      <c r="A1688" s="108"/>
      <c r="B1688" s="139"/>
      <c r="C1688" s="110"/>
      <c r="D1688" s="111"/>
      <c r="E1688" s="112"/>
      <c r="F1688" s="128"/>
      <c r="G1688" s="113"/>
      <c r="H1688" s="134"/>
      <c r="I1688" s="115"/>
    </row>
    <row r="1689" spans="1:19" ht="12" customHeight="1">
      <c r="A1689" s="118"/>
      <c r="B1689" s="141" t="s">
        <v>685</v>
      </c>
      <c r="C1689" s="136" t="s">
        <v>688</v>
      </c>
      <c r="D1689" s="121">
        <v>1</v>
      </c>
      <c r="E1689" s="122" t="s">
        <v>183</v>
      </c>
      <c r="F1689" s="137"/>
      <c r="G1689" s="180"/>
      <c r="H1689" s="124"/>
      <c r="I1689" s="125"/>
      <c r="K1689" s="211"/>
      <c r="M1689" s="132"/>
      <c r="N1689" s="133"/>
      <c r="O1689" s="133"/>
      <c r="S1689" s="133"/>
    </row>
    <row r="1690" spans="1:19" ht="12" customHeight="1">
      <c r="A1690" s="108"/>
      <c r="B1690" s="139"/>
      <c r="C1690" s="110"/>
      <c r="D1690" s="111"/>
      <c r="E1690" s="112"/>
      <c r="F1690" s="128"/>
      <c r="G1690" s="113"/>
      <c r="H1690" s="134"/>
      <c r="I1690" s="115"/>
    </row>
    <row r="1691" spans="1:19" ht="12" customHeight="1">
      <c r="A1691" s="118"/>
      <c r="B1691" s="141" t="s">
        <v>686</v>
      </c>
      <c r="C1691" s="136" t="s">
        <v>689</v>
      </c>
      <c r="D1691" s="121">
        <v>1</v>
      </c>
      <c r="E1691" s="122" t="s">
        <v>183</v>
      </c>
      <c r="F1691" s="137"/>
      <c r="G1691" s="180"/>
      <c r="H1691" s="124"/>
      <c r="I1691" s="125"/>
      <c r="K1691" s="211"/>
      <c r="M1691" s="132"/>
      <c r="N1691" s="133"/>
      <c r="O1691" s="133"/>
      <c r="S1691" s="133"/>
    </row>
    <row r="1692" spans="1:19" ht="12" customHeight="1">
      <c r="A1692" s="108"/>
      <c r="B1692" s="139"/>
      <c r="C1692" s="110"/>
      <c r="D1692" s="111"/>
      <c r="E1692" s="112"/>
      <c r="F1692" s="128"/>
      <c r="G1692" s="113"/>
      <c r="H1692" s="143"/>
      <c r="I1692" s="115"/>
      <c r="J1692" s="116"/>
    </row>
    <row r="1693" spans="1:19" ht="12" customHeight="1">
      <c r="A1693" s="118"/>
      <c r="B1693" s="141" t="s">
        <v>814</v>
      </c>
      <c r="C1693" s="136" t="s">
        <v>690</v>
      </c>
      <c r="D1693" s="121">
        <v>16.5</v>
      </c>
      <c r="E1693" s="122" t="s">
        <v>90</v>
      </c>
      <c r="F1693" s="137"/>
      <c r="G1693" s="180"/>
      <c r="H1693" s="124"/>
      <c r="I1693" s="125"/>
      <c r="J1693" s="116"/>
      <c r="K1693" s="211"/>
      <c r="M1693" s="132"/>
      <c r="N1693" s="133"/>
      <c r="O1693" s="133"/>
      <c r="S1693" s="133"/>
    </row>
    <row r="1694" spans="1:19" ht="12" customHeight="1">
      <c r="A1694" s="108"/>
      <c r="B1694" s="139"/>
      <c r="C1694" s="110"/>
      <c r="D1694" s="111"/>
      <c r="E1694" s="112"/>
      <c r="F1694" s="128"/>
      <c r="G1694" s="113"/>
      <c r="H1694" s="134"/>
      <c r="I1694" s="115"/>
    </row>
    <row r="1695" spans="1:19" ht="12" customHeight="1">
      <c r="A1695" s="118"/>
      <c r="B1695" s="141" t="s">
        <v>808</v>
      </c>
      <c r="C1695" s="136" t="s">
        <v>688</v>
      </c>
      <c r="D1695" s="121">
        <v>1</v>
      </c>
      <c r="E1695" s="122" t="s">
        <v>183</v>
      </c>
      <c r="F1695" s="137"/>
      <c r="G1695" s="180"/>
      <c r="H1695" s="124"/>
      <c r="I1695" s="125"/>
      <c r="K1695" s="211"/>
      <c r="M1695" s="132"/>
      <c r="N1695" s="133"/>
      <c r="O1695" s="133"/>
      <c r="S1695" s="133"/>
    </row>
    <row r="1696" spans="1:19" ht="12" customHeight="1">
      <c r="A1696" s="108"/>
      <c r="B1696" s="139"/>
      <c r="C1696" s="110"/>
      <c r="D1696" s="111"/>
      <c r="E1696" s="112"/>
      <c r="F1696" s="128"/>
      <c r="G1696" s="113"/>
      <c r="H1696" s="134"/>
      <c r="I1696" s="115"/>
    </row>
    <row r="1697" spans="1:19" ht="12" customHeight="1">
      <c r="A1697" s="118"/>
      <c r="B1697" s="141" t="s">
        <v>808</v>
      </c>
      <c r="C1697" s="136" t="s">
        <v>689</v>
      </c>
      <c r="D1697" s="121">
        <v>1</v>
      </c>
      <c r="E1697" s="122" t="s">
        <v>183</v>
      </c>
      <c r="F1697" s="137"/>
      <c r="G1697" s="180"/>
      <c r="H1697" s="124"/>
      <c r="I1697" s="125"/>
      <c r="K1697" s="211"/>
      <c r="M1697" s="132"/>
      <c r="N1697" s="133"/>
      <c r="O1697" s="133"/>
      <c r="S1697" s="133"/>
    </row>
    <row r="1698" spans="1:19" ht="12" customHeight="1">
      <c r="A1698" s="108"/>
      <c r="B1698" s="139"/>
      <c r="C1698" s="110"/>
      <c r="D1698" s="111"/>
      <c r="E1698" s="112"/>
      <c r="F1698" s="128"/>
      <c r="G1698" s="113"/>
      <c r="H1698" s="134"/>
      <c r="I1698" s="115"/>
    </row>
    <row r="1699" spans="1:19" ht="12" customHeight="1">
      <c r="A1699" s="118"/>
      <c r="B1699" s="141" t="s">
        <v>808</v>
      </c>
      <c r="C1699" s="136" t="s">
        <v>809</v>
      </c>
      <c r="D1699" s="121">
        <v>7</v>
      </c>
      <c r="E1699" s="122" t="s">
        <v>183</v>
      </c>
      <c r="F1699" s="137"/>
      <c r="G1699" s="180"/>
      <c r="H1699" s="124"/>
      <c r="I1699" s="125"/>
      <c r="K1699" s="211"/>
      <c r="M1699" s="132"/>
      <c r="N1699" s="133"/>
      <c r="O1699" s="133"/>
      <c r="S1699" s="133"/>
    </row>
    <row r="1700" spans="1:19" ht="12" customHeight="1">
      <c r="A1700" s="108"/>
      <c r="B1700" s="109"/>
      <c r="C1700" s="149"/>
      <c r="D1700" s="111"/>
      <c r="E1700" s="112"/>
      <c r="F1700" s="128"/>
      <c r="G1700" s="113"/>
      <c r="H1700" s="114"/>
      <c r="I1700" s="115"/>
      <c r="J1700" s="116"/>
    </row>
    <row r="1701" spans="1:19" ht="12" customHeight="1">
      <c r="A1701" s="118"/>
      <c r="B1701" s="141" t="s">
        <v>691</v>
      </c>
      <c r="C1701" s="136" t="s">
        <v>695</v>
      </c>
      <c r="D1701" s="121">
        <v>1</v>
      </c>
      <c r="E1701" s="122" t="s">
        <v>183</v>
      </c>
      <c r="F1701" s="137"/>
      <c r="G1701" s="180"/>
      <c r="H1701" s="124"/>
      <c r="I1701" s="125"/>
      <c r="J1701" s="116"/>
      <c r="K1701" s="211"/>
      <c r="M1701" s="132"/>
      <c r="N1701" s="133"/>
      <c r="O1701" s="133"/>
      <c r="S1701" s="133"/>
    </row>
    <row r="1702" spans="1:19" ht="12" customHeight="1">
      <c r="A1702" s="108"/>
      <c r="B1702" s="139"/>
      <c r="C1702" s="110"/>
      <c r="D1702" s="111"/>
      <c r="E1702" s="112"/>
      <c r="F1702" s="128"/>
      <c r="G1702" s="113"/>
      <c r="H1702" s="143"/>
      <c r="I1702" s="115"/>
      <c r="J1702" s="116"/>
    </row>
    <row r="1703" spans="1:19" ht="12" customHeight="1">
      <c r="A1703" s="118"/>
      <c r="B1703" s="141" t="s">
        <v>698</v>
      </c>
      <c r="C1703" s="136" t="s">
        <v>695</v>
      </c>
      <c r="D1703" s="121">
        <v>1</v>
      </c>
      <c r="E1703" s="122" t="s">
        <v>183</v>
      </c>
      <c r="F1703" s="137"/>
      <c r="G1703" s="180"/>
      <c r="H1703" s="124"/>
      <c r="I1703" s="125"/>
      <c r="K1703" s="211"/>
      <c r="M1703" s="132"/>
      <c r="N1703" s="144"/>
      <c r="O1703" s="133"/>
      <c r="S1703" s="133"/>
    </row>
    <row r="1704" spans="1:19" ht="12" customHeight="1">
      <c r="A1704" s="108"/>
      <c r="B1704" s="139"/>
      <c r="C1704" s="110"/>
      <c r="D1704" s="111"/>
      <c r="E1704" s="112"/>
      <c r="F1704" s="140"/>
      <c r="G1704" s="113"/>
      <c r="H1704" s="143"/>
      <c r="I1704" s="145"/>
      <c r="J1704" s="146"/>
    </row>
    <row r="1705" spans="1:19" ht="12" customHeight="1">
      <c r="A1705" s="118"/>
      <c r="B1705" s="141" t="s">
        <v>692</v>
      </c>
      <c r="C1705" s="136" t="s">
        <v>696</v>
      </c>
      <c r="D1705" s="121">
        <v>1</v>
      </c>
      <c r="E1705" s="122" t="s">
        <v>183</v>
      </c>
      <c r="F1705" s="137"/>
      <c r="G1705" s="180"/>
      <c r="H1705" s="124"/>
      <c r="I1705" s="125"/>
      <c r="K1705" s="211"/>
      <c r="M1705" s="132"/>
      <c r="N1705" s="133"/>
      <c r="O1705" s="133"/>
      <c r="S1705" s="133"/>
    </row>
    <row r="1706" spans="1:19" ht="12" customHeight="1">
      <c r="A1706" s="108"/>
      <c r="B1706" s="139"/>
      <c r="C1706" s="110"/>
      <c r="D1706" s="111"/>
      <c r="E1706" s="112"/>
      <c r="F1706" s="128"/>
      <c r="G1706" s="113"/>
      <c r="H1706" s="134"/>
      <c r="I1706" s="115"/>
    </row>
    <row r="1707" spans="1:19" ht="12" customHeight="1">
      <c r="A1707" s="118"/>
      <c r="B1707" s="141" t="s">
        <v>693</v>
      </c>
      <c r="C1707" s="136" t="s">
        <v>696</v>
      </c>
      <c r="D1707" s="121">
        <v>1</v>
      </c>
      <c r="E1707" s="122" t="s">
        <v>183</v>
      </c>
      <c r="F1707" s="137"/>
      <c r="G1707" s="180"/>
      <c r="H1707" s="124"/>
      <c r="I1707" s="125"/>
      <c r="K1707" s="211"/>
      <c r="M1707" s="132"/>
      <c r="N1707" s="144"/>
      <c r="O1707" s="133"/>
      <c r="S1707" s="133"/>
    </row>
    <row r="1708" spans="1:19" ht="12" customHeight="1">
      <c r="A1708" s="108"/>
      <c r="B1708" s="139"/>
      <c r="C1708" s="110"/>
      <c r="D1708" s="111"/>
      <c r="E1708" s="112"/>
      <c r="F1708" s="128"/>
      <c r="G1708" s="113"/>
      <c r="H1708" s="134"/>
      <c r="I1708" s="115"/>
    </row>
    <row r="1709" spans="1:19" ht="12" customHeight="1">
      <c r="A1709" s="118"/>
      <c r="B1709" s="141" t="s">
        <v>694</v>
      </c>
      <c r="C1709" s="136" t="s">
        <v>697</v>
      </c>
      <c r="D1709" s="121">
        <v>1</v>
      </c>
      <c r="E1709" s="122" t="s">
        <v>183</v>
      </c>
      <c r="F1709" s="137"/>
      <c r="G1709" s="180"/>
      <c r="H1709" s="124"/>
      <c r="I1709" s="125"/>
      <c r="K1709" s="211"/>
      <c r="M1709" s="132"/>
      <c r="N1709" s="133"/>
      <c r="O1709" s="133"/>
      <c r="S1709" s="133"/>
    </row>
    <row r="1710" spans="1:19" ht="12" customHeight="1">
      <c r="A1710" s="108"/>
      <c r="B1710" s="139"/>
      <c r="C1710" s="110"/>
      <c r="D1710" s="111"/>
      <c r="E1710" s="112"/>
      <c r="F1710" s="128"/>
      <c r="G1710" s="113"/>
      <c r="H1710" s="143"/>
      <c r="I1710" s="115"/>
    </row>
    <row r="1711" spans="1:19" ht="12" customHeight="1">
      <c r="A1711" s="118"/>
      <c r="B1711" s="141" t="s">
        <v>815</v>
      </c>
      <c r="C1711" s="136" t="s">
        <v>699</v>
      </c>
      <c r="D1711" s="121">
        <v>16.5</v>
      </c>
      <c r="E1711" s="122" t="s">
        <v>90</v>
      </c>
      <c r="F1711" s="137"/>
      <c r="G1711" s="180"/>
      <c r="H1711" s="124"/>
      <c r="I1711" s="125"/>
      <c r="K1711" s="211"/>
      <c r="M1711" s="132"/>
      <c r="N1711" s="133"/>
      <c r="O1711" s="133"/>
      <c r="S1711" s="133"/>
    </row>
    <row r="1712" spans="1:19" ht="12" customHeight="1">
      <c r="A1712" s="108"/>
      <c r="B1712" s="109"/>
      <c r="C1712" s="110"/>
      <c r="D1712" s="111"/>
      <c r="E1712" s="112"/>
      <c r="F1712" s="128"/>
      <c r="G1712" s="113"/>
      <c r="H1712" s="114"/>
      <c r="I1712" s="115"/>
    </row>
    <row r="1713" spans="1:19" ht="12" customHeight="1">
      <c r="A1713" s="118"/>
      <c r="B1713" s="141" t="s">
        <v>700</v>
      </c>
      <c r="C1713" s="136" t="s">
        <v>820</v>
      </c>
      <c r="D1713" s="121">
        <v>3500</v>
      </c>
      <c r="E1713" s="122" t="s">
        <v>701</v>
      </c>
      <c r="F1713" s="137"/>
      <c r="G1713" s="180"/>
      <c r="H1713" s="124"/>
      <c r="I1713" s="125"/>
      <c r="K1713" s="211"/>
      <c r="M1713" s="132"/>
      <c r="N1713" s="133"/>
      <c r="O1713" s="133"/>
      <c r="S1713" s="133"/>
    </row>
    <row r="1714" spans="1:19" ht="12" customHeight="1">
      <c r="A1714" s="108"/>
      <c r="B1714" s="139"/>
      <c r="C1714" s="110"/>
      <c r="D1714" s="111"/>
      <c r="E1714" s="112"/>
      <c r="F1714" s="113"/>
      <c r="G1714" s="113"/>
      <c r="H1714" s="114"/>
      <c r="I1714" s="115"/>
      <c r="J1714" s="116"/>
    </row>
    <row r="1715" spans="1:19" ht="12" customHeight="1">
      <c r="A1715" s="118"/>
      <c r="B1715" s="141" t="s">
        <v>702</v>
      </c>
      <c r="C1715" s="120"/>
      <c r="D1715" s="121">
        <v>1800</v>
      </c>
      <c r="E1715" s="122" t="s">
        <v>701</v>
      </c>
      <c r="F1715" s="137"/>
      <c r="G1715" s="180"/>
      <c r="H1715" s="124"/>
      <c r="I1715" s="125"/>
      <c r="J1715" s="116"/>
      <c r="K1715" s="211"/>
      <c r="M1715" s="132"/>
      <c r="N1715" s="144"/>
      <c r="O1715" s="133"/>
      <c r="P1715" s="133"/>
      <c r="S1715" s="133"/>
    </row>
    <row r="1716" spans="1:19" ht="12" customHeight="1">
      <c r="A1716" s="108"/>
      <c r="B1716" s="139"/>
      <c r="C1716" s="110"/>
      <c r="D1716" s="111"/>
      <c r="E1716" s="112"/>
      <c r="F1716" s="140"/>
      <c r="G1716" s="113"/>
      <c r="H1716" s="134"/>
      <c r="I1716" s="115"/>
    </row>
    <row r="1717" spans="1:19" ht="12" customHeight="1">
      <c r="A1717" s="118"/>
      <c r="B1717" s="141" t="s">
        <v>703</v>
      </c>
      <c r="C1717" s="136"/>
      <c r="D1717" s="121">
        <v>1700</v>
      </c>
      <c r="E1717" s="122" t="s">
        <v>701</v>
      </c>
      <c r="F1717" s="123"/>
      <c r="G1717" s="180"/>
      <c r="H1717" s="124"/>
      <c r="I1717" s="125"/>
      <c r="K1717" s="211"/>
      <c r="M1717" s="132"/>
      <c r="N1717" s="133"/>
      <c r="O1717" s="133"/>
      <c r="S1717" s="133"/>
    </row>
    <row r="1718" spans="1:19" ht="12" customHeight="1">
      <c r="A1718" s="108"/>
      <c r="B1718" s="139"/>
      <c r="C1718" s="110"/>
      <c r="D1718" s="111"/>
      <c r="E1718" s="112"/>
      <c r="F1718" s="113"/>
      <c r="G1718" s="113"/>
      <c r="H1718" s="143"/>
      <c r="I1718" s="115"/>
      <c r="J1718" s="147"/>
    </row>
    <row r="1719" spans="1:19" ht="12" customHeight="1">
      <c r="A1719" s="118"/>
      <c r="B1719" s="220"/>
      <c r="C1719" s="120"/>
      <c r="D1719" s="121"/>
      <c r="E1719" s="122"/>
      <c r="F1719" s="123"/>
      <c r="G1719" s="123"/>
      <c r="H1719" s="138"/>
      <c r="I1719" s="125"/>
      <c r="J1719" s="116"/>
      <c r="K1719" s="211"/>
      <c r="M1719" s="132"/>
      <c r="N1719" s="133"/>
      <c r="O1719" s="133"/>
      <c r="S1719" s="133"/>
    </row>
    <row r="1720" spans="1:19" ht="12" customHeight="1">
      <c r="A1720" s="108"/>
      <c r="B1720" s="139"/>
      <c r="C1720" s="110"/>
      <c r="D1720" s="111"/>
      <c r="E1720" s="112"/>
      <c r="F1720" s="128"/>
      <c r="G1720" s="113"/>
      <c r="H1720" s="134"/>
      <c r="I1720" s="115"/>
    </row>
    <row r="1721" spans="1:19" ht="12" customHeight="1">
      <c r="A1721" s="118"/>
      <c r="B1721" s="141" t="s">
        <v>704</v>
      </c>
      <c r="C1721" s="136" t="s">
        <v>819</v>
      </c>
      <c r="D1721" s="121">
        <v>1</v>
      </c>
      <c r="E1721" s="122" t="s">
        <v>59</v>
      </c>
      <c r="F1721" s="137"/>
      <c r="G1721" s="180"/>
      <c r="H1721" s="124"/>
      <c r="I1721" s="125"/>
      <c r="J1721" s="116"/>
      <c r="K1721" s="211"/>
      <c r="M1721" s="132"/>
      <c r="N1721" s="133"/>
      <c r="O1721" s="133"/>
      <c r="S1721" s="133"/>
    </row>
    <row r="1722" spans="1:19" ht="12" customHeight="1">
      <c r="A1722" s="108"/>
      <c r="B1722" s="139"/>
      <c r="C1722" s="110"/>
      <c r="D1722" s="111"/>
      <c r="E1722" s="112"/>
      <c r="F1722" s="113"/>
      <c r="G1722" s="113"/>
      <c r="H1722" s="143"/>
      <c r="I1722" s="115"/>
      <c r="J1722" s="147"/>
    </row>
    <row r="1723" spans="1:19" ht="12" customHeight="1">
      <c r="A1723" s="118"/>
      <c r="B1723" s="220"/>
      <c r="C1723" s="120"/>
      <c r="D1723" s="121"/>
      <c r="E1723" s="122"/>
      <c r="F1723" s="123"/>
      <c r="G1723" s="123"/>
      <c r="H1723" s="138"/>
      <c r="I1723" s="125"/>
      <c r="J1723" s="116"/>
      <c r="K1723" s="211"/>
      <c r="M1723" s="132"/>
      <c r="N1723" s="133"/>
      <c r="O1723" s="133"/>
      <c r="S1723" s="133"/>
    </row>
    <row r="1724" spans="1:19" ht="12" customHeight="1">
      <c r="A1724" s="108"/>
      <c r="B1724" s="139"/>
      <c r="C1724" s="110"/>
      <c r="D1724" s="111"/>
      <c r="E1724" s="112"/>
      <c r="F1724" s="113"/>
      <c r="G1724" s="113"/>
      <c r="H1724" s="143"/>
      <c r="I1724" s="115"/>
      <c r="J1724" s="147"/>
    </row>
    <row r="1725" spans="1:19" ht="12" customHeight="1">
      <c r="A1725" s="118"/>
      <c r="B1725" s="220"/>
      <c r="C1725" s="120"/>
      <c r="D1725" s="121"/>
      <c r="E1725" s="122"/>
      <c r="F1725" s="123"/>
      <c r="G1725" s="123"/>
      <c r="H1725" s="138"/>
      <c r="I1725" s="125"/>
      <c r="J1725" s="116"/>
      <c r="K1725" s="211"/>
      <c r="M1725" s="132"/>
      <c r="N1725" s="133"/>
      <c r="O1725" s="133"/>
      <c r="S1725" s="133"/>
    </row>
    <row r="1726" spans="1:19" ht="12" customHeight="1">
      <c r="A1726" s="108"/>
      <c r="B1726" s="139"/>
      <c r="C1726" s="110"/>
      <c r="D1726" s="111"/>
      <c r="E1726" s="112"/>
      <c r="F1726" s="113"/>
      <c r="G1726" s="113"/>
      <c r="H1726" s="143"/>
      <c r="I1726" s="115"/>
      <c r="J1726" s="147"/>
    </row>
    <row r="1727" spans="1:19" ht="12" customHeight="1">
      <c r="A1727" s="118"/>
      <c r="B1727" s="220"/>
      <c r="C1727" s="120"/>
      <c r="D1727" s="121"/>
      <c r="E1727" s="122"/>
      <c r="F1727" s="123"/>
      <c r="G1727" s="123"/>
      <c r="H1727" s="138"/>
      <c r="I1727" s="125"/>
      <c r="J1727" s="116"/>
      <c r="K1727" s="211"/>
      <c r="M1727" s="132"/>
      <c r="N1727" s="133"/>
      <c r="O1727" s="133"/>
      <c r="S1727" s="133"/>
    </row>
    <row r="1728" spans="1:19" ht="12" customHeight="1">
      <c r="A1728" s="108"/>
      <c r="B1728" s="139"/>
      <c r="C1728" s="110"/>
      <c r="D1728" s="111"/>
      <c r="E1728" s="112"/>
      <c r="F1728" s="113"/>
      <c r="G1728" s="113"/>
      <c r="H1728" s="143"/>
      <c r="I1728" s="115"/>
      <c r="J1728" s="147"/>
    </row>
    <row r="1729" spans="1:19" ht="12" customHeight="1">
      <c r="A1729" s="118"/>
      <c r="B1729" s="220"/>
      <c r="C1729" s="120"/>
      <c r="D1729" s="121"/>
      <c r="E1729" s="122"/>
      <c r="F1729" s="123"/>
      <c r="G1729" s="123"/>
      <c r="H1729" s="138"/>
      <c r="I1729" s="125"/>
      <c r="J1729" s="116"/>
      <c r="K1729" s="211"/>
      <c r="M1729" s="132"/>
      <c r="N1729" s="133"/>
      <c r="O1729" s="133"/>
      <c r="S1729" s="133"/>
    </row>
    <row r="1730" spans="1:19" ht="12" customHeight="1">
      <c r="A1730" s="108"/>
      <c r="B1730" s="139"/>
      <c r="C1730" s="110"/>
      <c r="D1730" s="111"/>
      <c r="E1730" s="112"/>
      <c r="F1730" s="113"/>
      <c r="G1730" s="113"/>
      <c r="H1730" s="143"/>
      <c r="I1730" s="115"/>
      <c r="J1730" s="147"/>
    </row>
    <row r="1731" spans="1:19" ht="12" customHeight="1">
      <c r="A1731" s="118"/>
      <c r="B1731" s="220"/>
      <c r="C1731" s="120"/>
      <c r="D1731" s="121"/>
      <c r="E1731" s="122"/>
      <c r="F1731" s="123"/>
      <c r="G1731" s="123"/>
      <c r="H1731" s="138"/>
      <c r="I1731" s="125"/>
      <c r="J1731" s="116"/>
      <c r="K1731" s="211"/>
      <c r="M1731" s="132"/>
      <c r="N1731" s="133"/>
      <c r="O1731" s="133"/>
      <c r="S1731" s="133"/>
    </row>
    <row r="1732" spans="1:19" ht="12" customHeight="1">
      <c r="A1732" s="108"/>
      <c r="B1732" s="139"/>
      <c r="C1732" s="110"/>
      <c r="D1732" s="111"/>
      <c r="E1732" s="112"/>
      <c r="F1732" s="113"/>
      <c r="G1732" s="113"/>
      <c r="H1732" s="143"/>
      <c r="I1732" s="115"/>
      <c r="J1732" s="147"/>
    </row>
    <row r="1733" spans="1:19" ht="12" customHeight="1">
      <c r="A1733" s="118"/>
      <c r="B1733" s="220"/>
      <c r="C1733" s="120"/>
      <c r="D1733" s="121"/>
      <c r="E1733" s="122"/>
      <c r="F1733" s="123"/>
      <c r="G1733" s="123"/>
      <c r="H1733" s="138"/>
      <c r="I1733" s="125"/>
      <c r="J1733" s="116"/>
      <c r="K1733" s="211"/>
      <c r="M1733" s="132"/>
      <c r="N1733" s="133"/>
      <c r="O1733" s="133"/>
      <c r="S1733" s="133"/>
    </row>
    <row r="1734" spans="1:19" ht="12" customHeight="1">
      <c r="A1734" s="108"/>
      <c r="B1734" s="139"/>
      <c r="C1734" s="110"/>
      <c r="D1734" s="111"/>
      <c r="E1734" s="112"/>
      <c r="F1734" s="113"/>
      <c r="G1734" s="113"/>
      <c r="H1734" s="143"/>
      <c r="I1734" s="115"/>
      <c r="J1734" s="147"/>
    </row>
    <row r="1735" spans="1:19" ht="12" customHeight="1">
      <c r="A1735" s="118"/>
      <c r="B1735" s="220"/>
      <c r="C1735" s="120"/>
      <c r="D1735" s="121"/>
      <c r="E1735" s="122"/>
      <c r="F1735" s="123"/>
      <c r="G1735" s="123"/>
      <c r="H1735" s="138"/>
      <c r="I1735" s="125"/>
      <c r="J1735" s="116"/>
      <c r="K1735" s="211"/>
      <c r="M1735" s="132"/>
      <c r="N1735" s="133"/>
      <c r="O1735" s="133"/>
      <c r="S1735" s="133"/>
    </row>
    <row r="1736" spans="1:19" ht="12" customHeight="1">
      <c r="A1736" s="108"/>
      <c r="B1736" s="139"/>
      <c r="C1736" s="110"/>
      <c r="D1736" s="111"/>
      <c r="E1736" s="112"/>
      <c r="F1736" s="113"/>
      <c r="G1736" s="113"/>
      <c r="H1736" s="143"/>
      <c r="I1736" s="115"/>
      <c r="J1736" s="147"/>
    </row>
    <row r="1737" spans="1:19" ht="12" customHeight="1">
      <c r="A1737" s="118"/>
      <c r="B1737" s="220"/>
      <c r="C1737" s="120"/>
      <c r="D1737" s="121"/>
      <c r="E1737" s="122"/>
      <c r="F1737" s="123"/>
      <c r="G1737" s="123"/>
      <c r="H1737" s="138"/>
      <c r="I1737" s="125"/>
      <c r="J1737" s="116"/>
      <c r="K1737" s="211"/>
      <c r="M1737" s="132"/>
      <c r="N1737" s="133"/>
      <c r="O1737" s="133"/>
      <c r="S1737" s="133"/>
    </row>
    <row r="1738" spans="1:19" ht="12" customHeight="1">
      <c r="A1738" s="108"/>
      <c r="B1738" s="139"/>
      <c r="C1738" s="110"/>
      <c r="D1738" s="111"/>
      <c r="E1738" s="112"/>
      <c r="F1738" s="113"/>
      <c r="G1738" s="113"/>
      <c r="H1738" s="143"/>
      <c r="I1738" s="115"/>
      <c r="J1738" s="147"/>
    </row>
    <row r="1739" spans="1:19" ht="12" customHeight="1">
      <c r="A1739" s="118"/>
      <c r="B1739" s="220"/>
      <c r="C1739" s="120"/>
      <c r="D1739" s="121"/>
      <c r="E1739" s="122"/>
      <c r="F1739" s="123"/>
      <c r="G1739" s="123"/>
      <c r="H1739" s="138"/>
      <c r="I1739" s="125"/>
      <c r="J1739" s="116"/>
      <c r="K1739" s="211"/>
      <c r="M1739" s="132"/>
      <c r="N1739" s="133"/>
      <c r="O1739" s="133"/>
      <c r="S1739" s="133"/>
    </row>
    <row r="1740" spans="1:19" ht="12" customHeight="1">
      <c r="A1740" s="108"/>
      <c r="B1740" s="139"/>
      <c r="C1740" s="110"/>
      <c r="D1740" s="111"/>
      <c r="E1740" s="112"/>
      <c r="F1740" s="113"/>
      <c r="G1740" s="113"/>
      <c r="H1740" s="143"/>
      <c r="I1740" s="115"/>
      <c r="J1740" s="147"/>
    </row>
    <row r="1741" spans="1:19" ht="12" customHeight="1">
      <c r="A1741" s="118"/>
      <c r="B1741" s="220"/>
      <c r="C1741" s="120"/>
      <c r="D1741" s="121"/>
      <c r="E1741" s="122"/>
      <c r="F1741" s="123"/>
      <c r="G1741" s="123"/>
      <c r="H1741" s="138"/>
      <c r="I1741" s="125"/>
      <c r="J1741" s="116"/>
      <c r="K1741" s="211"/>
      <c r="M1741" s="132"/>
      <c r="N1741" s="133"/>
      <c r="O1741" s="133"/>
      <c r="S1741" s="133"/>
    </row>
    <row r="1742" spans="1:19" ht="12" customHeight="1">
      <c r="A1742" s="108"/>
      <c r="B1742" s="139"/>
      <c r="C1742" s="110"/>
      <c r="D1742" s="111"/>
      <c r="E1742" s="112"/>
      <c r="F1742" s="113"/>
      <c r="G1742" s="113"/>
      <c r="H1742" s="143"/>
      <c r="I1742" s="115"/>
      <c r="J1742" s="147"/>
    </row>
    <row r="1743" spans="1:19" ht="12" customHeight="1">
      <c r="A1743" s="118"/>
      <c r="B1743" s="220"/>
      <c r="C1743" s="120"/>
      <c r="D1743" s="121"/>
      <c r="E1743" s="122"/>
      <c r="F1743" s="123"/>
      <c r="G1743" s="123"/>
      <c r="H1743" s="138"/>
      <c r="I1743" s="125"/>
      <c r="J1743" s="116"/>
      <c r="K1743" s="211"/>
      <c r="M1743" s="132"/>
      <c r="N1743" s="133"/>
      <c r="O1743" s="133"/>
      <c r="S1743" s="133"/>
    </row>
    <row r="1744" spans="1:19" ht="12" customHeight="1">
      <c r="A1744" s="108"/>
      <c r="B1744" s="139"/>
      <c r="C1744" s="110"/>
      <c r="D1744" s="111"/>
      <c r="E1744" s="112"/>
      <c r="F1744" s="113"/>
      <c r="G1744" s="113"/>
      <c r="H1744" s="143"/>
      <c r="I1744" s="115"/>
      <c r="J1744" s="147"/>
    </row>
    <row r="1745" spans="1:19" ht="12" customHeight="1">
      <c r="A1745" s="118"/>
      <c r="B1745" s="220"/>
      <c r="C1745" s="120"/>
      <c r="D1745" s="121"/>
      <c r="E1745" s="122"/>
      <c r="F1745" s="123"/>
      <c r="G1745" s="123"/>
      <c r="H1745" s="138"/>
      <c r="I1745" s="125"/>
      <c r="J1745" s="116"/>
      <c r="K1745" s="211"/>
      <c r="M1745" s="132"/>
      <c r="N1745" s="133"/>
      <c r="O1745" s="133"/>
      <c r="S1745" s="133"/>
    </row>
    <row r="1746" spans="1:19" ht="12" customHeight="1">
      <c r="A1746" s="108"/>
      <c r="B1746" s="139"/>
      <c r="C1746" s="110"/>
      <c r="D1746" s="111"/>
      <c r="E1746" s="112"/>
      <c r="F1746" s="113"/>
      <c r="G1746" s="113"/>
      <c r="H1746" s="143"/>
      <c r="I1746" s="115"/>
      <c r="J1746" s="147"/>
    </row>
    <row r="1747" spans="1:19" ht="12" customHeight="1">
      <c r="A1747" s="118"/>
      <c r="B1747" s="220"/>
      <c r="C1747" s="120"/>
      <c r="D1747" s="121"/>
      <c r="E1747" s="122"/>
      <c r="F1747" s="123"/>
      <c r="G1747" s="123"/>
      <c r="H1747" s="138"/>
      <c r="I1747" s="125"/>
      <c r="J1747" s="116"/>
      <c r="K1747" s="211"/>
      <c r="M1747" s="132"/>
      <c r="N1747" s="133"/>
      <c r="O1747" s="133"/>
      <c r="S1747" s="133"/>
    </row>
    <row r="1748" spans="1:19" ht="12" customHeight="1">
      <c r="A1748" s="108"/>
      <c r="B1748" s="139"/>
      <c r="C1748" s="110"/>
      <c r="D1748" s="111"/>
      <c r="E1748" s="112"/>
      <c r="F1748" s="113"/>
      <c r="G1748" s="113"/>
      <c r="H1748" s="143"/>
      <c r="I1748" s="115"/>
      <c r="J1748" s="147"/>
    </row>
    <row r="1749" spans="1:19" ht="12" customHeight="1">
      <c r="A1749" s="118"/>
      <c r="B1749" s="220"/>
      <c r="C1749" s="120"/>
      <c r="D1749" s="121"/>
      <c r="E1749" s="122"/>
      <c r="F1749" s="123"/>
      <c r="G1749" s="123"/>
      <c r="H1749" s="138"/>
      <c r="I1749" s="125"/>
      <c r="J1749" s="116"/>
      <c r="K1749" s="211"/>
      <c r="M1749" s="132"/>
      <c r="N1749" s="133"/>
      <c r="O1749" s="133"/>
      <c r="S1749" s="133"/>
    </row>
    <row r="1750" spans="1:19" ht="12" customHeight="1">
      <c r="A1750" s="108"/>
      <c r="B1750" s="139"/>
      <c r="C1750" s="110"/>
      <c r="D1750" s="111"/>
      <c r="E1750" s="112"/>
      <c r="F1750" s="113"/>
      <c r="G1750" s="113"/>
      <c r="H1750" s="143"/>
      <c r="I1750" s="115"/>
      <c r="J1750" s="147"/>
    </row>
    <row r="1751" spans="1:19" ht="12" customHeight="1">
      <c r="A1751" s="118"/>
      <c r="B1751" s="220"/>
      <c r="C1751" s="120"/>
      <c r="D1751" s="121"/>
      <c r="E1751" s="122"/>
      <c r="F1751" s="123"/>
      <c r="G1751" s="123"/>
      <c r="H1751" s="138"/>
      <c r="I1751" s="125"/>
      <c r="J1751" s="116"/>
      <c r="K1751" s="211"/>
      <c r="M1751" s="132"/>
      <c r="N1751" s="133"/>
      <c r="O1751" s="133"/>
      <c r="S1751" s="133"/>
    </row>
    <row r="1752" spans="1:19" ht="12" customHeight="1">
      <c r="A1752" s="108"/>
      <c r="B1752" s="139"/>
      <c r="C1752" s="110"/>
      <c r="D1752" s="111"/>
      <c r="E1752" s="112"/>
      <c r="F1752" s="128"/>
      <c r="G1752" s="113"/>
      <c r="H1752" s="134"/>
      <c r="I1752" s="115"/>
    </row>
    <row r="1753" spans="1:19" ht="12" customHeight="1">
      <c r="A1753" s="118"/>
      <c r="B1753" s="141"/>
      <c r="C1753" s="136"/>
      <c r="D1753" s="121"/>
      <c r="E1753" s="122"/>
      <c r="F1753" s="137"/>
      <c r="G1753" s="180"/>
      <c r="H1753" s="124"/>
      <c r="I1753" s="125"/>
      <c r="J1753" s="116"/>
      <c r="K1753" s="211"/>
      <c r="M1753" s="132"/>
      <c r="N1753" s="133"/>
      <c r="O1753" s="133"/>
      <c r="S1753" s="133"/>
    </row>
    <row r="1754" spans="1:19" ht="12" customHeight="1">
      <c r="A1754" s="108"/>
      <c r="B1754" s="139"/>
      <c r="C1754" s="110"/>
      <c r="D1754" s="111"/>
      <c r="E1754" s="112"/>
      <c r="F1754" s="113"/>
      <c r="G1754" s="113"/>
      <c r="H1754" s="143"/>
      <c r="I1754" s="115"/>
      <c r="J1754" s="147"/>
    </row>
    <row r="1755" spans="1:19" ht="12" customHeight="1">
      <c r="A1755" s="118"/>
      <c r="B1755" s="220"/>
      <c r="C1755" s="120"/>
      <c r="D1755" s="121"/>
      <c r="E1755" s="122"/>
      <c r="F1755" s="123"/>
      <c r="G1755" s="123"/>
      <c r="H1755" s="138"/>
      <c r="I1755" s="125"/>
      <c r="J1755" s="116"/>
      <c r="K1755" s="211"/>
      <c r="M1755" s="132"/>
      <c r="N1755" s="133"/>
      <c r="O1755" s="133"/>
      <c r="S1755" s="133"/>
    </row>
    <row r="1756" spans="1:19" ht="12" customHeight="1">
      <c r="A1756" s="108"/>
      <c r="B1756" s="151"/>
      <c r="C1756" s="110"/>
      <c r="D1756" s="111"/>
      <c r="E1756" s="112"/>
      <c r="F1756" s="113"/>
      <c r="G1756" s="113"/>
      <c r="H1756" s="232"/>
      <c r="I1756" s="115"/>
      <c r="J1756" s="116"/>
    </row>
    <row r="1757" spans="1:19" ht="12" customHeight="1">
      <c r="A1757" s="118"/>
      <c r="B1757" s="220" t="s">
        <v>112</v>
      </c>
      <c r="C1757" s="153"/>
      <c r="D1757" s="121"/>
      <c r="E1757" s="122"/>
      <c r="F1757" s="154"/>
      <c r="G1757" s="123"/>
      <c r="H1757" s="212"/>
      <c r="I1757" s="125"/>
      <c r="J1757" s="116"/>
      <c r="K1757" s="211"/>
      <c r="M1757" s="132"/>
      <c r="N1757" s="133"/>
      <c r="O1757" s="133"/>
      <c r="S1757" s="133"/>
    </row>
    <row r="1758" spans="1:19" ht="12" customHeight="1">
      <c r="A1758" s="108"/>
      <c r="B1758" s="109"/>
      <c r="C1758" s="155"/>
      <c r="D1758" s="111"/>
      <c r="E1758" s="112"/>
      <c r="F1758" s="156"/>
      <c r="G1758" s="113"/>
      <c r="H1758" s="114"/>
      <c r="I1758" s="115"/>
    </row>
    <row r="1759" spans="1:19" ht="12" customHeight="1">
      <c r="A1759" s="157"/>
      <c r="B1759" s="158"/>
      <c r="C1759" s="158"/>
      <c r="D1759" s="159"/>
      <c r="E1759" s="160"/>
      <c r="F1759" s="161"/>
      <c r="G1759" s="162"/>
      <c r="H1759" s="163"/>
      <c r="I1759" s="164"/>
      <c r="K1759" s="211"/>
      <c r="M1759" s="132"/>
      <c r="N1759" s="133"/>
      <c r="O1759" s="133"/>
      <c r="S1759" s="133"/>
    </row>
    <row r="1760" spans="1:19" ht="12" customHeight="1">
      <c r="A1760" s="215"/>
      <c r="B1760" s="216"/>
      <c r="C1760" s="217"/>
      <c r="D1760" s="173"/>
      <c r="E1760" s="218"/>
      <c r="F1760" s="174"/>
      <c r="G1760" s="174"/>
      <c r="H1760" s="175"/>
      <c r="I1760" s="176"/>
      <c r="J1760" s="116"/>
      <c r="K1760" s="116"/>
      <c r="L1760" s="117"/>
      <c r="M1760" s="116"/>
      <c r="N1760" s="116"/>
      <c r="O1760" s="116"/>
    </row>
    <row r="1761" spans="1:19" ht="12" customHeight="1">
      <c r="A1761" s="118">
        <v>4</v>
      </c>
      <c r="B1761" s="119" t="s">
        <v>118</v>
      </c>
      <c r="C1761" s="120"/>
      <c r="D1761" s="121"/>
      <c r="E1761" s="122"/>
      <c r="F1761" s="123"/>
      <c r="G1761" s="123"/>
      <c r="H1761" s="124"/>
      <c r="I1761" s="125"/>
      <c r="J1761" s="116"/>
      <c r="K1761" s="116"/>
      <c r="L1761" s="117"/>
      <c r="M1761" s="116"/>
      <c r="N1761" s="116"/>
      <c r="O1761" s="116"/>
    </row>
    <row r="1762" spans="1:19" ht="12" customHeight="1">
      <c r="A1762" s="108"/>
      <c r="B1762" s="126"/>
      <c r="C1762" s="127"/>
      <c r="D1762" s="111"/>
      <c r="E1762" s="112"/>
      <c r="F1762" s="128"/>
      <c r="G1762" s="113"/>
      <c r="H1762" s="129"/>
      <c r="I1762" s="115"/>
    </row>
    <row r="1763" spans="1:19" ht="12" customHeight="1">
      <c r="A1763" s="118"/>
      <c r="B1763" s="119"/>
      <c r="C1763" s="120"/>
      <c r="D1763" s="121"/>
      <c r="E1763" s="122"/>
      <c r="F1763" s="130"/>
      <c r="G1763" s="123"/>
      <c r="H1763" s="124"/>
      <c r="I1763" s="125"/>
      <c r="K1763" s="211"/>
      <c r="M1763" s="132"/>
      <c r="N1763" s="133"/>
      <c r="O1763" s="133"/>
      <c r="S1763" s="133"/>
    </row>
    <row r="1764" spans="1:19" ht="12" customHeight="1">
      <c r="A1764" s="108"/>
      <c r="B1764" s="139"/>
      <c r="C1764" s="110"/>
      <c r="D1764" s="111"/>
      <c r="E1764" s="112"/>
      <c r="F1764" s="128"/>
      <c r="G1764" s="113"/>
      <c r="H1764" s="143"/>
      <c r="I1764" s="115"/>
    </row>
    <row r="1765" spans="1:19" ht="12" customHeight="1">
      <c r="A1765" s="118"/>
      <c r="B1765" s="141" t="s">
        <v>656</v>
      </c>
      <c r="C1765" s="136"/>
      <c r="D1765" s="121">
        <v>0.5</v>
      </c>
      <c r="E1765" s="122" t="s">
        <v>76</v>
      </c>
      <c r="F1765" s="137"/>
      <c r="G1765" s="180"/>
      <c r="H1765" s="138"/>
      <c r="I1765" s="125"/>
      <c r="K1765" s="211"/>
      <c r="M1765" s="132"/>
      <c r="N1765" s="133"/>
      <c r="O1765" s="133"/>
      <c r="S1765" s="133"/>
    </row>
    <row r="1766" spans="1:19" ht="12" customHeight="1">
      <c r="A1766" s="108"/>
      <c r="B1766" s="139"/>
      <c r="C1766" s="110"/>
      <c r="D1766" s="111"/>
      <c r="E1766" s="112"/>
      <c r="F1766" s="140"/>
      <c r="G1766" s="113"/>
      <c r="H1766" s="143"/>
      <c r="I1766" s="115"/>
    </row>
    <row r="1767" spans="1:19" ht="12" customHeight="1">
      <c r="A1767" s="118"/>
      <c r="B1767" s="141" t="s">
        <v>711</v>
      </c>
      <c r="C1767" s="136"/>
      <c r="D1767" s="121">
        <v>10.7</v>
      </c>
      <c r="E1767" s="122" t="s">
        <v>110</v>
      </c>
      <c r="F1767" s="137"/>
      <c r="G1767" s="180"/>
      <c r="H1767" s="138"/>
      <c r="I1767" s="125"/>
      <c r="M1767" s="131"/>
    </row>
    <row r="1768" spans="1:19" ht="12" customHeight="1">
      <c r="A1768" s="108"/>
      <c r="B1768" s="109"/>
      <c r="C1768" s="149"/>
      <c r="D1768" s="111"/>
      <c r="E1768" s="112"/>
      <c r="F1768" s="128"/>
      <c r="G1768" s="113"/>
      <c r="H1768" s="134"/>
      <c r="I1768" s="115"/>
    </row>
    <row r="1769" spans="1:19" ht="12" customHeight="1">
      <c r="A1769" s="118"/>
      <c r="B1769" s="150" t="s">
        <v>712</v>
      </c>
      <c r="C1769" s="120"/>
      <c r="D1769" s="121">
        <v>10</v>
      </c>
      <c r="E1769" s="122" t="s">
        <v>605</v>
      </c>
      <c r="F1769" s="137"/>
      <c r="G1769" s="180"/>
      <c r="H1769" s="193"/>
      <c r="I1769" s="125"/>
      <c r="K1769" s="211"/>
      <c r="M1769" s="132"/>
      <c r="N1769" s="133"/>
      <c r="O1769" s="133"/>
      <c r="S1769" s="133"/>
    </row>
    <row r="1770" spans="1:19" ht="12" customHeight="1">
      <c r="A1770" s="108"/>
      <c r="B1770" s="139"/>
      <c r="C1770" s="110"/>
      <c r="D1770" s="111"/>
      <c r="E1770" s="112"/>
      <c r="F1770" s="128"/>
      <c r="G1770" s="113"/>
      <c r="H1770" s="134"/>
      <c r="I1770" s="115"/>
    </row>
    <row r="1771" spans="1:19" ht="12" customHeight="1">
      <c r="A1771" s="118"/>
      <c r="B1771" s="141"/>
      <c r="C1771" s="136"/>
      <c r="D1771" s="121"/>
      <c r="E1771" s="122"/>
      <c r="F1771" s="137"/>
      <c r="G1771" s="180"/>
      <c r="H1771" s="138"/>
      <c r="I1771" s="125"/>
      <c r="K1771" s="211"/>
      <c r="M1771" s="132"/>
      <c r="N1771" s="133"/>
      <c r="O1771" s="133"/>
      <c r="S1771" s="133"/>
    </row>
    <row r="1772" spans="1:19" ht="12" customHeight="1">
      <c r="A1772" s="108"/>
      <c r="B1772" s="139"/>
      <c r="C1772" s="110"/>
      <c r="D1772" s="111"/>
      <c r="E1772" s="112"/>
      <c r="F1772" s="128"/>
      <c r="G1772" s="113"/>
      <c r="H1772" s="143"/>
      <c r="I1772" s="115"/>
      <c r="J1772" s="116"/>
    </row>
    <row r="1773" spans="1:19" ht="12" customHeight="1">
      <c r="A1773" s="118"/>
      <c r="B1773" s="141" t="s">
        <v>713</v>
      </c>
      <c r="C1773" s="136"/>
      <c r="D1773" s="121">
        <v>0.7</v>
      </c>
      <c r="E1773" s="122" t="s">
        <v>76</v>
      </c>
      <c r="F1773" s="137"/>
      <c r="G1773" s="180"/>
      <c r="H1773" s="138"/>
      <c r="I1773" s="125"/>
      <c r="J1773" s="116"/>
      <c r="K1773" s="211"/>
      <c r="M1773" s="132"/>
      <c r="N1773" s="133"/>
      <c r="O1773" s="133"/>
      <c r="S1773" s="133"/>
    </row>
    <row r="1774" spans="1:19" ht="12" customHeight="1">
      <c r="A1774" s="108"/>
      <c r="B1774" s="139"/>
      <c r="C1774" s="110"/>
      <c r="D1774" s="111"/>
      <c r="E1774" s="112"/>
      <c r="F1774" s="128"/>
      <c r="G1774" s="113"/>
      <c r="H1774" s="114"/>
      <c r="I1774" s="115"/>
      <c r="J1774" s="116"/>
    </row>
    <row r="1775" spans="1:19" ht="12" customHeight="1">
      <c r="A1775" s="118"/>
      <c r="B1775" s="141"/>
      <c r="C1775" s="136"/>
      <c r="D1775" s="121"/>
      <c r="E1775" s="122"/>
      <c r="F1775" s="137"/>
      <c r="G1775" s="123"/>
      <c r="H1775" s="138"/>
      <c r="I1775" s="125"/>
      <c r="J1775" s="116"/>
      <c r="K1775" s="211"/>
      <c r="M1775" s="132"/>
      <c r="N1775" s="133"/>
      <c r="O1775" s="133"/>
      <c r="S1775" s="133"/>
    </row>
    <row r="1776" spans="1:19" ht="12" customHeight="1">
      <c r="A1776" s="108"/>
      <c r="B1776" s="109"/>
      <c r="C1776" s="149"/>
      <c r="D1776" s="111"/>
      <c r="E1776" s="112"/>
      <c r="F1776" s="128"/>
      <c r="G1776" s="113"/>
      <c r="H1776" s="143"/>
      <c r="I1776" s="115"/>
      <c r="J1776" s="116"/>
    </row>
    <row r="1777" spans="1:19" ht="12" customHeight="1">
      <c r="A1777" s="118"/>
      <c r="B1777" s="150"/>
      <c r="C1777" s="120"/>
      <c r="D1777" s="121"/>
      <c r="E1777" s="122"/>
      <c r="F1777" s="137"/>
      <c r="G1777" s="123"/>
      <c r="H1777" s="138"/>
      <c r="I1777" s="125"/>
      <c r="K1777" s="211"/>
      <c r="M1777" s="132"/>
      <c r="N1777" s="144"/>
      <c r="O1777" s="133"/>
      <c r="S1777" s="133"/>
    </row>
    <row r="1778" spans="1:19" ht="12" customHeight="1">
      <c r="A1778" s="108"/>
      <c r="B1778" s="139"/>
      <c r="C1778" s="110"/>
      <c r="D1778" s="111"/>
      <c r="E1778" s="112"/>
      <c r="F1778" s="140"/>
      <c r="G1778" s="113"/>
      <c r="H1778" s="143"/>
      <c r="I1778" s="145"/>
      <c r="J1778" s="146"/>
    </row>
    <row r="1779" spans="1:19" ht="12" customHeight="1">
      <c r="A1779" s="118"/>
      <c r="B1779" s="141"/>
      <c r="C1779" s="136"/>
      <c r="D1779" s="121"/>
      <c r="E1779" s="122"/>
      <c r="F1779" s="137"/>
      <c r="G1779" s="123"/>
      <c r="H1779" s="138"/>
      <c r="I1779" s="125"/>
      <c r="K1779" s="211"/>
      <c r="M1779" s="132"/>
      <c r="N1779" s="133"/>
      <c r="O1779" s="133"/>
      <c r="S1779" s="133"/>
    </row>
    <row r="1780" spans="1:19" ht="12" customHeight="1">
      <c r="A1780" s="108"/>
      <c r="B1780" s="139"/>
      <c r="C1780" s="110"/>
      <c r="D1780" s="111"/>
      <c r="E1780" s="112"/>
      <c r="F1780" s="128"/>
      <c r="G1780" s="113"/>
      <c r="H1780" s="134"/>
      <c r="I1780" s="115"/>
    </row>
    <row r="1781" spans="1:19" ht="12" customHeight="1">
      <c r="A1781" s="118"/>
      <c r="B1781" s="141"/>
      <c r="C1781" s="136"/>
      <c r="D1781" s="121"/>
      <c r="E1781" s="122"/>
      <c r="F1781" s="137"/>
      <c r="G1781" s="123"/>
      <c r="H1781" s="138"/>
      <c r="I1781" s="125"/>
      <c r="K1781" s="211"/>
      <c r="M1781" s="132"/>
      <c r="N1781" s="144"/>
      <c r="O1781" s="133"/>
      <c r="S1781" s="133"/>
    </row>
    <row r="1782" spans="1:19" ht="12" customHeight="1">
      <c r="A1782" s="108"/>
      <c r="B1782" s="139"/>
      <c r="C1782" s="110"/>
      <c r="D1782" s="111"/>
      <c r="E1782" s="112"/>
      <c r="F1782" s="128"/>
      <c r="G1782" s="113"/>
      <c r="H1782" s="134"/>
      <c r="I1782" s="115"/>
    </row>
    <row r="1783" spans="1:19" ht="12" customHeight="1">
      <c r="A1783" s="118"/>
      <c r="B1783" s="150"/>
      <c r="C1783" s="136"/>
      <c r="D1783" s="121"/>
      <c r="E1783" s="122"/>
      <c r="F1783" s="137"/>
      <c r="G1783" s="123"/>
      <c r="H1783" s="138"/>
      <c r="I1783" s="125"/>
      <c r="K1783" s="211"/>
      <c r="M1783" s="132"/>
      <c r="N1783" s="133"/>
      <c r="O1783" s="133"/>
      <c r="S1783" s="133"/>
    </row>
    <row r="1784" spans="1:19" ht="12" customHeight="1">
      <c r="A1784" s="108"/>
      <c r="B1784" s="139"/>
      <c r="C1784" s="110"/>
      <c r="D1784" s="111"/>
      <c r="E1784" s="112"/>
      <c r="F1784" s="128"/>
      <c r="G1784" s="113"/>
      <c r="H1784" s="143"/>
      <c r="I1784" s="115"/>
    </row>
    <row r="1785" spans="1:19" ht="12" customHeight="1">
      <c r="A1785" s="118"/>
      <c r="B1785" s="141"/>
      <c r="C1785" s="136"/>
      <c r="D1785" s="121"/>
      <c r="E1785" s="122"/>
      <c r="F1785" s="137"/>
      <c r="G1785" s="123"/>
      <c r="H1785" s="138"/>
      <c r="I1785" s="125"/>
      <c r="K1785" s="211"/>
      <c r="M1785" s="132"/>
      <c r="N1785" s="133"/>
      <c r="O1785" s="133"/>
      <c r="S1785" s="133"/>
    </row>
    <row r="1786" spans="1:19" ht="12" customHeight="1">
      <c r="A1786" s="108"/>
      <c r="B1786" s="139"/>
      <c r="C1786" s="110"/>
      <c r="D1786" s="111"/>
      <c r="E1786" s="112"/>
      <c r="F1786" s="128"/>
      <c r="G1786" s="113"/>
      <c r="H1786" s="114"/>
      <c r="I1786" s="115"/>
    </row>
    <row r="1787" spans="1:19" ht="12" customHeight="1">
      <c r="A1787" s="118"/>
      <c r="B1787" s="141"/>
      <c r="C1787" s="136"/>
      <c r="D1787" s="121"/>
      <c r="E1787" s="122"/>
      <c r="F1787" s="137"/>
      <c r="G1787" s="123"/>
      <c r="H1787" s="138"/>
      <c r="I1787" s="125"/>
      <c r="K1787" s="211"/>
      <c r="M1787" s="132"/>
      <c r="N1787" s="133"/>
      <c r="O1787" s="133"/>
      <c r="S1787" s="133"/>
    </row>
    <row r="1788" spans="1:19" ht="12" customHeight="1">
      <c r="A1788" s="108"/>
      <c r="B1788" s="109"/>
      <c r="C1788" s="110"/>
      <c r="D1788" s="111"/>
      <c r="E1788" s="112"/>
      <c r="F1788" s="113"/>
      <c r="G1788" s="113"/>
      <c r="H1788" s="114"/>
      <c r="I1788" s="115"/>
      <c r="J1788" s="116"/>
    </row>
    <row r="1789" spans="1:19" ht="12" customHeight="1">
      <c r="A1789" s="118"/>
      <c r="B1789" s="141"/>
      <c r="C1789" s="136"/>
      <c r="D1789" s="121"/>
      <c r="E1789" s="122"/>
      <c r="F1789" s="137"/>
      <c r="G1789" s="123"/>
      <c r="H1789" s="138"/>
      <c r="I1789" s="125"/>
      <c r="J1789" s="116"/>
      <c r="K1789" s="211"/>
      <c r="M1789" s="132"/>
      <c r="N1789" s="144"/>
      <c r="O1789" s="133"/>
      <c r="P1789" s="133"/>
      <c r="S1789" s="133"/>
    </row>
    <row r="1790" spans="1:19" ht="12" customHeight="1">
      <c r="A1790" s="108"/>
      <c r="B1790" s="139"/>
      <c r="C1790" s="110"/>
      <c r="D1790" s="111"/>
      <c r="E1790" s="112"/>
      <c r="F1790" s="140"/>
      <c r="G1790" s="113"/>
      <c r="H1790" s="134"/>
      <c r="I1790" s="115"/>
    </row>
    <row r="1791" spans="1:19" ht="12" customHeight="1">
      <c r="A1791" s="118"/>
      <c r="B1791" s="141"/>
      <c r="C1791" s="120"/>
      <c r="D1791" s="121"/>
      <c r="E1791" s="122"/>
      <c r="F1791" s="123"/>
      <c r="G1791" s="123"/>
      <c r="H1791" s="138"/>
      <c r="I1791" s="125"/>
      <c r="K1791" s="211"/>
      <c r="M1791" s="132"/>
      <c r="N1791" s="133"/>
      <c r="O1791" s="133"/>
      <c r="S1791" s="133"/>
    </row>
    <row r="1792" spans="1:19" ht="12" customHeight="1">
      <c r="A1792" s="108"/>
      <c r="B1792" s="139"/>
      <c r="C1792" s="110"/>
      <c r="D1792" s="111"/>
      <c r="E1792" s="112"/>
      <c r="F1792" s="128"/>
      <c r="G1792" s="113"/>
      <c r="H1792" s="134"/>
      <c r="I1792" s="115"/>
    </row>
    <row r="1793" spans="1:19" ht="12" customHeight="1">
      <c r="A1793" s="118"/>
      <c r="B1793" s="141"/>
      <c r="C1793" s="136"/>
      <c r="D1793" s="121"/>
      <c r="E1793" s="122"/>
      <c r="F1793" s="137"/>
      <c r="G1793" s="123"/>
      <c r="H1793" s="138"/>
      <c r="I1793" s="125"/>
      <c r="J1793" s="116"/>
      <c r="K1793" s="211"/>
      <c r="M1793" s="132"/>
      <c r="N1793" s="133"/>
      <c r="O1793" s="133"/>
      <c r="S1793" s="133"/>
    </row>
    <row r="1794" spans="1:19" ht="12" customHeight="1">
      <c r="A1794" s="108"/>
      <c r="B1794" s="139"/>
      <c r="C1794" s="110"/>
      <c r="D1794" s="111"/>
      <c r="E1794" s="112"/>
      <c r="F1794" s="113"/>
      <c r="G1794" s="113"/>
      <c r="H1794" s="143"/>
      <c r="I1794" s="115"/>
      <c r="J1794" s="147"/>
    </row>
    <row r="1795" spans="1:19" ht="12" customHeight="1">
      <c r="A1795" s="118"/>
      <c r="B1795" s="220"/>
      <c r="C1795" s="120"/>
      <c r="D1795" s="121"/>
      <c r="E1795" s="122"/>
      <c r="F1795" s="123"/>
      <c r="G1795" s="123"/>
      <c r="H1795" s="138"/>
      <c r="I1795" s="125"/>
      <c r="J1795" s="116"/>
      <c r="K1795" s="211"/>
      <c r="M1795" s="132"/>
      <c r="N1795" s="133"/>
      <c r="O1795" s="133"/>
      <c r="S1795" s="133"/>
    </row>
    <row r="1796" spans="1:19" ht="12" customHeight="1">
      <c r="A1796" s="108"/>
      <c r="B1796" s="151"/>
      <c r="C1796" s="110"/>
      <c r="D1796" s="111"/>
      <c r="E1796" s="112"/>
      <c r="F1796" s="113"/>
      <c r="G1796" s="113"/>
      <c r="H1796" s="114"/>
      <c r="I1796" s="115"/>
      <c r="J1796" s="116"/>
    </row>
    <row r="1797" spans="1:19" ht="12" customHeight="1">
      <c r="A1797" s="118"/>
      <c r="B1797" s="220" t="s">
        <v>112</v>
      </c>
      <c r="C1797" s="153"/>
      <c r="D1797" s="121"/>
      <c r="E1797" s="122"/>
      <c r="F1797" s="154"/>
      <c r="G1797" s="123"/>
      <c r="H1797" s="124"/>
      <c r="I1797" s="125"/>
      <c r="J1797" s="116"/>
      <c r="K1797" s="211"/>
      <c r="M1797" s="132"/>
      <c r="N1797" s="133"/>
      <c r="O1797" s="133"/>
      <c r="S1797" s="133"/>
    </row>
    <row r="1798" spans="1:19" ht="12" customHeight="1">
      <c r="A1798" s="108"/>
      <c r="B1798" s="109"/>
      <c r="C1798" s="155"/>
      <c r="D1798" s="111"/>
      <c r="E1798" s="112"/>
      <c r="F1798" s="156"/>
      <c r="G1798" s="113"/>
      <c r="H1798" s="114"/>
      <c r="I1798" s="115"/>
    </row>
    <row r="1799" spans="1:19" ht="12" customHeight="1">
      <c r="A1799" s="157"/>
      <c r="B1799" s="158"/>
      <c r="C1799" s="158"/>
      <c r="D1799" s="159"/>
      <c r="E1799" s="160"/>
      <c r="F1799" s="161"/>
      <c r="G1799" s="162"/>
      <c r="H1799" s="163"/>
      <c r="I1799" s="164"/>
      <c r="K1799" s="211"/>
      <c r="M1799" s="132"/>
      <c r="N1799" s="133"/>
      <c r="O1799" s="133"/>
      <c r="S1799" s="133"/>
    </row>
    <row r="1800" spans="1:19" ht="12" customHeight="1">
      <c r="A1800" s="215"/>
      <c r="B1800" s="216"/>
      <c r="C1800" s="217"/>
      <c r="D1800" s="173"/>
      <c r="E1800" s="218"/>
      <c r="F1800" s="174"/>
      <c r="G1800" s="174"/>
      <c r="H1800" s="175"/>
      <c r="I1800" s="176"/>
      <c r="J1800" s="116"/>
      <c r="K1800" s="116"/>
      <c r="L1800" s="117"/>
      <c r="M1800" s="116"/>
      <c r="N1800" s="116"/>
      <c r="O1800" s="116"/>
    </row>
    <row r="1801" spans="1:19" ht="12" customHeight="1">
      <c r="A1801" s="118">
        <v>5</v>
      </c>
      <c r="B1801" s="119" t="s">
        <v>115</v>
      </c>
      <c r="C1801" s="120"/>
      <c r="D1801" s="121"/>
      <c r="E1801" s="122"/>
      <c r="F1801" s="123"/>
      <c r="G1801" s="123"/>
      <c r="H1801" s="124"/>
      <c r="I1801" s="125"/>
      <c r="J1801" s="116"/>
      <c r="K1801" s="116"/>
      <c r="L1801" s="117"/>
      <c r="M1801" s="116"/>
      <c r="N1801" s="116"/>
      <c r="O1801" s="116"/>
    </row>
    <row r="1802" spans="1:19" ht="12" customHeight="1">
      <c r="A1802" s="108"/>
      <c r="B1802" s="126"/>
      <c r="C1802" s="127"/>
      <c r="D1802" s="111"/>
      <c r="E1802" s="112"/>
      <c r="F1802" s="128"/>
      <c r="G1802" s="113"/>
      <c r="H1802" s="129"/>
      <c r="I1802" s="115"/>
    </row>
    <row r="1803" spans="1:19" ht="12" customHeight="1">
      <c r="A1803" s="118"/>
      <c r="B1803" s="119"/>
      <c r="C1803" s="120"/>
      <c r="D1803" s="121"/>
      <c r="E1803" s="122"/>
      <c r="F1803" s="130"/>
      <c r="G1803" s="123"/>
      <c r="H1803" s="124"/>
      <c r="I1803" s="125"/>
      <c r="K1803" s="211"/>
      <c r="M1803" s="132"/>
      <c r="N1803" s="133"/>
      <c r="O1803" s="133"/>
      <c r="S1803" s="133"/>
    </row>
    <row r="1804" spans="1:19" ht="12" customHeight="1">
      <c r="A1804" s="108"/>
      <c r="B1804" s="139"/>
      <c r="C1804" s="110"/>
      <c r="D1804" s="111"/>
      <c r="E1804" s="112"/>
      <c r="F1804" s="128"/>
      <c r="G1804" s="113"/>
      <c r="H1804" s="143"/>
      <c r="I1804" s="115"/>
    </row>
    <row r="1805" spans="1:19" ht="12" customHeight="1">
      <c r="A1805" s="118"/>
      <c r="B1805" s="141" t="s">
        <v>180</v>
      </c>
      <c r="C1805" s="136"/>
      <c r="D1805" s="121"/>
      <c r="E1805" s="122"/>
      <c r="F1805" s="137"/>
      <c r="G1805" s="123"/>
      <c r="H1805" s="138"/>
      <c r="I1805" s="125"/>
      <c r="K1805" s="211"/>
      <c r="M1805" s="132"/>
      <c r="N1805" s="133"/>
      <c r="O1805" s="133"/>
      <c r="S1805" s="133"/>
    </row>
    <row r="1806" spans="1:19" ht="12" customHeight="1">
      <c r="A1806" s="108"/>
      <c r="B1806" s="139"/>
      <c r="C1806" s="110"/>
      <c r="D1806" s="111"/>
      <c r="E1806" s="112"/>
      <c r="F1806" s="140"/>
      <c r="G1806" s="113"/>
      <c r="H1806" s="254"/>
      <c r="I1806" s="115"/>
    </row>
    <row r="1807" spans="1:19" ht="12" customHeight="1">
      <c r="A1807" s="118"/>
      <c r="B1807" s="150" t="s">
        <v>182</v>
      </c>
      <c r="C1807" s="136" t="s">
        <v>816</v>
      </c>
      <c r="D1807" s="121">
        <v>17.7</v>
      </c>
      <c r="E1807" s="122" t="s">
        <v>76</v>
      </c>
      <c r="F1807" s="137"/>
      <c r="G1807" s="180"/>
      <c r="H1807" s="138"/>
      <c r="I1807" s="125"/>
      <c r="M1807" s="131"/>
    </row>
    <row r="1808" spans="1:19" ht="12" customHeight="1">
      <c r="A1808" s="108"/>
      <c r="B1808" s="139"/>
      <c r="C1808" s="110"/>
      <c r="D1808" s="111"/>
      <c r="E1808" s="112"/>
      <c r="F1808" s="128"/>
      <c r="G1808" s="113"/>
      <c r="H1808" s="134"/>
      <c r="I1808" s="115"/>
    </row>
    <row r="1809" spans="1:19" ht="12" customHeight="1">
      <c r="A1809" s="118"/>
      <c r="B1809" s="141"/>
      <c r="C1809" s="120"/>
      <c r="D1809" s="121"/>
      <c r="E1809" s="122"/>
      <c r="F1809" s="123"/>
      <c r="G1809" s="123"/>
      <c r="H1809" s="138"/>
      <c r="I1809" s="125"/>
      <c r="K1809" s="211"/>
      <c r="M1809" s="132"/>
      <c r="N1809" s="133"/>
      <c r="O1809" s="133"/>
      <c r="S1809" s="133"/>
    </row>
    <row r="1810" spans="1:19" ht="12" customHeight="1">
      <c r="A1810" s="108"/>
      <c r="B1810" s="139"/>
      <c r="C1810" s="110"/>
      <c r="D1810" s="111"/>
      <c r="E1810" s="112"/>
      <c r="F1810" s="128"/>
      <c r="G1810" s="113"/>
      <c r="H1810" s="134"/>
      <c r="I1810" s="115"/>
    </row>
    <row r="1811" spans="1:19" ht="12" customHeight="1">
      <c r="A1811" s="118"/>
      <c r="B1811" s="135" t="s">
        <v>653</v>
      </c>
      <c r="C1811" s="136"/>
      <c r="D1811" s="121"/>
      <c r="E1811" s="122"/>
      <c r="F1811" s="137"/>
      <c r="G1811" s="123"/>
      <c r="H1811" s="138"/>
      <c r="I1811" s="125"/>
      <c r="K1811" s="211"/>
      <c r="M1811" s="132"/>
      <c r="N1811" s="133"/>
      <c r="O1811" s="133"/>
      <c r="S1811" s="133"/>
    </row>
    <row r="1812" spans="1:19" ht="12" customHeight="1">
      <c r="A1812" s="108"/>
      <c r="B1812" s="139"/>
      <c r="C1812" s="110"/>
      <c r="D1812" s="111"/>
      <c r="E1812" s="112"/>
      <c r="F1812" s="128"/>
      <c r="G1812" s="113"/>
      <c r="H1812" s="254"/>
      <c r="I1812" s="115"/>
      <c r="J1812" s="116"/>
    </row>
    <row r="1813" spans="1:19" ht="12" customHeight="1">
      <c r="A1813" s="118"/>
      <c r="B1813" s="150" t="s">
        <v>182</v>
      </c>
      <c r="C1813" s="136" t="s">
        <v>817</v>
      </c>
      <c r="D1813" s="121">
        <v>3.3</v>
      </c>
      <c r="E1813" s="122" t="s">
        <v>76</v>
      </c>
      <c r="F1813" s="137"/>
      <c r="G1813" s="180"/>
      <c r="H1813" s="138"/>
      <c r="I1813" s="125"/>
      <c r="J1813" s="116"/>
      <c r="K1813" s="211"/>
      <c r="M1813" s="132"/>
      <c r="N1813" s="133"/>
      <c r="O1813" s="133"/>
      <c r="S1813" s="133"/>
    </row>
    <row r="1814" spans="1:19" ht="12" customHeight="1">
      <c r="A1814" s="108"/>
      <c r="B1814" s="139"/>
      <c r="C1814" s="110"/>
      <c r="D1814" s="111"/>
      <c r="E1814" s="112"/>
      <c r="F1814" s="128"/>
      <c r="G1814" s="113"/>
      <c r="H1814" s="114"/>
      <c r="I1814" s="115"/>
      <c r="J1814" s="116"/>
    </row>
    <row r="1815" spans="1:19" ht="12" customHeight="1">
      <c r="A1815" s="118"/>
      <c r="B1815" s="141"/>
      <c r="C1815" s="136"/>
      <c r="D1815" s="121"/>
      <c r="E1815" s="122"/>
      <c r="F1815" s="137"/>
      <c r="G1815" s="123"/>
      <c r="H1815" s="138"/>
      <c r="I1815" s="125"/>
      <c r="J1815" s="116"/>
      <c r="K1815" s="211"/>
      <c r="M1815" s="132"/>
      <c r="N1815" s="133"/>
      <c r="O1815" s="133"/>
      <c r="S1815" s="133"/>
    </row>
    <row r="1816" spans="1:19" ht="12" customHeight="1">
      <c r="A1816" s="108"/>
      <c r="B1816" s="109" t="s">
        <v>705</v>
      </c>
      <c r="C1816" s="149"/>
      <c r="D1816" s="111"/>
      <c r="E1816" s="112"/>
      <c r="F1816" s="113"/>
      <c r="G1816" s="113"/>
      <c r="H1816" s="254"/>
      <c r="I1816" s="115"/>
      <c r="J1816" s="116"/>
    </row>
    <row r="1817" spans="1:19" ht="12" customHeight="1">
      <c r="A1817" s="118"/>
      <c r="B1817" s="141" t="s">
        <v>184</v>
      </c>
      <c r="C1817" s="136"/>
      <c r="D1817" s="121">
        <v>0.5</v>
      </c>
      <c r="E1817" s="122" t="s">
        <v>76</v>
      </c>
      <c r="F1817" s="123"/>
      <c r="G1817" s="180"/>
      <c r="H1817" s="138"/>
      <c r="I1817" s="125"/>
      <c r="K1817" s="211"/>
      <c r="M1817" s="132"/>
      <c r="N1817" s="144"/>
      <c r="O1817" s="133"/>
      <c r="S1817" s="133"/>
    </row>
    <row r="1818" spans="1:19" ht="12" customHeight="1">
      <c r="A1818" s="108"/>
      <c r="B1818" s="139"/>
      <c r="C1818" s="110"/>
      <c r="D1818" s="111"/>
      <c r="E1818" s="112"/>
      <c r="F1818" s="128"/>
      <c r="G1818" s="113"/>
      <c r="H1818" s="254"/>
      <c r="I1818" s="145"/>
      <c r="J1818" s="146"/>
    </row>
    <row r="1819" spans="1:19" ht="12" customHeight="1">
      <c r="A1819" s="118"/>
      <c r="B1819" s="141" t="s">
        <v>657</v>
      </c>
      <c r="C1819" s="136"/>
      <c r="D1819" s="121">
        <v>0.1</v>
      </c>
      <c r="E1819" s="122" t="s">
        <v>76</v>
      </c>
      <c r="F1819" s="137"/>
      <c r="G1819" s="180"/>
      <c r="H1819" s="138"/>
      <c r="I1819" s="125"/>
      <c r="K1819" s="211"/>
      <c r="M1819" s="132"/>
      <c r="N1819" s="133"/>
      <c r="O1819" s="133"/>
      <c r="S1819" s="133"/>
    </row>
    <row r="1820" spans="1:19" ht="12" customHeight="1">
      <c r="A1820" s="108"/>
      <c r="B1820" s="109"/>
      <c r="C1820" s="110"/>
      <c r="D1820" s="111"/>
      <c r="E1820" s="112"/>
      <c r="F1820" s="128"/>
      <c r="G1820" s="113"/>
      <c r="H1820" s="254"/>
      <c r="I1820" s="115"/>
    </row>
    <row r="1821" spans="1:19" ht="12" customHeight="1">
      <c r="A1821" s="118"/>
      <c r="B1821" s="150" t="s">
        <v>658</v>
      </c>
      <c r="C1821" s="136"/>
      <c r="D1821" s="121">
        <v>0.1</v>
      </c>
      <c r="E1821" s="122" t="s">
        <v>76</v>
      </c>
      <c r="F1821" s="137"/>
      <c r="G1821" s="180"/>
      <c r="H1821" s="138"/>
      <c r="I1821" s="125"/>
      <c r="K1821" s="211"/>
      <c r="M1821" s="132"/>
      <c r="N1821" s="144"/>
      <c r="O1821" s="133"/>
      <c r="S1821" s="133"/>
    </row>
    <row r="1822" spans="1:19" ht="12" customHeight="1">
      <c r="A1822" s="108"/>
      <c r="B1822" s="139"/>
      <c r="C1822" s="110"/>
      <c r="D1822" s="111"/>
      <c r="E1822" s="112"/>
      <c r="F1822" s="140"/>
      <c r="G1822" s="113"/>
      <c r="H1822" s="254"/>
      <c r="I1822" s="115"/>
    </row>
    <row r="1823" spans="1:19" ht="12" customHeight="1">
      <c r="A1823" s="118"/>
      <c r="B1823" s="135" t="s">
        <v>654</v>
      </c>
      <c r="C1823" s="136" t="s">
        <v>818</v>
      </c>
      <c r="D1823" s="121">
        <v>2.7</v>
      </c>
      <c r="E1823" s="122" t="s">
        <v>76</v>
      </c>
      <c r="F1823" s="137"/>
      <c r="G1823" s="180"/>
      <c r="H1823" s="138"/>
      <c r="I1823" s="125"/>
      <c r="K1823" s="211"/>
      <c r="M1823" s="132"/>
      <c r="N1823" s="133"/>
      <c r="O1823" s="133"/>
      <c r="S1823" s="133"/>
    </row>
    <row r="1824" spans="1:19" ht="12" customHeight="1">
      <c r="A1824" s="108"/>
      <c r="B1824" s="139"/>
      <c r="C1824" s="110"/>
      <c r="D1824" s="111"/>
      <c r="E1824" s="112"/>
      <c r="F1824" s="128"/>
      <c r="G1824" s="113"/>
      <c r="H1824" s="134"/>
      <c r="I1824" s="115"/>
    </row>
    <row r="1825" spans="1:19" ht="12" customHeight="1">
      <c r="A1825" s="118"/>
      <c r="B1825" s="135"/>
      <c r="C1825" s="136"/>
      <c r="D1825" s="121"/>
      <c r="E1825" s="122"/>
      <c r="F1825" s="137"/>
      <c r="G1825" s="123"/>
      <c r="H1825" s="138"/>
      <c r="I1825" s="125"/>
      <c r="K1825" s="211"/>
      <c r="M1825" s="132"/>
      <c r="N1825" s="133"/>
      <c r="O1825" s="133"/>
      <c r="S1825" s="133"/>
    </row>
    <row r="1826" spans="1:19" ht="12" customHeight="1">
      <c r="A1826" s="108"/>
      <c r="B1826" s="139"/>
      <c r="C1826" s="110"/>
      <c r="D1826" s="111"/>
      <c r="E1826" s="112"/>
      <c r="F1826" s="128"/>
      <c r="G1826" s="113"/>
      <c r="H1826" s="114"/>
      <c r="I1826" s="115"/>
    </row>
    <row r="1827" spans="1:19" ht="12" customHeight="1">
      <c r="A1827" s="118"/>
      <c r="B1827" s="141"/>
      <c r="C1827" s="136"/>
      <c r="D1827" s="121"/>
      <c r="E1827" s="122"/>
      <c r="F1827" s="137"/>
      <c r="G1827" s="180"/>
      <c r="H1827" s="124"/>
      <c r="I1827" s="125"/>
      <c r="K1827" s="211"/>
      <c r="M1827" s="132"/>
      <c r="N1827" s="133"/>
      <c r="O1827" s="133"/>
      <c r="S1827" s="133"/>
    </row>
    <row r="1828" spans="1:19" ht="12" customHeight="1">
      <c r="A1828" s="108"/>
      <c r="B1828" s="109"/>
      <c r="C1828" s="110"/>
      <c r="D1828" s="111"/>
      <c r="E1828" s="112"/>
      <c r="F1828" s="113"/>
      <c r="G1828" s="113"/>
      <c r="H1828" s="114"/>
      <c r="I1828" s="115"/>
      <c r="J1828" s="116"/>
    </row>
    <row r="1829" spans="1:19" ht="12" customHeight="1">
      <c r="A1829" s="118"/>
      <c r="B1829" s="141"/>
      <c r="C1829" s="120"/>
      <c r="D1829" s="121"/>
      <c r="E1829" s="122"/>
      <c r="F1829" s="123"/>
      <c r="G1829" s="123"/>
      <c r="H1829" s="138"/>
      <c r="I1829" s="125"/>
      <c r="J1829" s="116"/>
      <c r="K1829" s="211"/>
      <c r="M1829" s="132"/>
      <c r="N1829" s="144"/>
      <c r="O1829" s="133"/>
      <c r="P1829" s="133"/>
      <c r="S1829" s="133"/>
    </row>
    <row r="1830" spans="1:19" ht="12" customHeight="1">
      <c r="A1830" s="108"/>
      <c r="B1830" s="139"/>
      <c r="C1830" s="110"/>
      <c r="D1830" s="111"/>
      <c r="E1830" s="112"/>
      <c r="F1830" s="140"/>
      <c r="G1830" s="113"/>
      <c r="H1830" s="134"/>
      <c r="I1830" s="115"/>
    </row>
    <row r="1831" spans="1:19" ht="12" customHeight="1">
      <c r="A1831" s="118"/>
      <c r="B1831" s="141"/>
      <c r="C1831" s="120"/>
      <c r="D1831" s="121"/>
      <c r="E1831" s="122"/>
      <c r="F1831" s="123"/>
      <c r="G1831" s="123"/>
      <c r="H1831" s="138"/>
      <c r="I1831" s="125"/>
      <c r="K1831" s="211"/>
      <c r="M1831" s="132"/>
      <c r="N1831" s="133"/>
      <c r="O1831" s="133"/>
      <c r="S1831" s="133"/>
    </row>
    <row r="1832" spans="1:19" ht="12" customHeight="1">
      <c r="A1832" s="108"/>
      <c r="B1832" s="139"/>
      <c r="C1832" s="110"/>
      <c r="D1832" s="111"/>
      <c r="E1832" s="112"/>
      <c r="F1832" s="128"/>
      <c r="G1832" s="113"/>
      <c r="H1832" s="134"/>
      <c r="I1832" s="115"/>
    </row>
    <row r="1833" spans="1:19" ht="12" customHeight="1">
      <c r="A1833" s="118"/>
      <c r="B1833" s="141"/>
      <c r="C1833" s="136"/>
      <c r="D1833" s="121"/>
      <c r="E1833" s="122"/>
      <c r="F1833" s="137"/>
      <c r="G1833" s="123"/>
      <c r="H1833" s="138"/>
      <c r="I1833" s="125"/>
      <c r="J1833" s="116"/>
      <c r="K1833" s="211"/>
      <c r="M1833" s="132"/>
      <c r="N1833" s="133"/>
      <c r="O1833" s="133"/>
      <c r="S1833" s="133"/>
    </row>
    <row r="1834" spans="1:19" ht="12" customHeight="1">
      <c r="A1834" s="108"/>
      <c r="B1834" s="139"/>
      <c r="C1834" s="110"/>
      <c r="D1834" s="111"/>
      <c r="E1834" s="112"/>
      <c r="F1834" s="113"/>
      <c r="G1834" s="113"/>
      <c r="H1834" s="143"/>
      <c r="I1834" s="115"/>
      <c r="J1834" s="147"/>
    </row>
    <row r="1835" spans="1:19" ht="12" customHeight="1">
      <c r="A1835" s="118"/>
      <c r="B1835" s="220"/>
      <c r="C1835" s="120"/>
      <c r="D1835" s="121"/>
      <c r="E1835" s="122"/>
      <c r="F1835" s="123"/>
      <c r="G1835" s="123"/>
      <c r="H1835" s="138"/>
      <c r="I1835" s="125"/>
      <c r="J1835" s="116"/>
      <c r="K1835" s="211"/>
      <c r="M1835" s="132"/>
      <c r="N1835" s="133"/>
      <c r="O1835" s="133"/>
      <c r="S1835" s="133"/>
    </row>
    <row r="1836" spans="1:19" ht="12" customHeight="1">
      <c r="A1836" s="108"/>
      <c r="B1836" s="151"/>
      <c r="C1836" s="110"/>
      <c r="D1836" s="111"/>
      <c r="E1836" s="112"/>
      <c r="F1836" s="113"/>
      <c r="G1836" s="113"/>
      <c r="H1836" s="114"/>
      <c r="I1836" s="115"/>
      <c r="J1836" s="116"/>
    </row>
    <row r="1837" spans="1:19" ht="12" customHeight="1">
      <c r="A1837" s="118"/>
      <c r="B1837" s="220" t="s">
        <v>112</v>
      </c>
      <c r="C1837" s="153"/>
      <c r="D1837" s="121"/>
      <c r="E1837" s="122"/>
      <c r="F1837" s="154"/>
      <c r="G1837" s="123"/>
      <c r="H1837" s="124"/>
      <c r="I1837" s="125"/>
      <c r="J1837" s="116"/>
      <c r="K1837" s="211"/>
      <c r="M1837" s="132"/>
      <c r="N1837" s="133"/>
      <c r="O1837" s="133"/>
      <c r="S1837" s="133"/>
    </row>
    <row r="1838" spans="1:19" ht="12" customHeight="1">
      <c r="A1838" s="108"/>
      <c r="B1838" s="109"/>
      <c r="C1838" s="155"/>
      <c r="D1838" s="111"/>
      <c r="E1838" s="112"/>
      <c r="F1838" s="156"/>
      <c r="G1838" s="113"/>
      <c r="H1838" s="114"/>
      <c r="I1838" s="115"/>
    </row>
    <row r="1839" spans="1:19" ht="12" customHeight="1">
      <c r="A1839" s="157"/>
      <c r="B1839" s="158"/>
      <c r="C1839" s="158"/>
      <c r="D1839" s="159"/>
      <c r="E1839" s="160"/>
      <c r="F1839" s="161"/>
      <c r="G1839" s="162"/>
      <c r="H1839" s="163"/>
      <c r="I1839" s="164"/>
      <c r="K1839" s="211"/>
      <c r="M1839" s="132"/>
      <c r="N1839" s="133"/>
      <c r="O1839" s="133"/>
      <c r="S1839" s="133"/>
    </row>
    <row r="1840" spans="1:19" ht="12" customHeight="1">
      <c r="A1840" s="215"/>
      <c r="B1840" s="216"/>
      <c r="C1840" s="217"/>
      <c r="D1840" s="173"/>
      <c r="E1840" s="218"/>
      <c r="F1840" s="174"/>
      <c r="G1840" s="174"/>
      <c r="H1840" s="175"/>
      <c r="I1840" s="176"/>
      <c r="J1840" s="116"/>
      <c r="K1840" s="116"/>
      <c r="L1840" s="117"/>
      <c r="M1840" s="116"/>
      <c r="N1840" s="116"/>
      <c r="O1840" s="116"/>
    </row>
    <row r="1841" spans="1:19" ht="12" customHeight="1">
      <c r="A1841" s="118">
        <v>6</v>
      </c>
      <c r="B1841" s="119" t="s">
        <v>109</v>
      </c>
      <c r="C1841" s="120"/>
      <c r="D1841" s="121"/>
      <c r="E1841" s="122"/>
      <c r="F1841" s="123"/>
      <c r="G1841" s="123"/>
      <c r="H1841" s="124"/>
      <c r="I1841" s="125"/>
      <c r="J1841" s="116"/>
      <c r="K1841" s="116"/>
      <c r="L1841" s="117"/>
      <c r="M1841" s="116"/>
      <c r="N1841" s="116"/>
      <c r="O1841" s="116"/>
    </row>
    <row r="1842" spans="1:19" ht="12" customHeight="1">
      <c r="A1842" s="108"/>
      <c r="B1842" s="126"/>
      <c r="C1842" s="127"/>
      <c r="D1842" s="111"/>
      <c r="E1842" s="112"/>
      <c r="F1842" s="128"/>
      <c r="G1842" s="113"/>
      <c r="H1842" s="129"/>
      <c r="I1842" s="115"/>
    </row>
    <row r="1843" spans="1:19" ht="12" customHeight="1">
      <c r="A1843" s="118"/>
      <c r="B1843" s="119"/>
      <c r="C1843" s="120"/>
      <c r="D1843" s="121"/>
      <c r="E1843" s="122"/>
      <c r="F1843" s="130"/>
      <c r="G1843" s="123"/>
      <c r="H1843" s="124"/>
      <c r="I1843" s="125"/>
      <c r="K1843" s="211"/>
      <c r="M1843" s="132"/>
      <c r="N1843" s="133"/>
      <c r="O1843" s="133"/>
      <c r="S1843" s="133"/>
    </row>
    <row r="1844" spans="1:19" ht="12" customHeight="1">
      <c r="A1844" s="108"/>
      <c r="B1844" s="139"/>
      <c r="C1844" s="110"/>
      <c r="D1844" s="111"/>
      <c r="E1844" s="112"/>
      <c r="F1844" s="128"/>
      <c r="G1844" s="213"/>
      <c r="H1844" s="143"/>
      <c r="I1844" s="115"/>
    </row>
    <row r="1845" spans="1:19" ht="12" customHeight="1">
      <c r="A1845" s="118"/>
      <c r="B1845" s="141" t="s">
        <v>706</v>
      </c>
      <c r="C1845" s="136"/>
      <c r="D1845" s="121">
        <v>17.7</v>
      </c>
      <c r="E1845" s="122" t="s">
        <v>76</v>
      </c>
      <c r="F1845" s="137"/>
      <c r="G1845" s="180"/>
      <c r="H1845" s="193"/>
      <c r="I1845" s="179"/>
      <c r="K1845" s="211"/>
      <c r="M1845" s="132"/>
      <c r="N1845" s="133"/>
      <c r="O1845" s="133"/>
      <c r="S1845" s="133"/>
    </row>
    <row r="1846" spans="1:19" ht="12" customHeight="1">
      <c r="A1846" s="108"/>
      <c r="B1846" s="139"/>
      <c r="C1846" s="110"/>
      <c r="D1846" s="111"/>
      <c r="E1846" s="112"/>
      <c r="F1846" s="140"/>
      <c r="G1846" s="113"/>
      <c r="H1846" s="143"/>
      <c r="I1846" s="115"/>
    </row>
    <row r="1847" spans="1:19" ht="12" customHeight="1">
      <c r="A1847" s="118"/>
      <c r="B1847" s="135" t="s">
        <v>707</v>
      </c>
      <c r="C1847" s="136"/>
      <c r="D1847" s="121">
        <v>3.3</v>
      </c>
      <c r="E1847" s="122" t="s">
        <v>76</v>
      </c>
      <c r="F1847" s="137"/>
      <c r="G1847" s="180"/>
      <c r="H1847" s="193"/>
      <c r="I1847" s="125"/>
      <c r="M1847" s="131"/>
    </row>
    <row r="1848" spans="1:19" ht="12" customHeight="1">
      <c r="A1848" s="108"/>
      <c r="B1848" s="109" t="s">
        <v>705</v>
      </c>
      <c r="C1848" s="110"/>
      <c r="D1848" s="111"/>
      <c r="E1848" s="112"/>
      <c r="F1848" s="128"/>
      <c r="G1848" s="113"/>
      <c r="H1848" s="134"/>
      <c r="I1848" s="115"/>
    </row>
    <row r="1849" spans="1:19" ht="12" customHeight="1">
      <c r="A1849" s="118"/>
      <c r="B1849" s="141" t="s">
        <v>708</v>
      </c>
      <c r="C1849" s="120"/>
      <c r="D1849" s="121">
        <v>0.5</v>
      </c>
      <c r="E1849" s="122" t="s">
        <v>76</v>
      </c>
      <c r="F1849" s="123"/>
      <c r="G1849" s="180"/>
      <c r="H1849" s="193"/>
      <c r="I1849" s="125"/>
      <c r="K1849" s="211"/>
      <c r="M1849" s="132"/>
      <c r="N1849" s="133"/>
      <c r="O1849" s="133"/>
      <c r="S1849" s="133"/>
    </row>
    <row r="1850" spans="1:19" ht="12" customHeight="1">
      <c r="A1850" s="108"/>
      <c r="B1850" s="139"/>
      <c r="C1850" s="110"/>
      <c r="D1850" s="111"/>
      <c r="E1850" s="112"/>
      <c r="F1850" s="128"/>
      <c r="G1850" s="113"/>
      <c r="H1850" s="134"/>
      <c r="I1850" s="115"/>
    </row>
    <row r="1851" spans="1:19" ht="12" customHeight="1">
      <c r="A1851" s="118"/>
      <c r="B1851" s="141" t="s">
        <v>657</v>
      </c>
      <c r="C1851" s="136"/>
      <c r="D1851" s="121">
        <v>0.1</v>
      </c>
      <c r="E1851" s="122" t="s">
        <v>76</v>
      </c>
      <c r="F1851" s="137"/>
      <c r="G1851" s="180"/>
      <c r="H1851" s="193"/>
      <c r="I1851" s="125"/>
      <c r="K1851" s="211"/>
      <c r="M1851" s="132"/>
      <c r="N1851" s="133"/>
      <c r="O1851" s="133"/>
      <c r="S1851" s="133"/>
    </row>
    <row r="1852" spans="1:19" ht="12" customHeight="1">
      <c r="A1852" s="108"/>
      <c r="B1852" s="109"/>
      <c r="C1852" s="110"/>
      <c r="D1852" s="111"/>
      <c r="E1852" s="112"/>
      <c r="F1852" s="128"/>
      <c r="G1852" s="113"/>
      <c r="H1852" s="143"/>
      <c r="I1852" s="115"/>
      <c r="J1852" s="116"/>
    </row>
    <row r="1853" spans="1:19" ht="12" customHeight="1">
      <c r="A1853" s="118"/>
      <c r="B1853" s="150" t="s">
        <v>658</v>
      </c>
      <c r="C1853" s="136"/>
      <c r="D1853" s="121">
        <v>0.1</v>
      </c>
      <c r="E1853" s="122" t="s">
        <v>76</v>
      </c>
      <c r="F1853" s="137"/>
      <c r="G1853" s="180"/>
      <c r="H1853" s="193"/>
      <c r="I1853" s="125"/>
      <c r="J1853" s="116"/>
      <c r="K1853" s="211"/>
      <c r="M1853" s="132"/>
      <c r="N1853" s="133"/>
      <c r="O1853" s="133"/>
      <c r="S1853" s="133"/>
    </row>
    <row r="1854" spans="1:19" ht="12" customHeight="1">
      <c r="A1854" s="108"/>
      <c r="B1854" s="139"/>
      <c r="C1854" s="110"/>
      <c r="D1854" s="111"/>
      <c r="E1854" s="112"/>
      <c r="F1854" s="128"/>
      <c r="G1854" s="113"/>
      <c r="H1854" s="114"/>
      <c r="I1854" s="115"/>
      <c r="J1854" s="116"/>
    </row>
    <row r="1855" spans="1:19" ht="12" customHeight="1">
      <c r="A1855" s="118"/>
      <c r="B1855" s="135" t="s">
        <v>654</v>
      </c>
      <c r="C1855" s="136"/>
      <c r="D1855" s="121">
        <v>2.7</v>
      </c>
      <c r="E1855" s="122" t="s">
        <v>76</v>
      </c>
      <c r="F1855" s="137"/>
      <c r="G1855" s="180"/>
      <c r="H1855" s="193"/>
      <c r="I1855" s="125"/>
      <c r="J1855" s="116"/>
      <c r="K1855" s="211"/>
      <c r="M1855" s="132"/>
      <c r="N1855" s="133"/>
      <c r="O1855" s="133"/>
      <c r="S1855" s="133"/>
    </row>
    <row r="1856" spans="1:19" ht="12" customHeight="1">
      <c r="A1856" s="108"/>
      <c r="B1856" s="109"/>
      <c r="C1856" s="149"/>
      <c r="D1856" s="111"/>
      <c r="E1856" s="112"/>
      <c r="F1856" s="113"/>
      <c r="G1856" s="113"/>
      <c r="H1856" s="143"/>
      <c r="I1856" s="115"/>
      <c r="J1856" s="116"/>
    </row>
    <row r="1857" spans="1:19" ht="12" customHeight="1">
      <c r="A1857" s="118"/>
      <c r="B1857" s="135"/>
      <c r="C1857" s="136"/>
      <c r="D1857" s="121"/>
      <c r="E1857" s="122"/>
      <c r="F1857" s="123"/>
      <c r="G1857" s="180"/>
      <c r="H1857" s="138"/>
      <c r="I1857" s="125"/>
      <c r="K1857" s="211"/>
      <c r="M1857" s="132"/>
      <c r="N1857" s="144"/>
      <c r="O1857" s="133"/>
      <c r="S1857" s="133"/>
    </row>
    <row r="1858" spans="1:19" ht="12" customHeight="1">
      <c r="A1858" s="108"/>
      <c r="B1858" s="139"/>
      <c r="C1858" s="110"/>
      <c r="D1858" s="111"/>
      <c r="E1858" s="112"/>
      <c r="F1858" s="128"/>
      <c r="G1858" s="113"/>
      <c r="H1858" s="134"/>
      <c r="I1858" s="145"/>
      <c r="J1858" s="146"/>
    </row>
    <row r="1859" spans="1:19" ht="12" customHeight="1">
      <c r="A1859" s="118"/>
      <c r="B1859" s="141"/>
      <c r="C1859" s="136"/>
      <c r="D1859" s="121"/>
      <c r="E1859" s="122"/>
      <c r="F1859" s="137"/>
      <c r="G1859" s="123"/>
      <c r="H1859" s="138"/>
      <c r="I1859" s="125"/>
      <c r="K1859" s="211"/>
      <c r="M1859" s="132"/>
      <c r="N1859" s="133"/>
      <c r="O1859" s="133"/>
      <c r="S1859" s="133"/>
    </row>
    <row r="1860" spans="1:19" ht="12" customHeight="1">
      <c r="A1860" s="108"/>
      <c r="B1860" s="109"/>
      <c r="C1860" s="110"/>
      <c r="D1860" s="111"/>
      <c r="E1860" s="112"/>
      <c r="F1860" s="128"/>
      <c r="G1860" s="113"/>
      <c r="H1860" s="143"/>
      <c r="I1860" s="115"/>
    </row>
    <row r="1861" spans="1:19" ht="12" customHeight="1">
      <c r="A1861" s="118"/>
      <c r="B1861" s="150"/>
      <c r="C1861" s="136"/>
      <c r="D1861" s="121"/>
      <c r="E1861" s="122"/>
      <c r="F1861" s="137"/>
      <c r="G1861" s="123"/>
      <c r="H1861" s="138"/>
      <c r="I1861" s="125"/>
      <c r="K1861" s="211"/>
      <c r="M1861" s="132"/>
      <c r="N1861" s="144"/>
      <c r="O1861" s="133"/>
      <c r="S1861" s="133"/>
    </row>
    <row r="1862" spans="1:19" ht="12" customHeight="1">
      <c r="A1862" s="108"/>
      <c r="B1862" s="139"/>
      <c r="C1862" s="110"/>
      <c r="D1862" s="111"/>
      <c r="E1862" s="112"/>
      <c r="F1862" s="140"/>
      <c r="G1862" s="113"/>
      <c r="H1862" s="143"/>
      <c r="I1862" s="115"/>
    </row>
    <row r="1863" spans="1:19" ht="12" customHeight="1">
      <c r="A1863" s="118"/>
      <c r="B1863" s="141"/>
      <c r="C1863" s="136"/>
      <c r="D1863" s="121"/>
      <c r="E1863" s="122"/>
      <c r="F1863" s="137"/>
      <c r="G1863" s="123"/>
      <c r="H1863" s="138"/>
      <c r="I1863" s="125"/>
      <c r="K1863" s="211"/>
      <c r="M1863" s="132"/>
      <c r="N1863" s="133"/>
      <c r="O1863" s="133"/>
      <c r="S1863" s="133"/>
    </row>
    <row r="1864" spans="1:19" ht="12" customHeight="1">
      <c r="A1864" s="108"/>
      <c r="B1864" s="139"/>
      <c r="C1864" s="110"/>
      <c r="D1864" s="111"/>
      <c r="E1864" s="112"/>
      <c r="F1864" s="128"/>
      <c r="G1864" s="113"/>
      <c r="H1864" s="134"/>
      <c r="I1864" s="115"/>
    </row>
    <row r="1865" spans="1:19" ht="12" customHeight="1">
      <c r="A1865" s="118"/>
      <c r="B1865" s="141"/>
      <c r="C1865" s="136"/>
      <c r="D1865" s="121"/>
      <c r="E1865" s="122"/>
      <c r="F1865" s="137"/>
      <c r="G1865" s="123"/>
      <c r="H1865" s="138"/>
      <c r="I1865" s="125"/>
      <c r="K1865" s="211"/>
      <c r="M1865" s="132"/>
      <c r="N1865" s="133"/>
      <c r="O1865" s="133"/>
      <c r="S1865" s="133"/>
    </row>
    <row r="1866" spans="1:19" ht="12" customHeight="1">
      <c r="A1866" s="108"/>
      <c r="B1866" s="139"/>
      <c r="C1866" s="110"/>
      <c r="D1866" s="111"/>
      <c r="E1866" s="112"/>
      <c r="F1866" s="128"/>
      <c r="G1866" s="113"/>
      <c r="H1866" s="114"/>
      <c r="I1866" s="115"/>
    </row>
    <row r="1867" spans="1:19" ht="12" customHeight="1">
      <c r="A1867" s="118"/>
      <c r="B1867" s="141"/>
      <c r="C1867" s="136"/>
      <c r="D1867" s="121"/>
      <c r="E1867" s="122"/>
      <c r="F1867" s="137"/>
      <c r="G1867" s="123"/>
      <c r="H1867" s="124"/>
      <c r="I1867" s="125"/>
      <c r="K1867" s="211"/>
      <c r="M1867" s="132"/>
      <c r="N1867" s="133"/>
      <c r="O1867" s="133"/>
      <c r="S1867" s="133"/>
    </row>
    <row r="1868" spans="1:19" ht="12" customHeight="1">
      <c r="A1868" s="108"/>
      <c r="B1868" s="109"/>
      <c r="C1868" s="110"/>
      <c r="D1868" s="111"/>
      <c r="E1868" s="112"/>
      <c r="F1868" s="113"/>
      <c r="G1868" s="113"/>
      <c r="H1868" s="114"/>
      <c r="I1868" s="115"/>
      <c r="J1868" s="116"/>
    </row>
    <row r="1869" spans="1:19" ht="12" customHeight="1">
      <c r="A1869" s="118"/>
      <c r="B1869" s="141"/>
      <c r="C1869" s="120"/>
      <c r="D1869" s="121"/>
      <c r="E1869" s="122"/>
      <c r="F1869" s="123"/>
      <c r="G1869" s="123"/>
      <c r="H1869" s="138"/>
      <c r="I1869" s="125"/>
      <c r="J1869" s="116"/>
      <c r="K1869" s="211"/>
      <c r="M1869" s="132"/>
      <c r="N1869" s="144"/>
      <c r="O1869" s="133"/>
      <c r="P1869" s="133"/>
      <c r="S1869" s="133"/>
    </row>
    <row r="1870" spans="1:19" ht="12" customHeight="1">
      <c r="A1870" s="108"/>
      <c r="B1870" s="139"/>
      <c r="C1870" s="110"/>
      <c r="D1870" s="111"/>
      <c r="E1870" s="112"/>
      <c r="F1870" s="140"/>
      <c r="G1870" s="113"/>
      <c r="H1870" s="134"/>
      <c r="I1870" s="115"/>
    </row>
    <row r="1871" spans="1:19" ht="12" customHeight="1">
      <c r="A1871" s="118"/>
      <c r="B1871" s="141"/>
      <c r="C1871" s="120"/>
      <c r="D1871" s="121"/>
      <c r="E1871" s="122"/>
      <c r="F1871" s="123"/>
      <c r="G1871" s="123"/>
      <c r="H1871" s="138"/>
      <c r="I1871" s="125"/>
      <c r="K1871" s="211"/>
      <c r="M1871" s="132"/>
      <c r="N1871" s="133"/>
      <c r="O1871" s="133"/>
      <c r="S1871" s="133"/>
    </row>
    <row r="1872" spans="1:19" ht="12" customHeight="1">
      <c r="A1872" s="108"/>
      <c r="B1872" s="139"/>
      <c r="C1872" s="110"/>
      <c r="D1872" s="111"/>
      <c r="E1872" s="112"/>
      <c r="F1872" s="128"/>
      <c r="G1872" s="113"/>
      <c r="H1872" s="134"/>
      <c r="I1872" s="115"/>
    </row>
    <row r="1873" spans="1:19" ht="12" customHeight="1">
      <c r="A1873" s="118"/>
      <c r="B1873" s="141"/>
      <c r="C1873" s="136"/>
      <c r="D1873" s="121"/>
      <c r="E1873" s="122"/>
      <c r="F1873" s="137"/>
      <c r="G1873" s="123"/>
      <c r="H1873" s="138"/>
      <c r="I1873" s="125"/>
      <c r="J1873" s="116"/>
      <c r="K1873" s="211"/>
      <c r="M1873" s="132"/>
      <c r="N1873" s="133"/>
      <c r="O1873" s="133"/>
      <c r="S1873" s="133"/>
    </row>
    <row r="1874" spans="1:19" ht="12" customHeight="1">
      <c r="A1874" s="108"/>
      <c r="B1874" s="139"/>
      <c r="C1874" s="110"/>
      <c r="D1874" s="111"/>
      <c r="E1874" s="112"/>
      <c r="F1874" s="113"/>
      <c r="G1874" s="113"/>
      <c r="H1874" s="143"/>
      <c r="I1874" s="115"/>
      <c r="J1874" s="147"/>
    </row>
    <row r="1875" spans="1:19" ht="12" customHeight="1">
      <c r="A1875" s="118"/>
      <c r="B1875" s="220"/>
      <c r="C1875" s="120"/>
      <c r="D1875" s="121"/>
      <c r="E1875" s="122"/>
      <c r="F1875" s="123"/>
      <c r="G1875" s="123"/>
      <c r="H1875" s="138"/>
      <c r="I1875" s="125"/>
      <c r="J1875" s="116"/>
      <c r="K1875" s="211"/>
      <c r="M1875" s="132"/>
      <c r="N1875" s="133"/>
      <c r="O1875" s="133"/>
      <c r="S1875" s="133"/>
    </row>
    <row r="1876" spans="1:19" ht="12" customHeight="1">
      <c r="A1876" s="108"/>
      <c r="B1876" s="151"/>
      <c r="C1876" s="110"/>
      <c r="D1876" s="111"/>
      <c r="E1876" s="112"/>
      <c r="F1876" s="113"/>
      <c r="G1876" s="213"/>
      <c r="H1876" s="232"/>
      <c r="I1876" s="115"/>
      <c r="J1876" s="116"/>
    </row>
    <row r="1877" spans="1:19" ht="12" customHeight="1">
      <c r="A1877" s="118"/>
      <c r="B1877" s="220" t="s">
        <v>112</v>
      </c>
      <c r="C1877" s="153"/>
      <c r="D1877" s="121"/>
      <c r="E1877" s="122"/>
      <c r="F1877" s="154"/>
      <c r="G1877" s="123"/>
      <c r="H1877" s="212"/>
      <c r="I1877" s="125"/>
      <c r="J1877" s="116"/>
      <c r="K1877" s="211"/>
      <c r="M1877" s="132"/>
      <c r="N1877" s="133"/>
      <c r="O1877" s="133"/>
      <c r="S1877" s="133"/>
    </row>
    <row r="1878" spans="1:19" ht="12" customHeight="1">
      <c r="A1878" s="108"/>
      <c r="B1878" s="109"/>
      <c r="C1878" s="155"/>
      <c r="D1878" s="111"/>
      <c r="E1878" s="112"/>
      <c r="F1878" s="156"/>
      <c r="G1878" s="113"/>
      <c r="H1878" s="114"/>
      <c r="I1878" s="115"/>
    </row>
    <row r="1879" spans="1:19" ht="12" customHeight="1">
      <c r="A1879" s="157"/>
      <c r="B1879" s="158"/>
      <c r="C1879" s="158"/>
      <c r="D1879" s="159"/>
      <c r="E1879" s="160"/>
      <c r="F1879" s="161"/>
      <c r="G1879" s="162"/>
      <c r="H1879" s="163"/>
      <c r="I1879" s="164"/>
      <c r="K1879" s="211"/>
      <c r="M1879" s="132"/>
      <c r="N1879" s="133"/>
      <c r="O1879" s="133"/>
      <c r="S1879" s="133"/>
    </row>
    <row r="1880" spans="1:19" ht="12" customHeight="1">
      <c r="A1880" s="215"/>
      <c r="B1880" s="216"/>
      <c r="C1880" s="217"/>
      <c r="D1880" s="173"/>
      <c r="E1880" s="218"/>
      <c r="F1880" s="174"/>
      <c r="G1880" s="174"/>
      <c r="H1880" s="175"/>
      <c r="I1880" s="176"/>
      <c r="J1880" s="116"/>
      <c r="K1880" s="116"/>
      <c r="L1880" s="117"/>
      <c r="M1880" s="116"/>
      <c r="N1880" s="116"/>
      <c r="O1880" s="116"/>
    </row>
    <row r="1881" spans="1:19" ht="12" customHeight="1">
      <c r="A1881" s="118" t="s">
        <v>187</v>
      </c>
      <c r="B1881" s="119" t="s">
        <v>721</v>
      </c>
      <c r="C1881" s="120"/>
      <c r="D1881" s="121"/>
      <c r="E1881" s="122"/>
      <c r="F1881" s="123"/>
      <c r="G1881" s="123"/>
      <c r="H1881" s="124"/>
      <c r="I1881" s="125"/>
      <c r="J1881" s="116"/>
      <c r="K1881" s="116"/>
      <c r="L1881" s="117"/>
      <c r="M1881" s="116"/>
      <c r="N1881" s="116"/>
      <c r="O1881" s="116"/>
    </row>
    <row r="1882" spans="1:19" ht="12" customHeight="1">
      <c r="A1882" s="108"/>
      <c r="B1882" s="139"/>
      <c r="C1882" s="110"/>
      <c r="D1882" s="111"/>
      <c r="E1882" s="112"/>
      <c r="F1882" s="128"/>
      <c r="G1882" s="113"/>
      <c r="H1882" s="114"/>
      <c r="I1882" s="115"/>
    </row>
    <row r="1883" spans="1:19" ht="12" customHeight="1">
      <c r="A1883" s="118"/>
      <c r="B1883" s="141"/>
      <c r="C1883" s="136"/>
      <c r="D1883" s="121"/>
      <c r="E1883" s="122"/>
      <c r="F1883" s="137"/>
      <c r="G1883" s="123"/>
      <c r="H1883" s="124"/>
      <c r="I1883" s="125"/>
      <c r="K1883" s="211"/>
      <c r="M1883" s="132"/>
      <c r="N1883" s="133"/>
      <c r="O1883" s="133"/>
      <c r="S1883" s="133"/>
    </row>
    <row r="1884" spans="1:19" ht="12" customHeight="1">
      <c r="A1884" s="108"/>
      <c r="B1884" s="126"/>
      <c r="C1884" s="127"/>
      <c r="D1884" s="111"/>
      <c r="E1884" s="112"/>
      <c r="F1884" s="128"/>
      <c r="G1884" s="113"/>
      <c r="H1884" s="129"/>
      <c r="I1884" s="115"/>
    </row>
    <row r="1885" spans="1:19" ht="12" customHeight="1">
      <c r="A1885" s="118"/>
      <c r="B1885" s="119" t="s">
        <v>722</v>
      </c>
      <c r="C1885" s="120" t="s">
        <v>787</v>
      </c>
      <c r="D1885" s="121">
        <v>1</v>
      </c>
      <c r="E1885" s="122" t="s">
        <v>171</v>
      </c>
      <c r="F1885" s="130"/>
      <c r="G1885" s="180"/>
      <c r="H1885" s="295"/>
      <c r="I1885" s="295"/>
      <c r="K1885" s="211"/>
      <c r="M1885" s="132"/>
      <c r="N1885" s="133"/>
      <c r="O1885" s="133"/>
      <c r="S1885" s="133"/>
    </row>
    <row r="1886" spans="1:19" ht="12" customHeight="1">
      <c r="A1886" s="108"/>
      <c r="B1886" s="126"/>
      <c r="C1886" s="127"/>
      <c r="D1886" s="111"/>
      <c r="E1886" s="112"/>
      <c r="F1886" s="128"/>
      <c r="G1886" s="113"/>
      <c r="H1886" s="293"/>
      <c r="I1886" s="293"/>
    </row>
    <row r="1887" spans="1:19" ht="12" customHeight="1">
      <c r="A1887" s="118"/>
      <c r="B1887" s="119"/>
      <c r="C1887" s="120" t="s">
        <v>719</v>
      </c>
      <c r="D1887" s="121">
        <v>4</v>
      </c>
      <c r="E1887" s="122" t="s">
        <v>171</v>
      </c>
      <c r="F1887" s="137"/>
      <c r="G1887" s="180"/>
      <c r="H1887" s="295"/>
      <c r="I1887" s="295"/>
      <c r="K1887" s="211"/>
      <c r="M1887" s="132"/>
      <c r="N1887" s="133"/>
      <c r="O1887" s="133"/>
      <c r="S1887" s="133"/>
    </row>
    <row r="1888" spans="1:19" ht="12" customHeight="1">
      <c r="A1888" s="108"/>
      <c r="B1888" s="139"/>
      <c r="C1888" s="110"/>
      <c r="D1888" s="111"/>
      <c r="E1888" s="112"/>
      <c r="F1888" s="140"/>
      <c r="G1888" s="113"/>
      <c r="H1888" s="293"/>
      <c r="I1888" s="293"/>
    </row>
    <row r="1889" spans="1:19" ht="12" customHeight="1">
      <c r="A1889" s="118"/>
      <c r="B1889" s="150"/>
      <c r="C1889" s="120" t="s">
        <v>720</v>
      </c>
      <c r="D1889" s="121">
        <v>2</v>
      </c>
      <c r="E1889" s="122" t="s">
        <v>171</v>
      </c>
      <c r="F1889" s="137"/>
      <c r="G1889" s="180"/>
      <c r="H1889" s="295"/>
      <c r="I1889" s="295"/>
      <c r="M1889" s="131"/>
    </row>
    <row r="1890" spans="1:19" ht="12" customHeight="1">
      <c r="A1890" s="108"/>
      <c r="B1890" s="139"/>
      <c r="C1890" s="296"/>
      <c r="D1890" s="111"/>
      <c r="E1890" s="112"/>
      <c r="F1890" s="128"/>
      <c r="G1890" s="113"/>
      <c r="H1890" s="222"/>
      <c r="I1890" s="222"/>
    </row>
    <row r="1891" spans="1:19" ht="12" customHeight="1">
      <c r="A1891" s="118"/>
      <c r="B1891" s="141"/>
      <c r="C1891" s="297" t="s">
        <v>824</v>
      </c>
      <c r="D1891" s="121">
        <v>8.9</v>
      </c>
      <c r="E1891" s="122" t="s">
        <v>76</v>
      </c>
      <c r="F1891" s="123"/>
      <c r="G1891" s="180"/>
      <c r="H1891" s="138"/>
      <c r="I1891" s="138"/>
      <c r="K1891" s="211"/>
      <c r="M1891" s="132"/>
      <c r="N1891" s="133"/>
      <c r="O1891" s="133"/>
      <c r="S1891" s="133"/>
    </row>
    <row r="1892" spans="1:19" ht="12" customHeight="1">
      <c r="A1892" s="108"/>
      <c r="B1892" s="139"/>
      <c r="C1892" s="110"/>
      <c r="D1892" s="111"/>
      <c r="E1892" s="112"/>
      <c r="F1892" s="128"/>
      <c r="G1892" s="113"/>
      <c r="H1892" s="134"/>
      <c r="I1892" s="134"/>
    </row>
    <row r="1893" spans="1:19" ht="12" customHeight="1">
      <c r="A1893" s="118"/>
      <c r="B1893" s="135"/>
      <c r="C1893" s="136" t="s">
        <v>783</v>
      </c>
      <c r="D1893" s="121">
        <v>8.9</v>
      </c>
      <c r="E1893" s="122" t="s">
        <v>76</v>
      </c>
      <c r="F1893" s="137"/>
      <c r="G1893" s="180"/>
      <c r="H1893" s="298"/>
      <c r="I1893" s="193"/>
      <c r="K1893" s="211"/>
      <c r="M1893" s="132"/>
      <c r="N1893" s="133"/>
      <c r="O1893" s="133"/>
      <c r="S1893" s="133"/>
    </row>
    <row r="1894" spans="1:19" ht="12" customHeight="1">
      <c r="A1894" s="108"/>
      <c r="B1894" s="139"/>
      <c r="C1894" s="110"/>
      <c r="D1894" s="111"/>
      <c r="E1894" s="112"/>
      <c r="F1894" s="128"/>
      <c r="G1894" s="113"/>
      <c r="H1894" s="143"/>
      <c r="I1894" s="115"/>
      <c r="J1894" s="116"/>
    </row>
    <row r="1895" spans="1:19" ht="12" customHeight="1">
      <c r="A1895" s="118"/>
      <c r="B1895" s="141"/>
      <c r="C1895" s="136"/>
      <c r="D1895" s="121"/>
      <c r="E1895" s="122"/>
      <c r="F1895" s="137"/>
      <c r="G1895" s="123"/>
      <c r="H1895" s="138"/>
      <c r="I1895" s="125"/>
      <c r="J1895" s="116"/>
      <c r="K1895" s="211"/>
      <c r="M1895" s="132"/>
      <c r="N1895" s="133"/>
      <c r="O1895" s="133"/>
      <c r="S1895" s="133"/>
    </row>
    <row r="1896" spans="1:19" ht="12" customHeight="1">
      <c r="A1896" s="108"/>
      <c r="B1896" s="139"/>
      <c r="C1896" s="110"/>
      <c r="D1896" s="111"/>
      <c r="E1896" s="112"/>
      <c r="F1896" s="128"/>
      <c r="G1896" s="113"/>
      <c r="H1896" s="114"/>
      <c r="I1896" s="115"/>
      <c r="J1896" s="116"/>
    </row>
    <row r="1897" spans="1:19" ht="12" customHeight="1">
      <c r="A1897" s="118"/>
      <c r="B1897" s="141"/>
      <c r="C1897" s="136"/>
      <c r="D1897" s="121"/>
      <c r="E1897" s="122"/>
      <c r="F1897" s="137"/>
      <c r="G1897" s="180"/>
      <c r="H1897" s="138"/>
      <c r="I1897" s="125"/>
      <c r="J1897" s="116"/>
      <c r="K1897" s="211"/>
      <c r="M1897" s="132"/>
      <c r="N1897" s="133"/>
      <c r="O1897" s="133"/>
      <c r="S1897" s="133"/>
    </row>
    <row r="1898" spans="1:19" ht="12" customHeight="1">
      <c r="A1898" s="108"/>
      <c r="B1898" s="109"/>
      <c r="C1898" s="149"/>
      <c r="D1898" s="111"/>
      <c r="E1898" s="112"/>
      <c r="F1898" s="113"/>
      <c r="G1898" s="113"/>
      <c r="H1898" s="143"/>
      <c r="I1898" s="115"/>
      <c r="J1898" s="116"/>
    </row>
    <row r="1899" spans="1:19" ht="12" customHeight="1">
      <c r="A1899" s="118"/>
      <c r="B1899" s="150"/>
      <c r="C1899" s="120"/>
      <c r="D1899" s="121"/>
      <c r="E1899" s="122"/>
      <c r="F1899" s="123"/>
      <c r="G1899" s="180"/>
      <c r="H1899" s="193"/>
      <c r="I1899" s="125"/>
      <c r="K1899" s="211"/>
      <c r="M1899" s="132"/>
      <c r="N1899" s="144"/>
      <c r="O1899" s="133"/>
      <c r="S1899" s="133"/>
    </row>
    <row r="1900" spans="1:19" ht="12" customHeight="1">
      <c r="A1900" s="108"/>
      <c r="B1900" s="139"/>
      <c r="C1900" s="110"/>
      <c r="D1900" s="111"/>
      <c r="E1900" s="112"/>
      <c r="F1900" s="128"/>
      <c r="G1900" s="113"/>
      <c r="H1900" s="134"/>
      <c r="I1900" s="145"/>
      <c r="J1900" s="146"/>
    </row>
    <row r="1901" spans="1:19" ht="12" customHeight="1">
      <c r="A1901" s="118"/>
      <c r="B1901" s="150"/>
      <c r="C1901" s="136"/>
      <c r="D1901" s="121"/>
      <c r="E1901" s="122"/>
      <c r="F1901" s="137"/>
      <c r="G1901" s="123"/>
      <c r="H1901" s="138"/>
      <c r="I1901" s="125"/>
      <c r="K1901" s="211"/>
      <c r="M1901" s="132"/>
      <c r="N1901" s="133"/>
      <c r="O1901" s="133"/>
      <c r="S1901" s="133"/>
    </row>
    <row r="1902" spans="1:19" ht="12" customHeight="1">
      <c r="A1902" s="108"/>
      <c r="B1902" s="139"/>
      <c r="C1902" s="110"/>
      <c r="D1902" s="111"/>
      <c r="E1902" s="112"/>
      <c r="F1902" s="128"/>
      <c r="G1902" s="113"/>
      <c r="H1902" s="143"/>
      <c r="I1902" s="115"/>
    </row>
    <row r="1903" spans="1:19" ht="12" customHeight="1">
      <c r="A1903" s="118"/>
      <c r="B1903" s="141"/>
      <c r="C1903" s="136"/>
      <c r="D1903" s="121"/>
      <c r="E1903" s="122"/>
      <c r="F1903" s="137"/>
      <c r="G1903" s="123"/>
      <c r="H1903" s="138"/>
      <c r="I1903" s="125"/>
      <c r="K1903" s="211"/>
      <c r="M1903" s="132"/>
      <c r="N1903" s="144"/>
      <c r="O1903" s="133"/>
      <c r="S1903" s="133"/>
    </row>
    <row r="1904" spans="1:19" ht="12" customHeight="1">
      <c r="A1904" s="108"/>
      <c r="B1904" s="139"/>
      <c r="C1904" s="110"/>
      <c r="D1904" s="111"/>
      <c r="E1904" s="112"/>
      <c r="F1904" s="140"/>
      <c r="G1904" s="113"/>
      <c r="H1904" s="143"/>
      <c r="I1904" s="115"/>
    </row>
    <row r="1905" spans="1:19" ht="12" customHeight="1">
      <c r="A1905" s="118"/>
      <c r="B1905" s="150"/>
      <c r="C1905" s="136"/>
      <c r="D1905" s="121"/>
      <c r="E1905" s="122"/>
      <c r="F1905" s="137"/>
      <c r="G1905" s="123"/>
      <c r="H1905" s="138"/>
      <c r="I1905" s="125"/>
      <c r="K1905" s="211"/>
      <c r="M1905" s="132"/>
      <c r="N1905" s="133"/>
      <c r="O1905" s="133"/>
      <c r="S1905" s="133"/>
    </row>
    <row r="1906" spans="1:19" ht="12" customHeight="1">
      <c r="A1906" s="108"/>
      <c r="B1906" s="139"/>
      <c r="C1906" s="110"/>
      <c r="D1906" s="111"/>
      <c r="E1906" s="112"/>
      <c r="F1906" s="128"/>
      <c r="G1906" s="113"/>
      <c r="H1906" s="134"/>
      <c r="I1906" s="115"/>
    </row>
    <row r="1907" spans="1:19" ht="12" customHeight="1">
      <c r="A1907" s="118"/>
      <c r="B1907" s="141"/>
      <c r="C1907" s="136"/>
      <c r="D1907" s="121"/>
      <c r="E1907" s="122"/>
      <c r="F1907" s="137"/>
      <c r="G1907" s="123"/>
      <c r="H1907" s="138"/>
      <c r="I1907" s="125"/>
      <c r="K1907" s="211"/>
      <c r="M1907" s="132"/>
      <c r="N1907" s="133"/>
      <c r="O1907" s="133"/>
      <c r="S1907" s="133"/>
    </row>
    <row r="1908" spans="1:19" ht="12" customHeight="1">
      <c r="A1908" s="108"/>
      <c r="B1908" s="109"/>
      <c r="C1908" s="110"/>
      <c r="D1908" s="111"/>
      <c r="E1908" s="112"/>
      <c r="F1908" s="113"/>
      <c r="G1908" s="113"/>
      <c r="H1908" s="114"/>
      <c r="I1908" s="115"/>
      <c r="J1908" s="116"/>
    </row>
    <row r="1909" spans="1:19" ht="12" customHeight="1">
      <c r="A1909" s="118"/>
      <c r="B1909" s="141"/>
      <c r="C1909" s="120"/>
      <c r="D1909" s="121"/>
      <c r="E1909" s="122"/>
      <c r="F1909" s="123"/>
      <c r="G1909" s="123"/>
      <c r="H1909" s="138"/>
      <c r="I1909" s="125"/>
      <c r="J1909" s="116"/>
      <c r="K1909" s="211"/>
      <c r="M1909" s="132"/>
      <c r="N1909" s="144"/>
      <c r="O1909" s="133"/>
      <c r="P1909" s="133"/>
      <c r="S1909" s="133"/>
    </row>
    <row r="1910" spans="1:19" ht="12" customHeight="1">
      <c r="A1910" s="108"/>
      <c r="B1910" s="139"/>
      <c r="C1910" s="110"/>
      <c r="D1910" s="111"/>
      <c r="E1910" s="112"/>
      <c r="F1910" s="140"/>
      <c r="G1910" s="113"/>
      <c r="H1910" s="134"/>
      <c r="I1910" s="115"/>
    </row>
    <row r="1911" spans="1:19" ht="12" customHeight="1">
      <c r="A1911" s="118"/>
      <c r="B1911" s="141"/>
      <c r="C1911" s="136"/>
      <c r="D1911" s="121"/>
      <c r="E1911" s="122"/>
      <c r="F1911" s="137"/>
      <c r="G1911" s="123"/>
      <c r="H1911" s="138"/>
      <c r="I1911" s="125"/>
      <c r="K1911" s="211"/>
      <c r="M1911" s="132"/>
      <c r="N1911" s="133"/>
      <c r="O1911" s="133"/>
      <c r="S1911" s="133"/>
    </row>
    <row r="1912" spans="1:19" ht="12" customHeight="1">
      <c r="A1912" s="108"/>
      <c r="B1912" s="139"/>
      <c r="C1912" s="110"/>
      <c r="D1912" s="111"/>
      <c r="E1912" s="112"/>
      <c r="F1912" s="128"/>
      <c r="G1912" s="113"/>
      <c r="H1912" s="134"/>
      <c r="I1912" s="115"/>
    </row>
    <row r="1913" spans="1:19" ht="12" customHeight="1">
      <c r="A1913" s="118"/>
      <c r="B1913" s="141"/>
      <c r="C1913" s="136"/>
      <c r="D1913" s="121"/>
      <c r="E1913" s="122"/>
      <c r="F1913" s="137"/>
      <c r="G1913" s="123"/>
      <c r="H1913" s="138"/>
      <c r="I1913" s="125"/>
      <c r="J1913" s="116"/>
      <c r="K1913" s="211"/>
      <c r="M1913" s="132"/>
      <c r="N1913" s="133"/>
      <c r="O1913" s="133"/>
      <c r="S1913" s="133"/>
    </row>
    <row r="1914" spans="1:19" ht="12" customHeight="1">
      <c r="A1914" s="108"/>
      <c r="B1914" s="139"/>
      <c r="C1914" s="110"/>
      <c r="D1914" s="111"/>
      <c r="E1914" s="112"/>
      <c r="F1914" s="113"/>
      <c r="G1914" s="113"/>
      <c r="H1914" s="143"/>
      <c r="I1914" s="115"/>
      <c r="J1914" s="147"/>
    </row>
    <row r="1915" spans="1:19" ht="12" customHeight="1">
      <c r="A1915" s="118"/>
      <c r="B1915" s="150"/>
      <c r="C1915" s="120"/>
      <c r="D1915" s="121"/>
      <c r="E1915" s="122"/>
      <c r="F1915" s="123"/>
      <c r="G1915" s="123"/>
      <c r="H1915" s="138"/>
      <c r="I1915" s="125"/>
      <c r="J1915" s="116"/>
      <c r="K1915" s="211"/>
      <c r="M1915" s="132"/>
      <c r="N1915" s="133"/>
      <c r="O1915" s="133"/>
      <c r="S1915" s="133"/>
    </row>
    <row r="1916" spans="1:19" ht="12" customHeight="1">
      <c r="A1916" s="108"/>
      <c r="B1916" s="151"/>
      <c r="C1916" s="110"/>
      <c r="D1916" s="111"/>
      <c r="E1916" s="112"/>
      <c r="F1916" s="113"/>
      <c r="G1916" s="113"/>
      <c r="H1916" s="213"/>
      <c r="I1916" s="115"/>
      <c r="J1916" s="116"/>
    </row>
    <row r="1917" spans="1:19" ht="12" customHeight="1">
      <c r="A1917" s="118"/>
      <c r="B1917" s="220" t="s">
        <v>61</v>
      </c>
      <c r="C1917" s="153"/>
      <c r="D1917" s="121"/>
      <c r="E1917" s="122"/>
      <c r="F1917" s="137"/>
      <c r="G1917" s="123"/>
      <c r="H1917" s="180"/>
      <c r="I1917" s="125"/>
      <c r="J1917" s="116"/>
      <c r="K1917" s="211"/>
      <c r="M1917" s="132"/>
      <c r="N1917" s="133"/>
      <c r="O1917" s="133"/>
      <c r="S1917" s="133"/>
    </row>
    <row r="1918" spans="1:19" ht="12" customHeight="1">
      <c r="A1918" s="108"/>
      <c r="B1918" s="109"/>
      <c r="C1918" s="155"/>
      <c r="D1918" s="111"/>
      <c r="E1918" s="112"/>
      <c r="F1918" s="140"/>
      <c r="G1918" s="113"/>
      <c r="H1918" s="143"/>
      <c r="I1918" s="115"/>
    </row>
    <row r="1919" spans="1:19" ht="12" customHeight="1">
      <c r="A1919" s="157"/>
      <c r="B1919" s="224"/>
      <c r="C1919" s="158"/>
      <c r="D1919" s="159"/>
      <c r="E1919" s="160"/>
      <c r="F1919" s="161"/>
      <c r="G1919" s="162"/>
      <c r="H1919" s="266"/>
      <c r="I1919" s="164"/>
      <c r="K1919" s="211"/>
      <c r="M1919" s="132"/>
      <c r="N1919" s="133"/>
      <c r="O1919" s="133"/>
      <c r="S1919" s="133"/>
    </row>
  </sheetData>
  <mergeCells count="15">
    <mergeCell ref="S484:S485"/>
    <mergeCell ref="G1:G2"/>
    <mergeCell ref="H1:H2"/>
    <mergeCell ref="I1:I2"/>
    <mergeCell ref="A1:A2"/>
    <mergeCell ref="B1:B2"/>
    <mergeCell ref="C1:C2"/>
    <mergeCell ref="D1:D2"/>
    <mergeCell ref="E1:E2"/>
    <mergeCell ref="F1:F2"/>
    <mergeCell ref="K484:K485"/>
    <mergeCell ref="N484:N485"/>
    <mergeCell ref="O484:O485"/>
    <mergeCell ref="Q484:Q485"/>
    <mergeCell ref="R484:R485"/>
  </mergeCells>
  <phoneticPr fontId="28"/>
  <printOptions horizontalCentered="1" verticalCentered="1" gridLinesSet="0"/>
  <pageMargins left="0.19685039370078741" right="0.19685039370078741" top="1.1811023622047245" bottom="0.70866141732283472" header="0.62992125984251968" footer="0.43307086614173229"/>
  <pageSetup paperSize="9" scale="95" firstPageNumber="36" orientation="landscape" r:id="rId1"/>
  <headerFooter alignWithMargins="0">
    <oddHeader xml:space="preserve">&amp;L&amp;"ＭＳ Ｐ明朝,標準"&amp;11
&amp;9嘉麻市上山田住民ホール解体工事&amp;R&amp;"ＭＳ Ｐ明朝,標準"&amp;8(社）日本建築積算協会３号用紙
内訳書
</oddHeader>
    <oddFooter>&amp;R&amp;"ＭＳ 明朝,標準"&amp;UNo.　　 &amp;P 　</oddFooter>
  </headerFooter>
  <rowBreaks count="47" manualBreakCount="47">
    <brk id="42" max="8" man="1"/>
    <brk id="82" max="8" man="1"/>
    <brk id="122" max="8" man="1"/>
    <brk id="162" max="8" man="1"/>
    <brk id="202" max="8" man="1"/>
    <brk id="242" max="8" man="1"/>
    <brk id="282" max="8" man="1"/>
    <brk id="322" max="8" man="1"/>
    <brk id="362" max="8" man="1"/>
    <brk id="402" max="8" man="1"/>
    <brk id="442" max="8" man="1"/>
    <brk id="482" max="8" man="1"/>
    <brk id="503" max="16383" man="1"/>
    <brk id="523" max="8" man="1"/>
    <brk id="543" max="8" man="1"/>
    <brk id="563" max="8" man="1"/>
    <brk id="599" max="8" man="1"/>
    <brk id="639" max="8" man="1"/>
    <brk id="679" max="8" man="1"/>
    <brk id="719" max="8" man="1"/>
    <brk id="759" max="8" man="1"/>
    <brk id="799" max="8" man="1"/>
    <brk id="839" max="8" man="1"/>
    <brk id="879" max="8" man="1"/>
    <brk id="919" max="8" man="1"/>
    <brk id="959" max="8" man="1"/>
    <brk id="999" max="8" man="1"/>
    <brk id="1039" max="8" man="1"/>
    <brk id="1079" max="8" man="1"/>
    <brk id="1119" max="8" man="1"/>
    <brk id="1159" max="8" man="1"/>
    <brk id="1199" max="8" man="1"/>
    <brk id="1239" max="8" man="1"/>
    <brk id="1279" max="8" man="1"/>
    <brk id="1319" max="8" man="1"/>
    <brk id="1399" max="8" man="1"/>
    <brk id="1439" max="8" man="1"/>
    <brk id="1479" max="8" man="1"/>
    <brk id="1519" max="8" man="1"/>
    <brk id="1559" max="8" man="1"/>
    <brk id="1599" max="8" man="1"/>
    <brk id="1639" max="8" man="1"/>
    <brk id="1679" max="8" man="1"/>
    <brk id="1759" max="8" man="1"/>
    <brk id="1799" max="8" man="1"/>
    <brk id="1839" max="8" man="1"/>
    <brk id="187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DEF2C-088A-44E1-80D3-3AC26DFBCDC2}">
  <sheetPr>
    <tabColor theme="6" tint="0.39997558519241921"/>
  </sheetPr>
  <dimension ref="A1:S42"/>
  <sheetViews>
    <sheetView showGridLines="0" showZeros="0" view="pageBreakPreview" zoomScale="110" zoomScaleNormal="75" zoomScaleSheetLayoutView="110" workbookViewId="0">
      <pane xSplit="5" ySplit="2" topLeftCell="F3" activePane="bottomRight" state="frozen"/>
      <selection activeCell="A11" sqref="A11:I11"/>
      <selection pane="topRight" activeCell="A11" sqref="A11:I11"/>
      <selection pane="bottomLeft" activeCell="A11" sqref="A11:I11"/>
      <selection pane="bottomRight" activeCell="C81" sqref="C81"/>
    </sheetView>
  </sheetViews>
  <sheetFormatPr defaultColWidth="10.625" defaultRowHeight="12.6" customHeight="1"/>
  <cols>
    <col min="1" max="1" width="5.375" style="165" customWidth="1"/>
    <col min="2" max="2" width="37.5" style="166" bestFit="1" customWidth="1"/>
    <col min="3" max="3" width="40.875" style="167" customWidth="1"/>
    <col min="4" max="4" width="16.875" style="168" customWidth="1"/>
    <col min="5" max="5" width="8.625" style="169" customWidth="1"/>
    <col min="6" max="6" width="19.875" style="170" customWidth="1"/>
    <col min="7" max="7" width="25.125" style="170" customWidth="1"/>
    <col min="8" max="8" width="13.875" style="170" customWidth="1"/>
    <col min="9" max="9" width="11.875" style="171" customWidth="1"/>
    <col min="10" max="10" width="10.625" style="8" customWidth="1"/>
    <col min="11" max="11" width="17.375" style="8" bestFit="1" customWidth="1"/>
    <col min="12" max="12" width="14.375" style="107" bestFit="1" customWidth="1"/>
    <col min="13" max="13" width="15.875" style="8" bestFit="1" customWidth="1"/>
    <col min="14" max="14" width="16.125" style="8" bestFit="1" customWidth="1"/>
    <col min="15" max="15" width="14.5" style="8" bestFit="1" customWidth="1"/>
    <col min="16" max="16" width="16.5" style="8" customWidth="1"/>
    <col min="17" max="17" width="13.625" style="8" customWidth="1"/>
    <col min="18" max="18" width="17.625" style="8" bestFit="1" customWidth="1"/>
    <col min="19" max="19" width="14.5" style="8" bestFit="1" customWidth="1"/>
    <col min="20" max="20" width="15.875" style="8" bestFit="1" customWidth="1"/>
    <col min="21" max="16384" width="10.625" style="8"/>
  </cols>
  <sheetData>
    <row r="1" spans="1:19" ht="12" customHeight="1">
      <c r="A1" s="344"/>
      <c r="B1" s="346" t="s">
        <v>2</v>
      </c>
      <c r="C1" s="348" t="s">
        <v>3</v>
      </c>
      <c r="D1" s="350" t="s">
        <v>4</v>
      </c>
      <c r="E1" s="352" t="s">
        <v>5</v>
      </c>
      <c r="F1" s="338" t="s">
        <v>6</v>
      </c>
      <c r="G1" s="338" t="s">
        <v>7</v>
      </c>
      <c r="H1" s="340" t="s">
        <v>8</v>
      </c>
      <c r="I1" s="342" t="s">
        <v>0</v>
      </c>
    </row>
    <row r="2" spans="1:19" ht="12.6" customHeight="1">
      <c r="A2" s="345"/>
      <c r="B2" s="347"/>
      <c r="C2" s="349"/>
      <c r="D2" s="351"/>
      <c r="E2" s="353"/>
      <c r="F2" s="339"/>
      <c r="G2" s="339"/>
      <c r="H2" s="341"/>
      <c r="I2" s="343"/>
    </row>
    <row r="3" spans="1:19" ht="12" customHeight="1">
      <c r="A3" s="108"/>
      <c r="B3" s="109"/>
      <c r="C3" s="110"/>
      <c r="D3" s="111"/>
      <c r="E3" s="112"/>
      <c r="F3" s="113"/>
      <c r="G3" s="113"/>
      <c r="H3" s="114"/>
      <c r="I3" s="115"/>
      <c r="J3" s="116"/>
      <c r="K3" s="116"/>
      <c r="L3" s="117"/>
      <c r="M3" s="116"/>
      <c r="N3" s="116"/>
      <c r="O3" s="116"/>
    </row>
    <row r="4" spans="1:19" ht="12" customHeight="1">
      <c r="A4" s="308"/>
      <c r="B4" s="141" t="s">
        <v>798</v>
      </c>
      <c r="C4" s="136"/>
      <c r="D4" s="121"/>
      <c r="E4" s="122"/>
      <c r="F4" s="123"/>
      <c r="G4" s="123"/>
      <c r="H4" s="124"/>
      <c r="I4" s="125"/>
      <c r="J4" s="116"/>
      <c r="K4" s="116"/>
      <c r="L4" s="117"/>
      <c r="M4" s="116"/>
      <c r="N4" s="116"/>
      <c r="O4" s="116"/>
    </row>
    <row r="5" spans="1:19" ht="12" customHeight="1">
      <c r="A5" s="108"/>
      <c r="B5" s="126"/>
      <c r="C5" s="127"/>
      <c r="D5" s="111"/>
      <c r="E5" s="112"/>
      <c r="F5" s="128"/>
      <c r="G5" s="113"/>
      <c r="H5" s="129"/>
      <c r="I5" s="115"/>
    </row>
    <row r="6" spans="1:19" ht="12" customHeight="1">
      <c r="A6" s="118"/>
      <c r="B6" s="119"/>
      <c r="C6" s="120"/>
      <c r="D6" s="121"/>
      <c r="E6" s="122"/>
      <c r="F6" s="130"/>
      <c r="G6" s="123"/>
      <c r="H6" s="124"/>
      <c r="I6" s="125"/>
      <c r="K6" s="131"/>
      <c r="M6" s="132"/>
      <c r="N6" s="133"/>
      <c r="O6" s="133"/>
      <c r="S6" s="133"/>
    </row>
    <row r="7" spans="1:19" ht="12" customHeight="1">
      <c r="A7" s="108"/>
      <c r="B7" s="126"/>
      <c r="C7" s="127"/>
      <c r="D7" s="111"/>
      <c r="E7" s="112"/>
      <c r="F7" s="299"/>
      <c r="G7" s="213"/>
      <c r="H7" s="134"/>
      <c r="I7" s="115"/>
    </row>
    <row r="8" spans="1:19" ht="12" customHeight="1">
      <c r="A8" s="118"/>
      <c r="B8" s="135" t="s">
        <v>617</v>
      </c>
      <c r="C8" s="136" t="s">
        <v>618</v>
      </c>
      <c r="D8" s="121">
        <v>1</v>
      </c>
      <c r="E8" s="122" t="s">
        <v>619</v>
      </c>
      <c r="F8" s="137"/>
      <c r="G8" s="123"/>
      <c r="H8" s="138"/>
      <c r="I8" s="179"/>
      <c r="K8" s="131"/>
      <c r="M8" s="132"/>
      <c r="N8" s="133"/>
      <c r="O8" s="133"/>
      <c r="S8" s="133"/>
    </row>
    <row r="9" spans="1:19" ht="12" customHeight="1">
      <c r="A9" s="108"/>
      <c r="B9" s="139"/>
      <c r="C9" s="110"/>
      <c r="D9" s="111"/>
      <c r="E9" s="112"/>
      <c r="F9" s="140"/>
      <c r="G9" s="113"/>
      <c r="H9" s="134"/>
      <c r="I9" s="115"/>
    </row>
    <row r="10" spans="1:19" ht="12" customHeight="1">
      <c r="A10" s="118"/>
      <c r="B10" s="148" t="s">
        <v>620</v>
      </c>
      <c r="C10" s="136" t="s">
        <v>621</v>
      </c>
      <c r="D10" s="121">
        <v>1</v>
      </c>
      <c r="E10" s="122" t="s">
        <v>619</v>
      </c>
      <c r="F10" s="130"/>
      <c r="G10" s="123"/>
      <c r="H10" s="138"/>
      <c r="I10" s="125"/>
      <c r="K10" s="142"/>
      <c r="M10" s="131"/>
    </row>
    <row r="11" spans="1:19" ht="12" customHeight="1">
      <c r="A11" s="108"/>
      <c r="B11" s="139"/>
      <c r="C11" s="110"/>
      <c r="D11" s="111"/>
      <c r="E11" s="112"/>
      <c r="F11" s="128"/>
      <c r="G11" s="113"/>
      <c r="H11" s="134"/>
      <c r="I11" s="115"/>
    </row>
    <row r="12" spans="1:19" ht="12" customHeight="1">
      <c r="A12" s="118"/>
      <c r="B12" s="135" t="s">
        <v>622</v>
      </c>
      <c r="C12" s="136" t="s">
        <v>623</v>
      </c>
      <c r="D12" s="121">
        <v>127</v>
      </c>
      <c r="E12" s="122" t="s">
        <v>110</v>
      </c>
      <c r="F12" s="137"/>
      <c r="G12" s="123"/>
      <c r="H12" s="138"/>
      <c r="I12" s="125"/>
      <c r="K12" s="131"/>
      <c r="M12" s="132"/>
      <c r="N12" s="133"/>
      <c r="O12" s="133"/>
      <c r="S12" s="133"/>
    </row>
    <row r="13" spans="1:19" ht="12" customHeight="1">
      <c r="A13" s="108"/>
      <c r="B13" s="139"/>
      <c r="C13" s="110" t="s">
        <v>801</v>
      </c>
      <c r="D13" s="111"/>
      <c r="E13" s="112"/>
      <c r="F13" s="128"/>
      <c r="G13" s="113"/>
      <c r="H13" s="134"/>
      <c r="I13" s="115"/>
    </row>
    <row r="14" spans="1:19" ht="12" customHeight="1">
      <c r="A14" s="118"/>
      <c r="B14" s="135" t="s">
        <v>802</v>
      </c>
      <c r="C14" s="136" t="s">
        <v>803</v>
      </c>
      <c r="D14" s="121">
        <v>1</v>
      </c>
      <c r="E14" s="122" t="s">
        <v>804</v>
      </c>
      <c r="F14" s="137"/>
      <c r="G14" s="123"/>
      <c r="H14" s="138"/>
      <c r="I14" s="125"/>
      <c r="K14" s="131"/>
      <c r="M14" s="132"/>
      <c r="N14" s="133"/>
      <c r="O14" s="133"/>
      <c r="S14" s="133"/>
    </row>
    <row r="15" spans="1:19" ht="12" customHeight="1">
      <c r="A15" s="108"/>
      <c r="B15" s="139"/>
      <c r="C15" s="110"/>
      <c r="D15" s="111"/>
      <c r="E15" s="112"/>
      <c r="F15" s="128"/>
      <c r="G15" s="113"/>
      <c r="H15" s="134"/>
      <c r="I15" s="115"/>
    </row>
    <row r="16" spans="1:19" ht="12" customHeight="1">
      <c r="A16" s="118"/>
      <c r="B16" s="141" t="s">
        <v>624</v>
      </c>
      <c r="C16" s="136" t="s">
        <v>800</v>
      </c>
      <c r="D16" s="121">
        <v>60</v>
      </c>
      <c r="E16" s="122" t="s">
        <v>799</v>
      </c>
      <c r="F16" s="137"/>
      <c r="G16" s="123"/>
      <c r="H16" s="138"/>
      <c r="I16" s="179"/>
      <c r="K16" s="131"/>
      <c r="M16" s="132"/>
      <c r="N16" s="133"/>
      <c r="O16" s="133"/>
      <c r="S16" s="133"/>
    </row>
    <row r="17" spans="1:19" ht="12" customHeight="1">
      <c r="A17" s="108"/>
      <c r="B17" s="139"/>
      <c r="C17" s="110"/>
      <c r="D17" s="111"/>
      <c r="E17" s="112"/>
      <c r="F17" s="128"/>
      <c r="G17" s="113"/>
      <c r="H17" s="143"/>
      <c r="I17" s="115"/>
      <c r="J17" s="116"/>
    </row>
    <row r="18" spans="1:19" ht="12" customHeight="1">
      <c r="A18" s="118"/>
      <c r="B18" s="141" t="s">
        <v>790</v>
      </c>
      <c r="C18" s="136" t="s">
        <v>791</v>
      </c>
      <c r="D18" s="121">
        <v>3</v>
      </c>
      <c r="E18" s="122" t="s">
        <v>792</v>
      </c>
      <c r="F18" s="137"/>
      <c r="G18" s="123"/>
      <c r="H18" s="138"/>
      <c r="I18" s="125"/>
      <c r="J18" s="116"/>
      <c r="K18" s="131"/>
      <c r="M18" s="132"/>
      <c r="N18" s="133"/>
      <c r="O18" s="133"/>
      <c r="S18" s="133"/>
    </row>
    <row r="19" spans="1:19" ht="12" customHeight="1">
      <c r="A19" s="108"/>
      <c r="B19" s="139"/>
      <c r="C19" s="110"/>
      <c r="D19" s="111"/>
      <c r="E19" s="112"/>
      <c r="F19" s="128"/>
      <c r="G19" s="113"/>
      <c r="H19" s="143"/>
      <c r="I19" s="115"/>
    </row>
    <row r="20" spans="1:19" ht="12" customHeight="1">
      <c r="A20" s="118"/>
      <c r="B20" s="141" t="s">
        <v>794</v>
      </c>
      <c r="C20" s="136" t="s">
        <v>796</v>
      </c>
      <c r="D20" s="121">
        <v>1</v>
      </c>
      <c r="E20" s="122" t="s">
        <v>59</v>
      </c>
      <c r="F20" s="137"/>
      <c r="G20" s="123"/>
      <c r="H20" s="138"/>
      <c r="I20" s="125"/>
      <c r="K20" s="131"/>
      <c r="M20" s="132"/>
      <c r="N20" s="144"/>
      <c r="O20" s="133"/>
      <c r="S20" s="133"/>
    </row>
    <row r="21" spans="1:19" ht="12" customHeight="1">
      <c r="A21" s="108"/>
      <c r="B21" s="139"/>
      <c r="C21" s="110"/>
      <c r="D21" s="111"/>
      <c r="E21" s="112"/>
      <c r="F21" s="140"/>
      <c r="G21" s="113"/>
      <c r="H21" s="143"/>
      <c r="I21" s="115"/>
    </row>
    <row r="22" spans="1:19" ht="12" customHeight="1">
      <c r="A22" s="118"/>
      <c r="B22" s="135" t="s">
        <v>795</v>
      </c>
      <c r="C22" s="136" t="s">
        <v>797</v>
      </c>
      <c r="D22" s="121">
        <v>1</v>
      </c>
      <c r="E22" s="122" t="s">
        <v>59</v>
      </c>
      <c r="F22" s="130"/>
      <c r="G22" s="123"/>
      <c r="H22" s="138"/>
      <c r="I22" s="125"/>
      <c r="K22" s="131"/>
      <c r="M22" s="132"/>
      <c r="N22" s="133"/>
      <c r="O22" s="133"/>
      <c r="S22" s="133"/>
    </row>
    <row r="23" spans="1:19" ht="12" customHeight="1">
      <c r="A23" s="108"/>
      <c r="B23" s="139"/>
      <c r="C23" s="110"/>
      <c r="D23" s="111"/>
      <c r="E23" s="112"/>
      <c r="F23" s="128"/>
      <c r="G23" s="113"/>
      <c r="H23" s="134"/>
      <c r="I23" s="115"/>
    </row>
    <row r="24" spans="1:19" ht="12" customHeight="1">
      <c r="A24" s="118"/>
      <c r="B24" s="141"/>
      <c r="C24" s="136"/>
      <c r="D24" s="121"/>
      <c r="E24" s="122"/>
      <c r="F24" s="137"/>
      <c r="G24" s="123"/>
      <c r="H24" s="138"/>
      <c r="I24" s="125"/>
      <c r="K24" s="131"/>
      <c r="M24" s="132"/>
      <c r="N24" s="133"/>
      <c r="O24" s="133"/>
      <c r="S24" s="133"/>
    </row>
    <row r="25" spans="1:19" ht="12" customHeight="1">
      <c r="A25" s="108"/>
      <c r="B25" s="139"/>
      <c r="C25" s="110"/>
      <c r="D25" s="111"/>
      <c r="E25" s="112"/>
      <c r="F25" s="128"/>
      <c r="G25" s="113"/>
      <c r="H25" s="114"/>
      <c r="I25" s="115"/>
    </row>
    <row r="26" spans="1:19" ht="12" customHeight="1">
      <c r="A26" s="118"/>
      <c r="B26" s="141"/>
      <c r="C26" s="136"/>
      <c r="D26" s="121"/>
      <c r="E26" s="122"/>
      <c r="F26" s="137"/>
      <c r="G26" s="123"/>
      <c r="H26" s="124"/>
      <c r="I26" s="125"/>
      <c r="K26" s="131"/>
      <c r="M26" s="132"/>
      <c r="N26" s="133"/>
      <c r="O26" s="133"/>
      <c r="S26" s="133"/>
    </row>
    <row r="27" spans="1:19" ht="12" customHeight="1">
      <c r="A27" s="108"/>
      <c r="B27" s="139"/>
      <c r="C27" s="110"/>
      <c r="D27" s="111"/>
      <c r="E27" s="112"/>
      <c r="F27" s="128"/>
      <c r="G27" s="113"/>
      <c r="H27" s="114"/>
      <c r="I27" s="115"/>
      <c r="J27" s="116"/>
    </row>
    <row r="28" spans="1:19" ht="12" customHeight="1">
      <c r="A28" s="118"/>
      <c r="B28" s="141"/>
      <c r="C28" s="136"/>
      <c r="D28" s="121"/>
      <c r="E28" s="122"/>
      <c r="F28" s="137"/>
      <c r="G28" s="123"/>
      <c r="H28" s="124"/>
      <c r="I28" s="125"/>
      <c r="J28" s="116"/>
      <c r="K28" s="131"/>
      <c r="M28" s="132"/>
      <c r="N28" s="133"/>
      <c r="O28" s="133"/>
      <c r="S28" s="133"/>
    </row>
    <row r="29" spans="1:19" ht="12" customHeight="1">
      <c r="A29" s="108"/>
      <c r="B29" s="139"/>
      <c r="C29" s="110"/>
      <c r="D29" s="111"/>
      <c r="E29" s="112"/>
      <c r="F29" s="140"/>
      <c r="G29" s="113"/>
      <c r="H29" s="134"/>
      <c r="I29" s="115"/>
    </row>
    <row r="30" spans="1:19" ht="12" customHeight="1">
      <c r="A30" s="118"/>
      <c r="B30" s="135"/>
      <c r="C30" s="136"/>
      <c r="D30" s="121"/>
      <c r="E30" s="122"/>
      <c r="F30" s="130"/>
      <c r="G30" s="123"/>
      <c r="H30" s="138"/>
      <c r="I30" s="125"/>
      <c r="K30" s="131"/>
      <c r="M30" s="132"/>
      <c r="N30" s="133"/>
      <c r="O30" s="133"/>
      <c r="S30" s="133"/>
    </row>
    <row r="31" spans="1:19" ht="12" customHeight="1">
      <c r="A31" s="108"/>
      <c r="B31" s="139"/>
      <c r="C31" s="110"/>
      <c r="D31" s="111"/>
      <c r="E31" s="112"/>
      <c r="F31" s="128"/>
      <c r="G31" s="113"/>
      <c r="H31" s="134"/>
      <c r="I31" s="115"/>
    </row>
    <row r="32" spans="1:19" ht="12" customHeight="1">
      <c r="A32" s="118"/>
      <c r="B32" s="141"/>
      <c r="C32" s="136"/>
      <c r="D32" s="121"/>
      <c r="E32" s="122"/>
      <c r="F32" s="137"/>
      <c r="G32" s="123"/>
      <c r="H32" s="138"/>
      <c r="I32" s="125"/>
      <c r="J32" s="116"/>
      <c r="K32" s="131"/>
      <c r="M32" s="132"/>
      <c r="N32" s="133"/>
      <c r="O32" s="133"/>
      <c r="S32" s="133"/>
    </row>
    <row r="33" spans="1:19" ht="12" customHeight="1">
      <c r="A33" s="108"/>
      <c r="B33" s="139"/>
      <c r="C33" s="110"/>
      <c r="D33" s="111"/>
      <c r="E33" s="112"/>
      <c r="F33" s="128"/>
      <c r="G33" s="113"/>
      <c r="H33" s="134"/>
      <c r="I33" s="145"/>
      <c r="J33" s="146"/>
    </row>
    <row r="34" spans="1:19" ht="12" customHeight="1">
      <c r="A34" s="118"/>
      <c r="B34" s="141"/>
      <c r="C34" s="136"/>
      <c r="D34" s="121"/>
      <c r="E34" s="122"/>
      <c r="F34" s="137"/>
      <c r="G34" s="123"/>
      <c r="H34" s="138"/>
      <c r="I34" s="125"/>
      <c r="K34" s="131"/>
      <c r="M34" s="132"/>
      <c r="N34" s="133"/>
      <c r="O34" s="133"/>
      <c r="S34" s="133"/>
    </row>
    <row r="35" spans="1:19" ht="12" customHeight="1">
      <c r="A35" s="108"/>
      <c r="B35" s="139"/>
      <c r="C35" s="110"/>
      <c r="D35" s="111"/>
      <c r="E35" s="112"/>
      <c r="F35" s="113"/>
      <c r="G35" s="113"/>
      <c r="H35" s="143"/>
      <c r="I35" s="115"/>
      <c r="J35" s="147"/>
    </row>
    <row r="36" spans="1:19" ht="12" customHeight="1">
      <c r="A36" s="118"/>
      <c r="B36" s="148"/>
      <c r="C36" s="120"/>
      <c r="D36" s="121"/>
      <c r="E36" s="122"/>
      <c r="F36" s="123"/>
      <c r="G36" s="123"/>
      <c r="H36" s="138"/>
      <c r="I36" s="125"/>
      <c r="J36" s="116"/>
      <c r="K36" s="131"/>
      <c r="M36" s="132"/>
      <c r="N36" s="133"/>
      <c r="O36" s="133"/>
      <c r="S36" s="133"/>
    </row>
    <row r="37" spans="1:19" ht="12" customHeight="1">
      <c r="A37" s="108"/>
      <c r="B37" s="109"/>
      <c r="C37" s="149"/>
      <c r="D37" s="111"/>
      <c r="E37" s="112"/>
      <c r="F37" s="113"/>
      <c r="G37" s="113"/>
      <c r="H37" s="143"/>
      <c r="I37" s="115"/>
      <c r="J37" s="116"/>
    </row>
    <row r="38" spans="1:19" ht="12" customHeight="1">
      <c r="A38" s="118"/>
      <c r="B38" s="220"/>
      <c r="C38" s="120"/>
      <c r="D38" s="121"/>
      <c r="E38" s="122"/>
      <c r="F38" s="123"/>
      <c r="G38" s="123"/>
      <c r="H38" s="138"/>
      <c r="I38" s="125"/>
      <c r="K38" s="131"/>
      <c r="M38" s="132"/>
      <c r="N38" s="144"/>
      <c r="O38" s="133"/>
      <c r="S38" s="133"/>
    </row>
    <row r="39" spans="1:19" ht="12" customHeight="1">
      <c r="A39" s="108"/>
      <c r="B39" s="151"/>
      <c r="C39" s="110"/>
      <c r="D39" s="111"/>
      <c r="E39" s="112"/>
      <c r="F39" s="113"/>
      <c r="G39" s="213"/>
      <c r="H39" s="114"/>
      <c r="I39" s="115"/>
      <c r="J39" s="116"/>
    </row>
    <row r="40" spans="1:19" ht="12" customHeight="1">
      <c r="A40" s="118"/>
      <c r="B40" s="214" t="s">
        <v>112</v>
      </c>
      <c r="C40" s="153"/>
      <c r="D40" s="121"/>
      <c r="E40" s="122"/>
      <c r="F40" s="154"/>
      <c r="G40" s="123"/>
      <c r="H40" s="124"/>
      <c r="I40" s="125"/>
      <c r="J40" s="116"/>
      <c r="K40" s="131"/>
      <c r="M40" s="132"/>
      <c r="N40" s="133"/>
      <c r="O40" s="133"/>
      <c r="S40" s="133"/>
    </row>
    <row r="41" spans="1:19" ht="12" customHeight="1">
      <c r="A41" s="108"/>
      <c r="B41" s="109"/>
      <c r="C41" s="155"/>
      <c r="D41" s="111"/>
      <c r="E41" s="112"/>
      <c r="F41" s="156"/>
      <c r="G41" s="113"/>
      <c r="H41" s="114"/>
      <c r="I41" s="115"/>
    </row>
    <row r="42" spans="1:19" ht="12" customHeight="1">
      <c r="A42" s="157"/>
      <c r="B42" s="228"/>
      <c r="C42" s="158"/>
      <c r="D42" s="159"/>
      <c r="E42" s="160"/>
      <c r="F42" s="161"/>
      <c r="G42" s="162"/>
      <c r="H42" s="163"/>
      <c r="I42" s="164"/>
      <c r="K42" s="131"/>
      <c r="M42" s="132"/>
      <c r="N42" s="133"/>
      <c r="O42" s="133"/>
      <c r="S42" s="133"/>
    </row>
  </sheetData>
  <mergeCells count="9">
    <mergeCell ref="G1:G2"/>
    <mergeCell ref="H1:H2"/>
    <mergeCell ref="I1:I2"/>
    <mergeCell ref="A1:A2"/>
    <mergeCell ref="B1:B2"/>
    <mergeCell ref="C1:C2"/>
    <mergeCell ref="D1:D2"/>
    <mergeCell ref="E1:E2"/>
    <mergeCell ref="F1:F2"/>
  </mergeCells>
  <phoneticPr fontId="28"/>
  <printOptions horizontalCentered="1" verticalCentered="1" gridLinesSet="0"/>
  <pageMargins left="0.19685039370078741" right="0.19685039370078741" top="1.1811023622047245" bottom="0.70866141732283472" header="0.62992125984251968" footer="0.43307086614173229"/>
  <pageSetup paperSize="9" scale="95" firstPageNumber="36" orientation="landscape" r:id="rId1"/>
  <headerFooter alignWithMargins="0">
    <oddHeader xml:space="preserve">&amp;L&amp;"ＭＳ Ｐ明朝,標準"&amp;11
&amp;9嘉麻市上山田住民ホール解体工事&amp;R&amp;"ＭＳ Ｐ明朝,標準"&amp;8(社）日本建築積算協会３号用紙
共通仮設積上げ
</oddHeader>
    <oddFooter>&amp;R&amp;"ＭＳ 明朝,標準"&amp;UNo.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表紙</vt:lpstr>
      <vt:lpstr>共通仮設</vt:lpstr>
      <vt:lpstr>建築【別紙明細】</vt:lpstr>
      <vt:lpstr>建築【共通仮設】</vt:lpstr>
      <vt:lpstr>【表紙】</vt:lpstr>
      <vt:lpstr>【工事費】</vt:lpstr>
      <vt:lpstr>【工事種別】</vt:lpstr>
      <vt:lpstr>【内訳書】</vt:lpstr>
      <vt:lpstr>【共通仮設積上げ】 </vt:lpstr>
      <vt:lpstr>'【共通仮設積上げ】 '!Print_Area</vt:lpstr>
      <vt:lpstr>【工事種別】!Print_Area</vt:lpstr>
      <vt:lpstr>【工事費】!Print_Area</vt:lpstr>
      <vt:lpstr>【内訳書】!Print_Area</vt:lpstr>
      <vt:lpstr>【表紙】!Print_Area</vt:lpstr>
      <vt:lpstr>共通仮設!Print_Area</vt:lpstr>
      <vt:lpstr>建築【共通仮設】!Print_Area</vt:lpstr>
      <vt:lpstr>建築【別紙明細】!Print_Area</vt:lpstr>
      <vt:lpstr>表紙!Print_Area</vt:lpstr>
      <vt:lpstr>'【共通仮設積上げ】 '!Print_Titles</vt:lpstr>
      <vt:lpstr>【工事種別】!Print_Titles</vt:lpstr>
      <vt:lpstr>【工事費】!Print_Titles</vt:lpstr>
      <vt:lpstr>【内訳書】!Print_Titles</vt:lpstr>
      <vt:lpstr>【表紙】!Print_Titles</vt:lpstr>
      <vt:lpstr>共通仮設!Print_Titles</vt:lpstr>
      <vt:lpstr>建築【共通仮設】!Print_Titles</vt:lpstr>
      <vt:lpstr>建築【別紙明細】!Print_Titles</vt:lpstr>
      <vt:lpstr>共通仮設!共通仮設費</vt:lpstr>
      <vt:lpstr>共通仮設!現場管理費</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0625</cp:lastModifiedBy>
  <cp:lastPrinted>2025-09-05T01:53:32Z</cp:lastPrinted>
  <dcterms:created xsi:type="dcterms:W3CDTF">2012-02-15T04:02:10Z</dcterms:created>
  <dcterms:modified xsi:type="dcterms:W3CDTF">2025-09-05T02:19:55Z</dcterms:modified>
</cp:coreProperties>
</file>