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W34" i="10" l="1"/>
  <c r="BW35" i="10" s="1"/>
  <c r="BW36" i="10" s="1"/>
  <c r="BW37" i="10" s="1"/>
  <c r="BW38" i="10" s="1"/>
  <c r="BW39" i="10" s="1"/>
  <c r="BW40" i="10" s="1"/>
  <c r="BW41" i="10" s="1"/>
  <c r="AM34" i="10"/>
  <c r="CO34" i="10" s="1"/>
  <c r="CO35" i="10" s="1"/>
  <c r="CO36" i="10" s="1"/>
</calcChain>
</file>

<file path=xl/sharedStrings.xml><?xml version="1.0" encoding="utf-8"?>
<sst xmlns="http://schemas.openxmlformats.org/spreadsheetml/2006/main" count="1120" uniqueCount="571">
  <si>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</si>
  <si>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</si>
  <si>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</si>
  <si>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</si>
  <si>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</si>
  <si>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</si>
  <si>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</si>
  <si>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</si>
  <si>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</si>
  <si>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</si>
  <si>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</si>
  <si>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</si>
  <si>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</si>
  <si>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</si>
  <si>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</si>
  <si>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</si>
  <si>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</si>
  <si>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</si>
  <si>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</si>
  <si>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</si>
  <si>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</si>
  <si>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</si>
  <si>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</si>
  <si>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</si>
  <si>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</si>
  <si>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</si>
  <si>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</si>
  <si>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</si>
  <si>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</si>
  <si>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</si>
  <si>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</si>
  <si>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</si>
  <si>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</si>
  <si>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</si>
  <si>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</si>
  <si>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</si>
  <si>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</si>
  <si>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</si>
  <si>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</si>
  <si>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</si>
  <si>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</si>
  <si>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</si>
  <si>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</si>
  <si>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</si>
  <si>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</si>
  <si>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</si>
  <si>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</si>
  <si>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</si>
  <si>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</si>
  <si>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</si>
  <si>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</si>
  <si>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</si>
  <si>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</si>
  <si>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</si>
  <si>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</si>
  <si>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</si>
  <si>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</si>
  <si>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</si>
  <si>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</si>
  <si>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</si>
  <si>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</si>
  <si>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</si>
  <si>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</si>
  <si>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</si>
  <si>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</si>
  <si>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</si>
  <si>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</si>
  <si>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</si>
  <si>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</si>
  <si>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</si>
  <si>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</si>
  <si>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</si>
  <si>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</si>
  <si>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</si>
  <si>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</si>
  <si>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</si>
  <si>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</si>
  <si>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</si>
  <si>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</si>
  <si>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</si>
  <si>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</si>
  <si>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</si>
  <si>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</si>
  <si>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</si>
  <si>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</si>
  <si>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</si>
  <si>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</si>
  <si>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</si>
  <si>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</si>
  <si>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</si>
  <si>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</si>
  <si>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</si>
  <si>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</si>
  <si>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</si>
  <si>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</si>
  <si>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</si>
  <si>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</si>
  <si>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</si>
  <si>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</si>
  <si>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</si>
  <si>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</si>
  <si>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</si>
  <si>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</si>
  <si>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</si>
  <si>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</si>
  <si>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</si>
  <si>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</si>
  <si>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</si>
  <si>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</si>
  <si>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</si>
  <si>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</si>
  <si>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</si>
  <si>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</si>
  <si>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</si>
  <si>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</si>
  <si>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</si>
  <si>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</si>
  <si>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</si>
  <si>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</si>
  <si>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</si>
  <si>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</si>
  <si>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</si>
  <si>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</si>
  <si>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</si>
  <si>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</si>
  <si>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</si>
  <si>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</si>
  <si>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</si>
  <si>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</si>
  <si>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</si>
  <si>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</si>
  <si>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</si>
  <si>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</si>
  <si>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</si>
  <si>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</si>
  <si>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</si>
  <si>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</si>
  <si>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</si>
  <si>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</si>
  <si>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</si>
  <si>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</si>
  <si>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</si>
  <si>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</si>
  <si>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</si>
  <si>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</si>
  <si>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</si>
  <si>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</si>
  <si>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</si>
  <si>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</si>
  <si>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</si>
  <si>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</si>
  <si>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</si>
  <si>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</si>
  <si>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</si>
  <si>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</si>
  <si>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</si>
  <si>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</si>
  <si>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</si>
  <si>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</si>
  <si>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</si>
  <si>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</si>
  <si>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</si>
  <si>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</si>
  <si>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</si>
  <si>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</si>
  <si>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</si>
  <si>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</si>
  <si>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</si>
  <si>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</si>
  <si>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</si>
  <si>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</si>
  <si>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</si>
  <si>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</si>
  <si>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</si>
  <si>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</si>
  <si>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</si>
  <si>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</si>
  <si>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</si>
  <si>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</si>
  <si>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</si>
  <si>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</si>
  <si>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</si>
  <si>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</si>
  <si>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</si>
  <si>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</si>
  <si>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</si>
  <si>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</si>
  <si>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</si>
  <si>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</si>
  <si>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</si>
  <si>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</si>
  <si>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</si>
  <si>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</si>
  <si>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</si>
  <si>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</si>
  <si>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</si>
  <si>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</si>
  <si>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</si>
  <si>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</si>
  <si>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</si>
  <si>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</si>
  <si>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</si>
  <si>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</si>
  <si>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福岡県嘉麻市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</si>
  <si>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</si>
  <si>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</si>
  <si>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</si>
  <si>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</si>
  <si>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</si>
  <si>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</si>
  <si>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</si>
  <si>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</si>
  <si>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</si>
  <si>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</si>
  <si>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</si>
  <si>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</si>
  <si>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</si>
  <si>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</si>
  <si>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</si>
  <si>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</si>
  <si>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</si>
  <si>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</si>
  <si>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</si>
  <si>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</si>
  <si>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</si>
  <si>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</si>
  <si>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</si>
  <si>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</si>
  <si>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</si>
  <si>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</si>
  <si>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</si>
  <si>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</si>
  <si>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</si>
  <si>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</si>
  <si>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</si>
  <si>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</si>
  <si>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</si>
  <si>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</si>
  <si>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</si>
  <si>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</si>
  <si>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</si>
  <si>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</si>
  <si>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</si>
  <si>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</si>
  <si>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</si>
  <si>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</si>
  <si>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</si>
  <si>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</si>
  <si>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</si>
  <si>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</si>
  <si>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</si>
  <si>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</si>
  <si>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</si>
  <si>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</si>
  <si>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</si>
  <si>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</si>
  <si>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</si>
  <si>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</si>
  <si>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</si>
  <si>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</si>
  <si>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</si>
  <si>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</si>
  <si>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</si>
  <si>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</si>
  <si>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</si>
  <si>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</si>
  <si>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</si>
  <si>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</si>
  <si>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</si>
  <si>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</si>
  <si>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</si>
  <si>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</si>
  <si>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</si>
  <si>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</si>
  <si>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</si>
  <si>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</si>
  <si>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</si>
  <si>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</si>
  <si>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</si>
  <si>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</si>
  <si>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</si>
  <si>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</si>
  <si>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</si>
  <si>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</si>
  <si>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</si>
  <si>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</si>
  <si>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</si>
  <si>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</si>
  <si>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</si>
  <si>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</si>
  <si>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</si>
  <si>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</si>
  <si>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</si>
  <si>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</si>
  <si>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</si>
  <si>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</si>
  <si>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</si>
  <si>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</si>
  <si>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</si>
  <si>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</si>
  <si>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</si>
  <si>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</si>
  <si>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</si>
  <si>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</si>
  <si>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</si>
  <si>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</si>
  <si>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</si>
  <si>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</si>
  <si>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</si>
  <si>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</si>
  <si>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</si>
  <si>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</si>
  <si>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</si>
  <si>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</si>
  <si>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</si>
  <si>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</si>
  <si>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</si>
  <si>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</si>
  <si>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</si>
  <si>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</si>
  <si>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</si>
  <si>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</si>
  <si>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</si>
  <si>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</si>
  <si>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</si>
  <si>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</si>
  <si>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</si>
  <si>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</si>
  <si>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</si>
  <si>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</si>
  <si>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</si>
  <si>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</si>
  <si>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</si>
  <si>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</si>
  <si>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</si>
  <si>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</si>
  <si>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</si>
  <si>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</si>
  <si>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</si>
  <si>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</si>
  <si>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</si>
  <si>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</si>
  <si>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</si>
  <si>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</si>
  <si>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</si>
  <si>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</si>
  <si>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</si>
  <si>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</si>
  <si>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</si>
  <si>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</si>
  <si>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</si>
  <si>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</si>
  <si>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</si>
  <si>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</si>
  <si>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福岡県嘉麻市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</si>
  <si>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</si>
  <si>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</si>
  <si>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</si>
  <si>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</si>
  <si>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</si>
  <si>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</si>
  <si>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</si>
  <si>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</si>
  <si>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</si>
  <si>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</si>
  <si>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</si>
  <si>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</si>
  <si>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</si>
  <si>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</si>
  <si>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</si>
  <si>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</si>
  <si>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</si>
  <si>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</si>
  <si>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</si>
  <si>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</si>
  <si>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</si>
  <si>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</si>
  <si>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</si>
  <si>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</si>
  <si>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</si>
  <si>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</si>
  <si>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</si>
  <si>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</si>
  <si>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</si>
  <si>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</si>
  <si>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</si>
  <si>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</si>
  <si>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</si>
  <si>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</si>
  <si>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</si>
  <si>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</si>
  <si>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</si>
  <si>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</si>
  <si>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</si>
  <si>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</si>
  <si>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</si>
  <si>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</si>
  <si>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</si>
  <si>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</si>
  <si>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</si>
  <si>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</si>
  <si>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</si>
  <si>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</si>
  <si>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</si>
  <si>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</si>
  <si>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</si>
  <si>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</si>
  <si>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</si>
  <si>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</si>
  <si>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</si>
  <si>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</si>
  <si>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</si>
  <si>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</si>
  <si>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</si>
  <si>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</si>
  <si>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</si>
  <si>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</si>
  <si>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</si>
  <si>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</si>
  <si>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</si>
  <si>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</si>
  <si>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</si>
  <si>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</si>
  <si>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</si>
  <si>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</si>
  <si>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</si>
  <si>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</si>
  <si>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</si>
  <si>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</si>
  <si>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</si>
  <si>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</si>
  <si>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</si>
  <si>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</si>
  <si>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</si>
  <si>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</si>
  <si>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</si>
  <si>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</si>
  <si>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</si>
  <si>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</si>
  <si>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</si>
  <si>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</si>
  <si>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</si>
  <si>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</si>
  <si>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</si>
  <si>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</si>
  <si>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</si>
  <si>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</si>
  <si>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</si>
  <si>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</si>
  <si>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</si>
  <si>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</si>
  <si>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</si>
  <si>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</si>
  <si>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</si>
  <si>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</si>
  <si>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</si>
  <si>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</si>
  <si>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</si>
  <si>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</si>
  <si>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</si>
  <si>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</si>
  <si>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</si>
  <si>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</si>
  <si>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</si>
  <si>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</si>
  <si>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</si>
  <si>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</si>
  <si>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</si>
  <si>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</si>
  <si>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</si>
  <si>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</si>
  <si>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</si>
  <si>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</si>
  <si>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</si>
  <si>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</si>
  <si>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</si>
  <si>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</si>
  <si>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</si>
  <si>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</si>
  <si>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</si>
  <si>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</si>
  <si>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</si>
  <si>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</si>
  <si>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</si>
  <si>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</si>
  <si>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</si>
  <si>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</si>
  <si>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</si>
  <si>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</si>
  <si>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</si>
  <si>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</si>
  <si>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</si>
  <si>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</si>
  <si>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</si>
  <si>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</si>
  <si>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</si>
  <si>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</si>
  <si>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</si>
  <si>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</si>
  <si>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</si>
  <si>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</si>
  <si>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</si>
  <si>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</si>
  <si>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</si>
  <si>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</si>
  <si>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</si>
  <si>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</si>
  <si>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</si>
  <si>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</si>
  <si>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</si>
  <si>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</si>
  <si>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</si>
  <si>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</si>
  <si>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</si>
  <si>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</si>
  <si>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</si>
  <si>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</si>
  <si>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</si>
  <si>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</si>
  <si>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</si>
  <si>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</si>
  <si>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</si>
  <si>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</si>
  <si>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</si>
  <si>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</si>
  <si>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</si>
  <si>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</si>
  <si>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</si>
  <si>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</si>
  <si>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</si>
  <si>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</si>
  <si>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2.55</t>
  </si>
  <si>
    <t>国民健康保険事業特別会計</t>
  </si>
  <si>
    <t>▲ 3.56</t>
  </si>
  <si>
    <t>▲ 2.74</t>
  </si>
  <si>
    <t>▲ 2.35</t>
  </si>
  <si>
    <t>▲ 1.90</t>
  </si>
  <si>
    <t>▲ 2.15</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</si>
  <si>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</si>
  <si>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</si>
  <si>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</si>
  <si>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</si>
  <si>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</si>
  <si>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</si>
  <si>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</si>
  <si>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</si>
  <si>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</si>
  <si>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</si>
  <si>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</si>
  <si>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</si>
  <si>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</si>
  <si>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</si>
  <si>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</si>
  <si>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</si>
  <si>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</si>
  <si>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福岡県市町村職員退職手当組合（一般会計）</t>
    <rPh sb="0" eb="3">
      <t>フクオカケン</t>
    </rPh>
    <rPh sb="3" eb="8">
      <t>シチョウソンショクイン</t>
    </rPh>
    <rPh sb="8" eb="12">
      <t>タイショクテアテ</t>
    </rPh>
    <rPh sb="12" eb="14">
      <t>クミアイ</t>
    </rPh>
    <rPh sb="15" eb="19">
      <t>イッパンカイケイ</t>
    </rPh>
    <phoneticPr fontId="10"/>
  </si>
  <si>
    <t>-</t>
    <phoneticPr fontId="10"/>
  </si>
  <si>
    <t>福岡県市町村職員退職手当組合（基金特別会計）</t>
    <rPh sb="0" eb="3">
      <t>フクオカケン</t>
    </rPh>
    <rPh sb="3" eb="8">
      <t>シチョウソンショクイン</t>
    </rPh>
    <rPh sb="8" eb="12">
      <t>タイショクテアテ</t>
    </rPh>
    <rPh sb="12" eb="14">
      <t>クミアイ</t>
    </rPh>
    <rPh sb="15" eb="17">
      <t>キキン</t>
    </rPh>
    <rPh sb="17" eb="19">
      <t>トクベツ</t>
    </rPh>
    <rPh sb="19" eb="21">
      <t>カイケイ</t>
    </rPh>
    <phoneticPr fontId="10"/>
  </si>
  <si>
    <t>飯塚地区消防組合（一般会計）</t>
    <rPh sb="0" eb="4">
      <t>イイヅカチク</t>
    </rPh>
    <rPh sb="4" eb="8">
      <t>ショウボウクミアイ</t>
    </rPh>
    <rPh sb="9" eb="13">
      <t>イッパンカイケイ</t>
    </rPh>
    <phoneticPr fontId="10"/>
  </si>
  <si>
    <t>福岡県自治振興組合（一般会計）</t>
    <rPh sb="0" eb="3">
      <t>フクオカケン</t>
    </rPh>
    <rPh sb="3" eb="7">
      <t>ジチシンコウ</t>
    </rPh>
    <rPh sb="7" eb="9">
      <t>クミアイ</t>
    </rPh>
    <rPh sb="10" eb="14">
      <t>イッパンカイケイ</t>
    </rPh>
    <phoneticPr fontId="10"/>
  </si>
  <si>
    <t>福岡県自治振興組合（公文書館事業特別会計）</t>
    <rPh sb="0" eb="3">
      <t>フクオカケン</t>
    </rPh>
    <rPh sb="3" eb="9">
      <t>ジチシンコウクミアイ</t>
    </rPh>
    <rPh sb="10" eb="14">
      <t>コウブンショカン</t>
    </rPh>
    <rPh sb="14" eb="16">
      <t>ジギョウ</t>
    </rPh>
    <rPh sb="16" eb="20">
      <t>トクベツカイケイ</t>
    </rPh>
    <phoneticPr fontId="10"/>
  </si>
  <si>
    <t>福岡県後期高齢者医療広域連合（一般会計）</t>
    <rPh sb="0" eb="3">
      <t>フクオカケン</t>
    </rPh>
    <rPh sb="3" eb="8">
      <t>コウキコウレイシャ</t>
    </rPh>
    <rPh sb="8" eb="10">
      <t>イリョウ</t>
    </rPh>
    <rPh sb="10" eb="12">
      <t>コウイキ</t>
    </rPh>
    <rPh sb="12" eb="14">
      <t>レンゴウ</t>
    </rPh>
    <rPh sb="15" eb="17">
      <t>イッパン</t>
    </rPh>
    <rPh sb="17" eb="19">
      <t>カイケイ</t>
    </rPh>
    <phoneticPr fontId="10"/>
  </si>
  <si>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10"/>
  </si>
  <si>
    <t>ふくおか県央環境広域施設組合（一般会計）</t>
    <rPh sb="4" eb="6">
      <t>ケンオウ</t>
    </rPh>
    <rPh sb="6" eb="8">
      <t>カンキョウ</t>
    </rPh>
    <rPh sb="8" eb="10">
      <t>コウイキ</t>
    </rPh>
    <rPh sb="10" eb="14">
      <t>シセツクミアイ</t>
    </rPh>
    <rPh sb="15" eb="19">
      <t>イッパンカイケイ</t>
    </rPh>
    <phoneticPr fontId="10"/>
  </si>
  <si>
    <t>かんがい施設維持管理基金</t>
    <rPh sb="4" eb="6">
      <t>シセツ</t>
    </rPh>
    <rPh sb="6" eb="8">
      <t>イジ</t>
    </rPh>
    <rPh sb="8" eb="10">
      <t>カンリ</t>
    </rPh>
    <rPh sb="10" eb="12">
      <t>キキン</t>
    </rPh>
    <phoneticPr fontId="5"/>
  </si>
  <si>
    <t>地域振興基金</t>
    <rPh sb="0" eb="2">
      <t>チイキ</t>
    </rPh>
    <rPh sb="2" eb="4">
      <t>シンコウ</t>
    </rPh>
    <rPh sb="4" eb="6">
      <t>キキン</t>
    </rPh>
    <phoneticPr fontId="2"/>
  </si>
  <si>
    <t>住宅新築資金等貸付事業基金</t>
    <rPh sb="0" eb="2">
      <t>ジュウタク</t>
    </rPh>
    <rPh sb="2" eb="4">
      <t>シンチク</t>
    </rPh>
    <rPh sb="4" eb="6">
      <t>シキン</t>
    </rPh>
    <rPh sb="6" eb="7">
      <t>トウ</t>
    </rPh>
    <rPh sb="7" eb="9">
      <t>カシツケ</t>
    </rPh>
    <rPh sb="9" eb="11">
      <t>ジギョウ</t>
    </rPh>
    <rPh sb="11" eb="13">
      <t>キキン</t>
    </rPh>
    <phoneticPr fontId="2"/>
  </si>
  <si>
    <t>嘉穂総合運動公園整備基金</t>
    <rPh sb="0" eb="2">
      <t>カホ</t>
    </rPh>
    <rPh sb="2" eb="4">
      <t>ソウゴウ</t>
    </rPh>
    <rPh sb="4" eb="6">
      <t>ウンドウ</t>
    </rPh>
    <rPh sb="6" eb="8">
      <t>コウエン</t>
    </rPh>
    <rPh sb="8" eb="10">
      <t>セイビ</t>
    </rPh>
    <rPh sb="10" eb="12">
      <t>キキン</t>
    </rPh>
    <phoneticPr fontId="2"/>
  </si>
  <si>
    <t>学校建設基金</t>
    <rPh sb="0" eb="2">
      <t>ガッコウ</t>
    </rPh>
    <rPh sb="2" eb="4">
      <t>ケンセツ</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</si>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</sst>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426F-4EDE-BAB5-18397886D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150676</c:v>
                </c:pt>
                <c:pt idx="1">
                  <c:v>75362</c:v>
                </c:pt>
                <c:pt idx="2">
                  <c:v>36701</c:v>
                </c:pt>
                <c:pt idx="3">
                  <c:v>304252</c:v>
                </c:pt>
                <c:pt idx="4">
                  <c:v>84986</c:v>
                </c:pt>
              </c:numCache>
            </c:numRef>
          </c:val>
          <c:smooth val="0"/>
          <c:extLst xmlns:c16r2="http://schemas.microsoft.com/office/drawing/2015/06/chart">
            <c:ext xmlns:c16="http://schemas.microsoft.com/office/drawing/2014/chart" uri="{C3380CC4-5D6E-409C-BE32-E72D297353CC}">
              <c16:uniqueId val="{00000001-426F-4EDE-BAB5-18397886DCD3}"/>
            </c:ext>
          </c:extLst>
        </c:ser>
        <c:dLbls>
          <c:showLegendKey val="0"/>
          <c:showVal val="0"/>
          <c:showCatName val="0"/>
          <c:showSerName val="0"/>
          <c:showPercent val="0"/>
          <c:showBubbleSize val="0"/>
        </c:dLbls>
        <c:marker val="1"/>
        <c:smooth val="0"/>
        <c:axId val="404333232"/>
        <c:axId val="404333616"/>
      </c:lineChart>
      <c:catAx>
        <c:axId val="40433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333616"/>
        <c:crosses val="autoZero"/>
        <c:auto val="1"/>
        <c:lblAlgn val="ctr"/>
        <c:lblOffset val="100"/>
        <c:tickLblSkip val="1"/>
        <c:tickMarkSkip val="1"/>
        <c:noMultiLvlLbl val="0"/>
      </c:catAx>
      <c:valAx>
        <c:axId val="404333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33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4.57</c:v>
                </c:pt>
                <c:pt idx="2">
                  <c:v>4.55</c:v>
                </c:pt>
                <c:pt idx="3">
                  <c:v>6.25</c:v>
                </c:pt>
                <c:pt idx="4">
                  <c:v>3.66</c:v>
                </c:pt>
              </c:numCache>
            </c:numRef>
          </c:val>
          <c:extLst xmlns:c16r2="http://schemas.microsoft.com/office/drawing/2015/06/chart">
            <c:ext xmlns:c16="http://schemas.microsoft.com/office/drawing/2014/chart" uri="{C3380CC4-5D6E-409C-BE32-E72D297353CC}">
              <c16:uniqueId val="{00000000-A78C-460E-87D7-142D34588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25.67</c:v>
                </c:pt>
                <c:pt idx="1">
                  <c:v>25.26</c:v>
                </c:pt>
                <c:pt idx="2">
                  <c:v>24.53</c:v>
                </c:pt>
                <c:pt idx="3">
                  <c:v>25.44</c:v>
                </c:pt>
                <c:pt idx="4">
                  <c:v>25.54</c:v>
                </c:pt>
              </c:numCache>
            </c:numRef>
          </c:val>
          <c:extLst xmlns:c16r2="http://schemas.microsoft.com/office/drawing/2015/06/chart">
            <c:ext xmlns:c16="http://schemas.microsoft.com/office/drawing/2014/chart" uri="{C3380CC4-5D6E-409C-BE32-E72D297353CC}">
              <c16:uniqueId val="{00000001-A78C-460E-87D7-142D345880CF}"/>
            </c:ext>
          </c:extLst>
        </c:ser>
        <c:dLbls>
          <c:showLegendKey val="0"/>
          <c:showVal val="0"/>
          <c:showCatName val="0"/>
          <c:showSerName val="0"/>
          <c:showPercent val="0"/>
          <c:showBubbleSize val="0"/>
        </c:dLbls>
        <c:gapWidth val="250"/>
        <c:overlap val="100"/>
        <c:axId val="153619304"/>
        <c:axId val="15354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-0.5</c:v>
                </c:pt>
                <c:pt idx="2">
                  <c:v>0.16</c:v>
                </c:pt>
                <c:pt idx="3">
                  <c:v>1.59</c:v>
                </c:pt>
                <c:pt idx="4">
                  <c:v>-2.5499999999999998</c:v>
                </c:pt>
              </c:numCache>
            </c:numRef>
          </c:val>
          <c:smooth val="0"/>
          <c:extLst xmlns:c16r2="http://schemas.microsoft.com/office/drawing/2015/06/chart">
            <c:ext xmlns:c16="http://schemas.microsoft.com/office/drawing/2014/chart" uri="{C3380CC4-5D6E-409C-BE32-E72D297353CC}">
              <c16:uniqueId val="{00000002-A78C-460E-87D7-142D345880CF}"/>
            </c:ext>
          </c:extLst>
        </c:ser>
        <c:dLbls>
          <c:showLegendKey val="0"/>
          <c:showVal val="0"/>
          <c:showCatName val="0"/>
          <c:showSerName val="0"/>
          <c:showPercent val="0"/>
          <c:showBubbleSize val="0"/>
        </c:dLbls>
        <c:marker val="1"/>
        <c:smooth val="0"/>
        <c:axId val="153619304"/>
        <c:axId val="153540232"/>
      </c:lineChart>
      <c:catAx>
        <c:axId val="15361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540232"/>
        <c:crosses val="autoZero"/>
        <c:auto val="1"/>
        <c:lblAlgn val="ctr"/>
        <c:lblOffset val="100"/>
        <c:tickLblSkip val="1"/>
        <c:tickMarkSkip val="1"/>
        <c:noMultiLvlLbl val="0"/>
      </c:catAx>
      <c:valAx>
        <c:axId val="15354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1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68-4048-ABD5-150870020A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68-4048-ABD5-150870020A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68-4048-ABD5-150870020A9E}"/>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F68-4048-ABD5-150870020A9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0F68-4048-ABD5-150870020A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0F68-4048-ABD5-150870020A9E}"/>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c:v>
                </c:pt>
                <c:pt idx="4">
                  <c:v>#N/A</c:v>
                </c:pt>
                <c:pt idx="5">
                  <c:v>1.25</c:v>
                </c:pt>
                <c:pt idx="6">
                  <c:v>#N/A</c:v>
                </c:pt>
                <c:pt idx="7">
                  <c:v>2.37</c:v>
                </c:pt>
                <c:pt idx="8">
                  <c:v>#N/A</c:v>
                </c:pt>
                <c:pt idx="9">
                  <c:v>0.4</c:v>
                </c:pt>
              </c:numCache>
            </c:numRef>
          </c:val>
          <c:extLst xmlns:c16r2="http://schemas.microsoft.com/office/drawing/2015/06/chart">
            <c:ext xmlns:c16="http://schemas.microsoft.com/office/drawing/2014/chart" uri="{C3380CC4-5D6E-409C-BE32-E72D297353CC}">
              <c16:uniqueId val="{00000006-0F68-4048-ABD5-150870020A9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5.15</c:v>
                </c:pt>
                <c:pt idx="2">
                  <c:v>#N/A</c:v>
                </c:pt>
                <c:pt idx="3">
                  <c:v>4.55</c:v>
                </c:pt>
                <c:pt idx="4">
                  <c:v>#N/A</c:v>
                </c:pt>
                <c:pt idx="5">
                  <c:v>4.51</c:v>
                </c:pt>
                <c:pt idx="6">
                  <c:v>#N/A</c:v>
                </c:pt>
                <c:pt idx="7">
                  <c:v>6.21</c:v>
                </c:pt>
                <c:pt idx="8">
                  <c:v>#N/A</c:v>
                </c:pt>
                <c:pt idx="9">
                  <c:v>3.63</c:v>
                </c:pt>
              </c:numCache>
            </c:numRef>
          </c:val>
          <c:extLst xmlns:c16r2="http://schemas.microsoft.com/office/drawing/2015/06/chart">
            <c:ext xmlns:c16="http://schemas.microsoft.com/office/drawing/2014/chart" uri="{C3380CC4-5D6E-409C-BE32-E72D297353CC}">
              <c16:uniqueId val="{00000007-0F68-4048-ABD5-150870020A9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11.61</c:v>
                </c:pt>
                <c:pt idx="2">
                  <c:v>#N/A</c:v>
                </c:pt>
                <c:pt idx="3">
                  <c:v>10.86</c:v>
                </c:pt>
                <c:pt idx="4">
                  <c:v>#N/A</c:v>
                </c:pt>
                <c:pt idx="5">
                  <c:v>9.25</c:v>
                </c:pt>
                <c:pt idx="6">
                  <c:v>#N/A</c:v>
                </c:pt>
                <c:pt idx="7">
                  <c:v>8.15</c:v>
                </c:pt>
                <c:pt idx="8">
                  <c:v>#N/A</c:v>
                </c:pt>
                <c:pt idx="9">
                  <c:v>7.03</c:v>
                </c:pt>
              </c:numCache>
            </c:numRef>
          </c:val>
          <c:extLst xmlns:c16r2="http://schemas.microsoft.com/office/drawing/2015/06/chart">
            <c:ext xmlns:c16="http://schemas.microsoft.com/office/drawing/2014/chart" uri="{C3380CC4-5D6E-409C-BE32-E72D297353CC}">
              <c16:uniqueId val="{00000008-0F68-4048-ABD5-150870020A9E}"/>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3.56</c:v>
                </c:pt>
                <c:pt idx="1">
                  <c:v>#N/A</c:v>
                </c:pt>
                <c:pt idx="2">
                  <c:v>2.74</c:v>
                </c:pt>
                <c:pt idx="3">
                  <c:v>#N/A</c:v>
                </c:pt>
                <c:pt idx="4">
                  <c:v>2.35</c:v>
                </c:pt>
                <c:pt idx="5">
                  <c:v>#N/A</c:v>
                </c:pt>
                <c:pt idx="6">
                  <c:v>1.9</c:v>
                </c:pt>
                <c:pt idx="7">
                  <c:v>#N/A</c:v>
                </c:pt>
                <c:pt idx="8">
                  <c:v>2.15</c:v>
                </c:pt>
                <c:pt idx="9">
                  <c:v>#N/A</c:v>
                </c:pt>
              </c:numCache>
            </c:numRef>
          </c:val>
          <c:extLst xmlns:c16r2="http://schemas.microsoft.com/office/drawing/2015/06/chart">
            <c:ext xmlns:c16="http://schemas.microsoft.com/office/drawing/2014/chart" uri="{C3380CC4-5D6E-409C-BE32-E72D297353CC}">
              <c16:uniqueId val="{00000009-0F68-4048-ABD5-150870020A9E}"/>
            </c:ext>
          </c:extLst>
        </c:ser>
        <c:dLbls>
          <c:showLegendKey val="0"/>
          <c:showVal val="0"/>
          <c:showCatName val="0"/>
          <c:showSerName val="0"/>
          <c:showPercent val="0"/>
          <c:showBubbleSize val="0"/>
        </c:dLbls>
        <c:gapWidth val="150"/>
        <c:overlap val="100"/>
        <c:axId val="511137032"/>
        <c:axId val="511137416"/>
      </c:barChart>
      <c:catAx>
        <c:axId val="51113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137416"/>
        <c:crosses val="autoZero"/>
        <c:auto val="1"/>
        <c:lblAlgn val="ctr"/>
        <c:lblOffset val="100"/>
        <c:tickLblSkip val="1"/>
        <c:tickMarkSkip val="1"/>
        <c:noMultiLvlLbl val="0"/>
      </c:catAx>
      <c:valAx>
        <c:axId val="511137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137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1923</c:v>
                </c:pt>
                <c:pt idx="5">
                  <c:v>2011</c:v>
                </c:pt>
                <c:pt idx="8">
                  <c:v>2192</c:v>
                </c:pt>
                <c:pt idx="11">
                  <c:v>2166</c:v>
                </c:pt>
                <c:pt idx="14">
                  <c:v>2108</c:v>
                </c:pt>
              </c:numCache>
            </c:numRef>
          </c:val>
          <c:extLst xmlns:c16r2="http://schemas.microsoft.com/office/drawing/2015/06/chart">
            <c:ext xmlns:c16="http://schemas.microsoft.com/office/drawing/2014/chart" uri="{C3380CC4-5D6E-409C-BE32-E72D297353CC}">
              <c16:uniqueId val="{00000000-D287-4656-9AAC-843B64E53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87-4656-9AAC-843B64E53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27</c:v>
                </c:pt>
                <c:pt idx="6">
                  <c:v>0</c:v>
                </c:pt>
                <c:pt idx="9">
                  <c:v>0</c:v>
                </c:pt>
                <c:pt idx="12">
                  <c:v>0</c:v>
                </c:pt>
              </c:numCache>
            </c:numRef>
          </c:val>
          <c:extLst xmlns:c16r2="http://schemas.microsoft.com/office/drawing/2015/06/chart">
            <c:ext xmlns:c16="http://schemas.microsoft.com/office/drawing/2014/chart" uri="{C3380CC4-5D6E-409C-BE32-E72D297353CC}">
              <c16:uniqueId val="{00000002-D287-4656-9AAC-843B64E53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43</c:v>
                </c:pt>
                <c:pt idx="9">
                  <c:v>53</c:v>
                </c:pt>
                <c:pt idx="12">
                  <c:v>55</c:v>
                </c:pt>
              </c:numCache>
            </c:numRef>
          </c:val>
          <c:extLst xmlns:c16r2="http://schemas.microsoft.com/office/drawing/2015/06/chart">
            <c:ext xmlns:c16="http://schemas.microsoft.com/office/drawing/2014/chart" uri="{C3380CC4-5D6E-409C-BE32-E72D297353CC}">
              <c16:uniqueId val="{00000003-D287-4656-9AAC-843B64E53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c:v>
                </c:pt>
                <c:pt idx="3">
                  <c:v>47</c:v>
                </c:pt>
                <c:pt idx="6">
                  <c:v>44</c:v>
                </c:pt>
                <c:pt idx="9">
                  <c:v>47</c:v>
                </c:pt>
                <c:pt idx="12">
                  <c:v>48</c:v>
                </c:pt>
              </c:numCache>
            </c:numRef>
          </c:val>
          <c:extLst xmlns:c16r2="http://schemas.microsoft.com/office/drawing/2015/06/chart">
            <c:ext xmlns:c16="http://schemas.microsoft.com/office/drawing/2014/chart" uri="{C3380CC4-5D6E-409C-BE32-E72D297353CC}">
              <c16:uniqueId val="{00000004-D287-4656-9AAC-843B64E53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87-4656-9AAC-843B64E53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87-4656-9AAC-843B64E53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2331</c:v>
                </c:pt>
                <c:pt idx="3">
                  <c:v>2469</c:v>
                </c:pt>
                <c:pt idx="6">
                  <c:v>2849</c:v>
                </c:pt>
                <c:pt idx="9">
                  <c:v>2839</c:v>
                </c:pt>
                <c:pt idx="12">
                  <c:v>2767</c:v>
                </c:pt>
              </c:numCache>
            </c:numRef>
          </c:val>
          <c:extLst xmlns:c16r2="http://schemas.microsoft.com/office/drawing/2015/06/chart">
            <c:ext xmlns:c16="http://schemas.microsoft.com/office/drawing/2014/chart" uri="{C3380CC4-5D6E-409C-BE32-E72D297353CC}">
              <c16:uniqueId val="{00000007-D287-4656-9AAC-843B64E530AF}"/>
            </c:ext>
          </c:extLst>
        </c:ser>
        <c:dLbls>
          <c:showLegendKey val="0"/>
          <c:showVal val="0"/>
          <c:showCatName val="0"/>
          <c:showSerName val="0"/>
          <c:showPercent val="0"/>
          <c:showBubbleSize val="0"/>
        </c:dLbls>
        <c:gapWidth val="100"/>
        <c:overlap val="100"/>
        <c:axId val="403885864"/>
        <c:axId val="49833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513</c:v>
                </c:pt>
                <c:pt idx="2">
                  <c:v>#N/A</c:v>
                </c:pt>
                <c:pt idx="3">
                  <c:v>#N/A</c:v>
                </c:pt>
                <c:pt idx="4">
                  <c:v>545</c:v>
                </c:pt>
                <c:pt idx="5">
                  <c:v>#N/A</c:v>
                </c:pt>
                <c:pt idx="6">
                  <c:v>#N/A</c:v>
                </c:pt>
                <c:pt idx="7">
                  <c:v>744</c:v>
                </c:pt>
                <c:pt idx="8">
                  <c:v>#N/A</c:v>
                </c:pt>
                <c:pt idx="9">
                  <c:v>#N/A</c:v>
                </c:pt>
                <c:pt idx="10">
                  <c:v>773</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D287-4656-9AAC-843B64E530AF}"/>
            </c:ext>
          </c:extLst>
        </c:ser>
        <c:dLbls>
          <c:showLegendKey val="0"/>
          <c:showVal val="0"/>
          <c:showCatName val="0"/>
          <c:showSerName val="0"/>
          <c:showPercent val="0"/>
          <c:showBubbleSize val="0"/>
        </c:dLbls>
        <c:marker val="1"/>
        <c:smooth val="0"/>
        <c:axId val="403885864"/>
        <c:axId val="498338040"/>
      </c:lineChart>
      <c:catAx>
        <c:axId val="40388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338040"/>
        <c:crosses val="autoZero"/>
        <c:auto val="1"/>
        <c:lblAlgn val="ctr"/>
        <c:lblOffset val="100"/>
        <c:tickLblSkip val="1"/>
        <c:tickMarkSkip val="1"/>
        <c:noMultiLvlLbl val="0"/>
      </c:catAx>
      <c:valAx>
        <c:axId val="49833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8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19990</c:v>
                </c:pt>
                <c:pt idx="5">
                  <c:v>19965</c:v>
                </c:pt>
                <c:pt idx="8">
                  <c:v>19044</c:v>
                </c:pt>
                <c:pt idx="11">
                  <c:v>21864</c:v>
                </c:pt>
                <c:pt idx="14">
                  <c:v>21657</c:v>
                </c:pt>
              </c:numCache>
            </c:numRef>
          </c:val>
          <c:extLst xmlns:c16r2="http://schemas.microsoft.com/office/drawing/2015/06/chart">
            <c:ext xmlns:c16="http://schemas.microsoft.com/office/drawing/2014/chart" uri="{C3380CC4-5D6E-409C-BE32-E72D297353CC}">
              <c16:uniqueId val="{00000000-24AB-429D-A2C5-3BA379E028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610</c:v>
                </c:pt>
                <c:pt idx="5">
                  <c:v>547</c:v>
                </c:pt>
                <c:pt idx="8">
                  <c:v>474</c:v>
                </c:pt>
                <c:pt idx="11">
                  <c:v>397</c:v>
                </c:pt>
                <c:pt idx="14">
                  <c:v>369</c:v>
                </c:pt>
              </c:numCache>
            </c:numRef>
          </c:val>
          <c:extLst xmlns:c16r2="http://schemas.microsoft.com/office/drawing/2015/06/chart">
            <c:ext xmlns:c16="http://schemas.microsoft.com/office/drawing/2014/chart" uri="{C3380CC4-5D6E-409C-BE32-E72D297353CC}">
              <c16:uniqueId val="{00000001-24AB-429D-A2C5-3BA379E028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10290</c:v>
                </c:pt>
                <c:pt idx="5">
                  <c:v>10398</c:v>
                </c:pt>
                <c:pt idx="8">
                  <c:v>10735</c:v>
                </c:pt>
                <c:pt idx="11">
                  <c:v>10335</c:v>
                </c:pt>
                <c:pt idx="14">
                  <c:v>9962</c:v>
                </c:pt>
              </c:numCache>
            </c:numRef>
          </c:val>
          <c:extLst xmlns:c16r2="http://schemas.microsoft.com/office/drawing/2015/06/chart">
            <c:ext xmlns:c16="http://schemas.microsoft.com/office/drawing/2014/chart" uri="{C3380CC4-5D6E-409C-BE32-E72D297353CC}">
              <c16:uniqueId val="{00000002-24AB-429D-A2C5-3BA379E028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AB-429D-A2C5-3BA379E028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AB-429D-A2C5-3BA379E028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AB-429D-A2C5-3BA379E028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4618</c:v>
                </c:pt>
                <c:pt idx="3">
                  <c:v>4502</c:v>
                </c:pt>
                <c:pt idx="6">
                  <c:v>4441</c:v>
                </c:pt>
                <c:pt idx="9">
                  <c:v>4436</c:v>
                </c:pt>
                <c:pt idx="12">
                  <c:v>4467</c:v>
                </c:pt>
              </c:numCache>
            </c:numRef>
          </c:val>
          <c:extLst xmlns:c16r2="http://schemas.microsoft.com/office/drawing/2015/06/chart">
            <c:ext xmlns:c16="http://schemas.microsoft.com/office/drawing/2014/chart" uri="{C3380CC4-5D6E-409C-BE32-E72D297353CC}">
              <c16:uniqueId val="{00000006-24AB-429D-A2C5-3BA379E028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c:v>
                </c:pt>
                <c:pt idx="3">
                  <c:v>0</c:v>
                </c:pt>
                <c:pt idx="6">
                  <c:v>0</c:v>
                </c:pt>
                <c:pt idx="9">
                  <c:v>28</c:v>
                </c:pt>
                <c:pt idx="12">
                  <c:v>29</c:v>
                </c:pt>
              </c:numCache>
            </c:numRef>
          </c:val>
          <c:extLst xmlns:c16r2="http://schemas.microsoft.com/office/drawing/2015/06/chart">
            <c:ext xmlns:c16="http://schemas.microsoft.com/office/drawing/2014/chart" uri="{C3380CC4-5D6E-409C-BE32-E72D297353CC}">
              <c16:uniqueId val="{00000007-24AB-429D-A2C5-3BA379E028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630</c:v>
                </c:pt>
                <c:pt idx="3">
                  <c:v>746</c:v>
                </c:pt>
                <c:pt idx="6">
                  <c:v>569</c:v>
                </c:pt>
                <c:pt idx="9">
                  <c:v>515</c:v>
                </c:pt>
                <c:pt idx="12">
                  <c:v>460</c:v>
                </c:pt>
              </c:numCache>
            </c:numRef>
          </c:val>
          <c:extLst xmlns:c16r2="http://schemas.microsoft.com/office/drawing/2015/06/chart">
            <c:ext xmlns:c16="http://schemas.microsoft.com/office/drawing/2014/chart" uri="{C3380CC4-5D6E-409C-BE32-E72D297353CC}">
              <c16:uniqueId val="{00000008-24AB-429D-A2C5-3BA379E028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4AB-429D-A2C5-3BA379E028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25385</c:v>
                </c:pt>
                <c:pt idx="3">
                  <c:v>25352</c:v>
                </c:pt>
                <c:pt idx="6">
                  <c:v>24220</c:v>
                </c:pt>
                <c:pt idx="9">
                  <c:v>28374</c:v>
                </c:pt>
                <c:pt idx="12">
                  <c:v>28251</c:v>
                </c:pt>
              </c:numCache>
            </c:numRef>
          </c:val>
          <c:extLst xmlns:c16r2="http://schemas.microsoft.com/office/drawing/2015/06/chart">
            <c:ext xmlns:c16="http://schemas.microsoft.com/office/drawing/2014/chart" uri="{C3380CC4-5D6E-409C-BE32-E72D297353CC}">
              <c16:uniqueId val="{0000000A-24AB-429D-A2C5-3BA379E02850}"/>
            </c:ext>
          </c:extLst>
        </c:ser>
        <c:dLbls>
          <c:showLegendKey val="0"/>
          <c:showVal val="0"/>
          <c:showCatName val="0"/>
          <c:showSerName val="0"/>
          <c:showPercent val="0"/>
          <c:showBubbleSize val="0"/>
        </c:dLbls>
        <c:gapWidth val="100"/>
        <c:overlap val="100"/>
        <c:axId val="507176840"/>
        <c:axId val="50717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757</c:v>
                </c:pt>
                <c:pt idx="11">
                  <c:v>#N/A</c:v>
                </c:pt>
                <c:pt idx="12">
                  <c:v>#N/A</c:v>
                </c:pt>
                <c:pt idx="13">
                  <c:v>1219</c:v>
                </c:pt>
                <c:pt idx="14">
                  <c:v>#N/A</c:v>
                </c:pt>
              </c:numCache>
            </c:numRef>
          </c:val>
          <c:smooth val="0"/>
          <c:extLst xmlns:c16r2="http://schemas.microsoft.com/office/drawing/2015/06/chart">
            <c:ext xmlns:c16="http://schemas.microsoft.com/office/drawing/2014/chart" uri="{C3380CC4-5D6E-409C-BE32-E72D297353CC}">
              <c16:uniqueId val="{0000000B-24AB-429D-A2C5-3BA379E02850}"/>
            </c:ext>
          </c:extLst>
        </c:ser>
        <c:dLbls>
          <c:showLegendKey val="0"/>
          <c:showVal val="0"/>
          <c:showCatName val="0"/>
          <c:showSerName val="0"/>
          <c:showPercent val="0"/>
          <c:showBubbleSize val="0"/>
        </c:dLbls>
        <c:marker val="1"/>
        <c:smooth val="0"/>
        <c:axId val="507176840"/>
        <c:axId val="507177224"/>
      </c:lineChart>
      <c:catAx>
        <c:axId val="5071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177224"/>
        <c:crosses val="autoZero"/>
        <c:auto val="1"/>
        <c:lblAlgn val="ctr"/>
        <c:lblOffset val="100"/>
        <c:tickLblSkip val="1"/>
        <c:tickMarkSkip val="1"/>
        <c:noMultiLvlLbl val="0"/>
      </c:catAx>
      <c:valAx>
        <c:axId val="50717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7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3204</c:v>
                </c:pt>
                <c:pt idx="1">
                  <c:v>3210</c:v>
                </c:pt>
                <c:pt idx="2">
                  <c:v>3217</c:v>
                </c:pt>
              </c:numCache>
            </c:numRef>
          </c:val>
          <c:extLst xmlns:c16r2="http://schemas.microsoft.com/office/drawing/2015/06/chart">
            <c:ext xmlns:c16="http://schemas.microsoft.com/office/drawing/2014/chart" uri="{C3380CC4-5D6E-409C-BE32-E72D297353CC}">
              <c16:uniqueId val="{00000000-8C86-4183-81B9-3062E54F8B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2143</c:v>
                </c:pt>
                <c:pt idx="1">
                  <c:v>1791</c:v>
                </c:pt>
                <c:pt idx="2">
                  <c:v>1464</c:v>
                </c:pt>
              </c:numCache>
            </c:numRef>
          </c:val>
          <c:extLst xmlns:c16r2="http://schemas.microsoft.com/office/drawing/2015/06/chart">
            <c:ext xmlns:c16="http://schemas.microsoft.com/office/drawing/2014/chart" uri="{C3380CC4-5D6E-409C-BE32-E72D297353CC}">
              <c16:uniqueId val="{00000001-8C86-4183-81B9-3062E54F8B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7319</c:v>
                </c:pt>
                <c:pt idx="1">
                  <c:v>7069</c:v>
                </c:pt>
                <c:pt idx="2">
                  <c:v>6797</c:v>
                </c:pt>
              </c:numCache>
            </c:numRef>
          </c:val>
          <c:extLst xmlns:c16r2="http://schemas.microsoft.com/office/drawing/2015/06/chart">
            <c:ext xmlns:c16="http://schemas.microsoft.com/office/drawing/2014/chart" uri="{C3380CC4-5D6E-409C-BE32-E72D297353CC}">
              <c16:uniqueId val="{00000002-8C86-4183-81B9-3062E54F8B17}"/>
            </c:ext>
          </c:extLst>
        </c:ser>
        <c:dLbls>
          <c:showLegendKey val="0"/>
          <c:showVal val="0"/>
          <c:showCatName val="0"/>
          <c:showSerName val="0"/>
          <c:showPercent val="0"/>
          <c:showBubbleSize val="0"/>
        </c:dLbls>
        <c:gapWidth val="120"/>
        <c:overlap val="100"/>
        <c:axId val="512339280"/>
        <c:axId val="511732176"/>
      </c:barChart>
      <c:catAx>
        <c:axId val="51233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732176"/>
        <c:crosses val="autoZero"/>
        <c:auto val="1"/>
        <c:lblAlgn val="ctr"/>
        <c:lblOffset val="100"/>
        <c:tickLblSkip val="1"/>
        <c:tickMarkSkip val="1"/>
        <c:noMultiLvlLbl val="0"/>
      </c:catAx>
      <c:valAx>
        <c:axId val="51173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33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人口の減少や全国平均を大きく上回る高齢化率（令和５年度末現在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と県内都市の中で最も高い）に加え、市内に核となる産業がないことなどから、財政基盤が弱く、類似団体平均を大きく下回っている。今後も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textlink="">
      <xdr:nvSpPr>
        <xdr:cNvPr id="89" name="楕円 88">
          <a:extLst>
            <a:ext uri="{FF2B5EF4-FFF2-40B4-BE49-F238E27FC236}">
              <a16:creationId xmlns=""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textlink="">
      <xdr:nvSpPr>
        <xdr:cNvPr id="91" name="楕円 90">
          <a:extLst>
            <a:ext uri="{FF2B5EF4-FFF2-40B4-BE49-F238E27FC236}">
              <a16:creationId xmlns=""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textlink="">
      <xdr:nvSpPr>
        <xdr:cNvPr id="93" name="楕円 92">
          <a:extLst>
            <a:ext uri="{FF2B5EF4-FFF2-40B4-BE49-F238E27FC236}">
              <a16:creationId xmlns=""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textlink="">
      <xdr:nvSpPr>
        <xdr:cNvPr id="95" name="楕円 94">
          <a:extLst>
            <a:ext uri="{FF2B5EF4-FFF2-40B4-BE49-F238E27FC236}">
              <a16:creationId xmlns=""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textlink="">
      <xdr:nvSpPr>
        <xdr:cNvPr id="97" name="楕円 96">
          <a:extLst>
            <a:ext uri="{FF2B5EF4-FFF2-40B4-BE49-F238E27FC236}">
              <a16:creationId xmlns=""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年度から経常収支比率が</a:t>
          </a:r>
          <a:r>
            <a:rPr kumimoji="1" lang="en-US" altLang="ja-JP" sz="1300">
              <a:latin typeface="ＭＳ Ｐゴシック" panose="020B0600070205080204" pitchFamily="50" charset="-128"/>
              <a:ea typeface="ＭＳ Ｐゴシック" panose="020B0600070205080204" pitchFamily="50" charset="-128"/>
            </a:rPr>
            <a:t>102.5</a:t>
          </a:r>
          <a:r>
            <a:rPr kumimoji="1" lang="ja-JP" altLang="en-US" sz="1300">
              <a:latin typeface="ＭＳ Ｐゴシック" panose="020B0600070205080204" pitchFamily="50" charset="-128"/>
              <a:ea typeface="ＭＳ Ｐゴシック" panose="020B0600070205080204" pitchFamily="50" charset="-128"/>
            </a:rPr>
            <a:t>％と、経常収支比率が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％となり、県内都市の中で最も高い数値となった。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扶助費が他団体に比べ高いこともあり、類似団体平均を大きく上回っている。第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次行政改革に着手し、徹底した歳出の見直しや自主財源の確保に努め、財政構造の弾力化を図る。</a:t>
          </a:r>
        </a:p>
      </xdr:txBody>
    </xdr:sp>
    <xdr:clientData/>
  </xdr:twoCellAnchor>
  <xdr:oneCellAnchor>
    <xdr:from>
      <xdr:col>3</xdr:col>
      <xdr:colOff>95250</xdr:colOff>
      <xdr:row>54</xdr:row>
      <xdr:rowOff>139700</xdr:rowOff>
    </xdr:from>
    <xdr:ext cx="298543" cy="225703"/>
    <xdr:sp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106680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15695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12700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9783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39370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39370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094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第２次職員定員適正化計画に基づき、職員数の削減など人件費の抑制を図っているところであるが、前年度と比較して増加しており、類似団体平均を上回っている。今後も民間委託や指定管理者制度の積極的な導入により物件費については上昇が見込まれるが、組織のスリム化や公共施設の適正配置などを推進し、徹底した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89416</xdr:rowOff>
    </xdr:from>
    <xdr:to>
      <xdr:col>23</xdr:col>
      <xdr:colOff>133350</xdr:colOff>
      <xdr:row>82</xdr:row>
      <xdr:rowOff>97713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148316"/>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54113</xdr:rowOff>
    </xdr:from>
    <xdr:to>
      <xdr:col>19</xdr:col>
      <xdr:colOff>133350</xdr:colOff>
      <xdr:row>82</xdr:row>
      <xdr:rowOff>89416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11301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28418</xdr:rowOff>
    </xdr:from>
    <xdr:to>
      <xdr:col>15</xdr:col>
      <xdr:colOff>82550</xdr:colOff>
      <xdr:row>82</xdr:row>
      <xdr:rowOff>54113</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08731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148382</xdr:rowOff>
    </xdr:from>
    <xdr:to>
      <xdr:col>11</xdr:col>
      <xdr:colOff>31750</xdr:colOff>
      <xdr:row>82</xdr:row>
      <xdr:rowOff>28418</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35832"/>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46913</xdr:rowOff>
    </xdr:from>
    <xdr:to>
      <xdr:col>23</xdr:col>
      <xdr:colOff>184150</xdr:colOff>
      <xdr:row>82</xdr:row>
      <xdr:rowOff>148513</xdr:rowOff>
    </xdr:to>
    <xdr:sp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1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18990</xdr:rowOff>
    </xdr:from>
    <xdr:ext cx="762000" cy="259045"/>
    <xdr:sp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407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38616</xdr:rowOff>
    </xdr:from>
    <xdr:to>
      <xdr:col>19</xdr:col>
      <xdr:colOff>184150</xdr:colOff>
      <xdr:row>82</xdr:row>
      <xdr:rowOff>140216</xdr:rowOff>
    </xdr:to>
    <xdr:sp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124993</xdr:rowOff>
    </xdr:from>
    <xdr:ext cx="736600" cy="259045"/>
    <xdr:sp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418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3313</xdr:rowOff>
    </xdr:from>
    <xdr:to>
      <xdr:col>15</xdr:col>
      <xdr:colOff>133350</xdr:colOff>
      <xdr:row>82</xdr:row>
      <xdr:rowOff>104913</xdr:rowOff>
    </xdr:to>
    <xdr:sp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0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89690</xdr:rowOff>
    </xdr:from>
    <xdr:ext cx="762000" cy="259045"/>
    <xdr:sp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41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149068</xdr:rowOff>
    </xdr:from>
    <xdr:to>
      <xdr:col>11</xdr:col>
      <xdr:colOff>82550</xdr:colOff>
      <xdr:row>82</xdr:row>
      <xdr:rowOff>79218</xdr:rowOff>
    </xdr:to>
    <xdr:sp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4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63995</xdr:rowOff>
    </xdr:from>
    <xdr:ext cx="762000" cy="259045"/>
    <xdr:sp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97582</xdr:rowOff>
    </xdr:from>
    <xdr:to>
      <xdr:col>7</xdr:col>
      <xdr:colOff>31750</xdr:colOff>
      <xdr:row>82</xdr:row>
      <xdr:rowOff>27732</xdr:rowOff>
    </xdr:to>
    <xdr:sp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12509</xdr:rowOff>
    </xdr:from>
    <xdr:ext cx="762000" cy="259045"/>
    <xdr:sp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0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国家公務員の水準を下回っているものの、類似団体平均よりやや高い指数となっている。今後もより一層、給与の適正化と計画に沿った適正な定員管理に努める。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82550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5290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合併により肥大化した総職員数（平成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月現在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退職者の不補充や組織機構の再編などにより、年次的に削減しているが、類似団体平均を上回っている状況である。厳しい財政状況に鑑み、さらなる職員数の削減に取り組む必要がある。このため、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月の総職員数を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人とする削減目標を掲げ、適正な職員定員管理に努める。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139616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418974"/>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125137</xdr:rowOff>
    </xdr:from>
    <xdr:to>
      <xdr:col>77</xdr:col>
      <xdr:colOff>44450</xdr:colOff>
      <xdr:row>60</xdr:row>
      <xdr:rowOff>139616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4121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117496</xdr:rowOff>
    </xdr:from>
    <xdr:to>
      <xdr:col>72</xdr:col>
      <xdr:colOff>203200</xdr:colOff>
      <xdr:row>60</xdr:row>
      <xdr:rowOff>125137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40449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108648</xdr:rowOff>
    </xdr:from>
    <xdr:to>
      <xdr:col>68</xdr:col>
      <xdr:colOff>152400</xdr:colOff>
      <xdr:row>60</xdr:row>
      <xdr:rowOff>117496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39564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53251</xdr:rowOff>
    </xdr:from>
    <xdr:ext cx="762000" cy="259045"/>
    <xdr:sp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88816</xdr:rowOff>
    </xdr:from>
    <xdr:to>
      <xdr:col>77</xdr:col>
      <xdr:colOff>95250</xdr:colOff>
      <xdr:row>61</xdr:row>
      <xdr:rowOff>18966</xdr:rowOff>
    </xdr:to>
    <xdr:sp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3743</xdr:rowOff>
    </xdr:from>
    <xdr:ext cx="736600" cy="259045"/>
    <xdr:sp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46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74337</xdr:rowOff>
    </xdr:from>
    <xdr:to>
      <xdr:col>73</xdr:col>
      <xdr:colOff>44450</xdr:colOff>
      <xdr:row>61</xdr:row>
      <xdr:rowOff>4487</xdr:rowOff>
    </xdr:to>
    <xdr:sp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160714</xdr:rowOff>
    </xdr:from>
    <xdr:ext cx="762000" cy="259045"/>
    <xdr:sp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4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66696</xdr:rowOff>
    </xdr:from>
    <xdr:to>
      <xdr:col>68</xdr:col>
      <xdr:colOff>203200</xdr:colOff>
      <xdr:row>60</xdr:row>
      <xdr:rowOff>168296</xdr:rowOff>
    </xdr:to>
    <xdr:sp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153073</xdr:rowOff>
    </xdr:from>
    <xdr:ext cx="762000" cy="259045"/>
    <xdr:sp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4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類似団体平均は下回っているものの、市の所有する公共施設の大半が老朽化しており、その更新事業や義務教育学校の建設工事に伴う新発債発行額の大幅な増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、近年公債費が増加傾向にある。今後も緊急度や市民ニーズを的確に把握した事業選択を図り、起債に大きく頼ることのない財政運営に努める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81038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179800" y="68471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171148</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a:off x="13512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充当可能財源等が将来負担額を上回ってきたため、将来負担比率は算出されていなかったが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年度から算出され、令和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主な要因としては基金の取崩しにより、充当可能基金残高が前年度より減少したことや、地方債残高の減及び算入予定割合の変更等により、交付税算入見込額が減少したことがあげられる。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今後も行財政改革を進め、後世への負担を少しでも軽減できるよう、財政の健全化に努める。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45055</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179800" y="2394797"/>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165705</xdr:rowOff>
    </xdr:from>
    <xdr:to>
      <xdr:col>81</xdr:col>
      <xdr:colOff>95250</xdr:colOff>
      <xdr:row>14</xdr:row>
      <xdr:rowOff>95855</xdr:rowOff>
    </xdr:to>
    <xdr:sp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10782</xdr:rowOff>
    </xdr:from>
    <xdr:ext cx="762000" cy="259045"/>
    <xdr:sp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55474</xdr:rowOff>
    </xdr:from>
    <xdr:ext cx="736600" cy="259045"/>
    <xdr:sp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211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次職員定員適正化計画に基づき、業務委託やアウトソーシングへの移行、新規採用の抑制等の効果により近年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横ばい状態に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ある。しかし、類似団体平均よりやや高い指数となっているため、職員数の削減や給与水準の適正化等、引き続き人件費総額の抑制に努める。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69850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106426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106426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81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textlink="">
      <xdr:nvSpPr>
        <xdr:cNvPr id="83" name="楕円 82">
          <a:extLst>
            <a:ext uri="{FF2B5EF4-FFF2-40B4-BE49-F238E27FC236}">
              <a16:creationId xmlns=""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textlink="">
      <xdr:nvSpPr>
        <xdr:cNvPr id="85" name="楕円 84">
          <a:extLst>
            <a:ext uri="{FF2B5EF4-FFF2-40B4-BE49-F238E27FC236}">
              <a16:creationId xmlns=""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textlink="">
      <xdr:nvSpPr>
        <xdr:cNvPr id="87" name="楕円 86">
          <a:extLst>
            <a:ext uri="{FF2B5EF4-FFF2-40B4-BE49-F238E27FC236}">
              <a16:creationId xmlns=""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textlink="">
      <xdr:nvSpPr>
        <xdr:cNvPr id="89" name="楕円 88">
          <a:extLst>
            <a:ext uri="{FF2B5EF4-FFF2-40B4-BE49-F238E27FC236}">
              <a16:creationId xmlns=""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は、委託料や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料等の増額により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今後も、指定管理者制度の拡大及び民間委託の推進により物件費は上昇することが見込まれるが、人件費を抑制するなど、全体としての経費節減に努める。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58420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007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92710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8168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46990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816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46990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旧産炭地という特殊事情から、高齢化率（令和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％）や生活保護率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）が非常に高く、どちらも県内都市の中で最も高い数値となっている。生活保護扶助費については、普通会計決算額の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％と扶助費の大部分を占めているため、生活保護受給者に対する就労支援により自立を進めるなど、今後さらなる扶助費の抑制に努める。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10365015"/>
          <a:ext cx="8382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143328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154215</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154215</xdr:rowOff>
    </xdr:from>
    <xdr:to>
      <xdr:col>11</xdr:col>
      <xdr:colOff>9525</xdr:colOff>
      <xdr:row>61</xdr:row>
      <xdr:rowOff>167822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10441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106135</xdr:rowOff>
    </xdr:from>
    <xdr:to>
      <xdr:col>24</xdr:col>
      <xdr:colOff>76200</xdr:colOff>
      <xdr:row>62</xdr:row>
      <xdr:rowOff>36285</xdr:rowOff>
    </xdr:to>
    <xdr:sp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14712</xdr:rowOff>
    </xdr:from>
    <xdr:ext cx="762000" cy="259045"/>
    <xdr:sp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47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103415</xdr:rowOff>
    </xdr:from>
    <xdr:to>
      <xdr:col>11</xdr:col>
      <xdr:colOff>60325</xdr:colOff>
      <xdr:row>61</xdr:row>
      <xdr:rowOff>33565</xdr:rowOff>
    </xdr:to>
    <xdr:sp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18342</xdr:rowOff>
    </xdr:from>
    <xdr:ext cx="762000" cy="259045"/>
    <xdr:sp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高齢者人口の増加に伴い、介護保険事業特別会計に対する繰出金等が増加傾向に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いる。現在、介護予防事業等の推進に取り組むことにより、サービス給付費の抑制に努めているところであるが、今後も特別会計の財政の健全化に取り組み、基準外の繰出金の抑制に努める。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124278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167822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167822</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は下回っているが今後も補助金の交付が適当な事業であるかなどを十分に検討し、改善が必要なものについては見直しや廃止を行っていく。また、一部事務組合に対しても経常経費の適正な執行について、要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140716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72136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以降地方債の発行を抑制したことや繰上償還を実施したことで、年々減少傾向にあった。しかし、近年は義務教育学校の建設や老朽化した公共施設の更新等、地方債を財源とした各種の事業を進めており、公債費は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年度も類似団体平均を大きく上回っており、今後も新発債の発行に伴う公債費の増が見込まれるが、適正な事業選択を行い、計画的な地方債の発行と世代間の負担の平準化に努める。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88900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987800" y="1377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1814</xdr:rowOff>
    </xdr:from>
    <xdr:to>
      <xdr:col>19</xdr:col>
      <xdr:colOff>187325</xdr:colOff>
      <xdr:row>80</xdr:row>
      <xdr:rowOff>88900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098800" y="1371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1814</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2209800" y="13500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127000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a:off x="1320800" y="1339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122464</xdr:rowOff>
    </xdr:from>
    <xdr:to>
      <xdr:col>15</xdr:col>
      <xdr:colOff>149225</xdr:colOff>
      <xdr:row>80</xdr:row>
      <xdr:rowOff>52614</xdr:rowOff>
    </xdr:to>
    <xdr:sp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37391</xdr:rowOff>
    </xdr:from>
    <xdr:ext cx="762000" cy="259045"/>
    <xdr:sp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99568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5503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5842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4178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168148</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48768</xdr:rowOff>
    </xdr:from>
    <xdr:to>
      <xdr:col>82</xdr:col>
      <xdr:colOff>158750</xdr:colOff>
      <xdr:row>80</xdr:row>
      <xdr:rowOff>150368</xdr:rowOff>
    </xdr:to>
    <xdr:sp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20845</xdr:rowOff>
    </xdr:from>
    <xdr:ext cx="762000" cy="259045"/>
    <xdr:sp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93445</xdr:rowOff>
    </xdr:from>
    <xdr:to>
      <xdr:col>29</xdr:col>
      <xdr:colOff>127000</xdr:colOff>
      <xdr:row>17</xdr:row>
      <xdr:rowOff>100120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055720"/>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100120</xdr:rowOff>
    </xdr:from>
    <xdr:to>
      <xdr:col>26</xdr:col>
      <xdr:colOff>50800</xdr:colOff>
      <xdr:row>17</xdr:row>
      <xdr:rowOff>110034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062395"/>
          <a:ext cx="698500" cy="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110034</xdr:rowOff>
    </xdr:from>
    <xdr:to>
      <xdr:col>22</xdr:col>
      <xdr:colOff>114300</xdr:colOff>
      <xdr:row>17</xdr:row>
      <xdr:rowOff>142385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072309"/>
          <a:ext cx="698500" cy="3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142385</xdr:rowOff>
    </xdr:from>
    <xdr:to>
      <xdr:col>18</xdr:col>
      <xdr:colOff>177800</xdr:colOff>
      <xdr:row>17</xdr:row>
      <xdr:rowOff>148881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10466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42645</xdr:rowOff>
    </xdr:from>
    <xdr:to>
      <xdr:col>29</xdr:col>
      <xdr:colOff>177800</xdr:colOff>
      <xdr:row>17</xdr:row>
      <xdr:rowOff>144245</xdr:rowOff>
    </xdr:to>
    <xdr:sp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00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59172</xdr:rowOff>
    </xdr:from>
    <xdr:ext cx="762000" cy="259045"/>
    <xdr:sp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8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49320</xdr:rowOff>
    </xdr:from>
    <xdr:to>
      <xdr:col>26</xdr:col>
      <xdr:colOff>101600</xdr:colOff>
      <xdr:row>17</xdr:row>
      <xdr:rowOff>150920</xdr:rowOff>
    </xdr:to>
    <xdr:sp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01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161097</xdr:rowOff>
    </xdr:from>
    <xdr:ext cx="736600" cy="259045"/>
    <xdr:sp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78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59234</xdr:rowOff>
    </xdr:from>
    <xdr:to>
      <xdr:col>22</xdr:col>
      <xdr:colOff>165100</xdr:colOff>
      <xdr:row>17</xdr:row>
      <xdr:rowOff>160834</xdr:rowOff>
    </xdr:to>
    <xdr:sp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02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171011</xdr:rowOff>
    </xdr:from>
    <xdr:ext cx="762000" cy="259045"/>
    <xdr:sp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7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91585</xdr:rowOff>
    </xdr:from>
    <xdr:to>
      <xdr:col>19</xdr:col>
      <xdr:colOff>38100</xdr:colOff>
      <xdr:row>18</xdr:row>
      <xdr:rowOff>21735</xdr:rowOff>
    </xdr:to>
    <xdr:sp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05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31912</xdr:rowOff>
    </xdr:from>
    <xdr:ext cx="762000" cy="259045"/>
    <xdr:sp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8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98081</xdr:rowOff>
    </xdr:from>
    <xdr:to>
      <xdr:col>15</xdr:col>
      <xdr:colOff>101600</xdr:colOff>
      <xdr:row>18</xdr:row>
      <xdr:rowOff>28231</xdr:rowOff>
    </xdr:to>
    <xdr:sp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0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38408</xdr:rowOff>
    </xdr:from>
    <xdr:ext cx="762000" cy="259045"/>
    <xdr:sp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8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16567</xdr:rowOff>
    </xdr:from>
    <xdr:to>
      <xdr:col>29</xdr:col>
      <xdr:colOff>127000</xdr:colOff>
      <xdr:row>37</xdr:row>
      <xdr:rowOff>17138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714126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17138</xdr:rowOff>
    </xdr:from>
    <xdr:to>
      <xdr:col>26</xdr:col>
      <xdr:colOff>50800</xdr:colOff>
      <xdr:row>37</xdr:row>
      <xdr:rowOff>40704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7141838"/>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40704</xdr:rowOff>
    </xdr:from>
    <xdr:to>
      <xdr:col>22</xdr:col>
      <xdr:colOff>114300</xdr:colOff>
      <xdr:row>37</xdr:row>
      <xdr:rowOff>150317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7165404"/>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171768</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7275017"/>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137217</xdr:rowOff>
    </xdr:from>
    <xdr:to>
      <xdr:col>29</xdr:col>
      <xdr:colOff>177800</xdr:colOff>
      <xdr:row>37</xdr:row>
      <xdr:rowOff>67367</xdr:rowOff>
    </xdr:to>
    <xdr:sp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709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109294</xdr:rowOff>
    </xdr:from>
    <xdr:ext cx="762000" cy="259045"/>
    <xdr:sp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706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137788</xdr:rowOff>
    </xdr:from>
    <xdr:to>
      <xdr:col>26</xdr:col>
      <xdr:colOff>101600</xdr:colOff>
      <xdr:row>37</xdr:row>
      <xdr:rowOff>67938</xdr:rowOff>
    </xdr:to>
    <xdr:sp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709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52715</xdr:rowOff>
    </xdr:from>
    <xdr:ext cx="736600" cy="259045"/>
    <xdr:sp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717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161354</xdr:rowOff>
    </xdr:from>
    <xdr:to>
      <xdr:col>22</xdr:col>
      <xdr:colOff>165100</xdr:colOff>
      <xdr:row>37</xdr:row>
      <xdr:rowOff>91504</xdr:rowOff>
    </xdr:to>
    <xdr:sp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71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76281</xdr:rowOff>
    </xdr:from>
    <xdr:ext cx="762000" cy="259045"/>
    <xdr:sp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72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120968</xdr:rowOff>
    </xdr:from>
    <xdr:to>
      <xdr:col>15</xdr:col>
      <xdr:colOff>101600</xdr:colOff>
      <xdr:row>37</xdr:row>
      <xdr:rowOff>222568</xdr:rowOff>
    </xdr:to>
    <xdr:sp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724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207345</xdr:rowOff>
    </xdr:from>
    <xdr:ext cx="762000" cy="259045"/>
    <xdr:sp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733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117911</xdr:rowOff>
    </xdr:from>
    <xdr:to>
      <xdr:col>24</xdr:col>
      <xdr:colOff>63500</xdr:colOff>
      <xdr:row>36</xdr:row>
      <xdr:rowOff>126316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3797300" y="6290111"/>
          <a:ext cx="8382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120391</xdr:rowOff>
    </xdr:from>
    <xdr:to>
      <xdr:col>19</xdr:col>
      <xdr:colOff>177800</xdr:colOff>
      <xdr:row>36</xdr:row>
      <xdr:rowOff>126316</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2908300" y="6292591"/>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120391</xdr:rowOff>
    </xdr:from>
    <xdr:to>
      <xdr:col>15</xdr:col>
      <xdr:colOff>50800</xdr:colOff>
      <xdr:row>36</xdr:row>
      <xdr:rowOff>132133</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019300" y="6292591"/>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132133</xdr:rowOff>
    </xdr:from>
    <xdr:to>
      <xdr:col>10</xdr:col>
      <xdr:colOff>114300</xdr:colOff>
      <xdr:row>37</xdr:row>
      <xdr:rowOff>50336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304333"/>
          <a:ext cx="889000" cy="8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67111</xdr:rowOff>
    </xdr:from>
    <xdr:to>
      <xdr:col>24</xdr:col>
      <xdr:colOff>114300</xdr:colOff>
      <xdr:row>36</xdr:row>
      <xdr:rowOff>168711</xdr:rowOff>
    </xdr:to>
    <xdr:sp textlink="">
      <xdr:nvSpPr>
        <xdr:cNvPr id="79" name="楕円 78">
          <a:extLst>
            <a:ext uri="{FF2B5EF4-FFF2-40B4-BE49-F238E27FC236}">
              <a16:creationId xmlns="" xmlns:a16="http://schemas.microsoft.com/office/drawing/2014/main" id="{00000000-0008-0000-0600-00004F000000}"/>
            </a:ext>
          </a:extLst>
        </xdr:cNvPr>
        <xdr:cNvSpPr/>
      </xdr:nvSpPr>
      <xdr:spPr>
        <a:xfrm>
          <a:off x="4584700" y="6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89988</xdr:rowOff>
    </xdr:from>
    <xdr:ext cx="599010" cy="259045"/>
    <xdr:sp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0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75516</xdr:rowOff>
    </xdr:from>
    <xdr:to>
      <xdr:col>20</xdr:col>
      <xdr:colOff>38100</xdr:colOff>
      <xdr:row>37</xdr:row>
      <xdr:rowOff>5666</xdr:rowOff>
    </xdr:to>
    <xdr:sp textlink="">
      <xdr:nvSpPr>
        <xdr:cNvPr id="81" name="楕円 80">
          <a:extLst>
            <a:ext uri="{FF2B5EF4-FFF2-40B4-BE49-F238E27FC236}">
              <a16:creationId xmlns="" xmlns:a16="http://schemas.microsoft.com/office/drawing/2014/main" id="{00000000-0008-0000-0600-000051000000}"/>
            </a:ext>
          </a:extLst>
        </xdr:cNvPr>
        <xdr:cNvSpPr/>
      </xdr:nvSpPr>
      <xdr:spPr>
        <a:xfrm>
          <a:off x="3746500" y="62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22193</xdr:rowOff>
    </xdr:from>
    <xdr:ext cx="599010" cy="259045"/>
    <xdr:sp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497795" y="60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69591</xdr:rowOff>
    </xdr:from>
    <xdr:to>
      <xdr:col>15</xdr:col>
      <xdr:colOff>101600</xdr:colOff>
      <xdr:row>36</xdr:row>
      <xdr:rowOff>171191</xdr:rowOff>
    </xdr:to>
    <xdr:sp textlink="">
      <xdr:nvSpPr>
        <xdr:cNvPr id="83" name="楕円 82">
          <a:extLst>
            <a:ext uri="{FF2B5EF4-FFF2-40B4-BE49-F238E27FC236}">
              <a16:creationId xmlns="" xmlns:a16="http://schemas.microsoft.com/office/drawing/2014/main" id="{00000000-0008-0000-0600-000053000000}"/>
            </a:ext>
          </a:extLst>
        </xdr:cNvPr>
        <xdr:cNvSpPr/>
      </xdr:nvSpPr>
      <xdr:spPr>
        <a:xfrm>
          <a:off x="2857500" y="62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16268</xdr:rowOff>
    </xdr:from>
    <xdr:ext cx="599010" cy="259045"/>
    <xdr:sp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08795" y="60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81333</xdr:rowOff>
    </xdr:from>
    <xdr:to>
      <xdr:col>10</xdr:col>
      <xdr:colOff>165100</xdr:colOff>
      <xdr:row>37</xdr:row>
      <xdr:rowOff>11483</xdr:rowOff>
    </xdr:to>
    <xdr:sp textlink="">
      <xdr:nvSpPr>
        <xdr:cNvPr id="85" name="楕円 84">
          <a:extLst>
            <a:ext uri="{FF2B5EF4-FFF2-40B4-BE49-F238E27FC236}">
              <a16:creationId xmlns="" xmlns:a16="http://schemas.microsoft.com/office/drawing/2014/main" id="{00000000-0008-0000-0600-000055000000}"/>
            </a:ext>
          </a:extLst>
        </xdr:cNvPr>
        <xdr:cNvSpPr/>
      </xdr:nvSpPr>
      <xdr:spPr>
        <a:xfrm>
          <a:off x="1968500" y="62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28010</xdr:rowOff>
    </xdr:from>
    <xdr:ext cx="599010" cy="259045"/>
    <xdr:sp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19795" y="60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170986</xdr:rowOff>
    </xdr:from>
    <xdr:to>
      <xdr:col>6</xdr:col>
      <xdr:colOff>38100</xdr:colOff>
      <xdr:row>37</xdr:row>
      <xdr:rowOff>101136</xdr:rowOff>
    </xdr:to>
    <xdr:sp textlink="">
      <xdr:nvSpPr>
        <xdr:cNvPr id="87" name="楕円 86">
          <a:extLst>
            <a:ext uri="{FF2B5EF4-FFF2-40B4-BE49-F238E27FC236}">
              <a16:creationId xmlns="" xmlns:a16="http://schemas.microsoft.com/office/drawing/2014/main" id="{00000000-0008-0000-0600-000057000000}"/>
            </a:ext>
          </a:extLst>
        </xdr:cNvPr>
        <xdr:cNvSpPr/>
      </xdr:nvSpPr>
      <xdr:spPr>
        <a:xfrm>
          <a:off x="1079500" y="63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117663</xdr:rowOff>
    </xdr:from>
    <xdr:ext cx="534377" cy="259045"/>
    <xdr:sp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63111" y="6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9988</xdr:rowOff>
    </xdr:from>
    <xdr:to>
      <xdr:col>24</xdr:col>
      <xdr:colOff>63500</xdr:colOff>
      <xdr:row>56</xdr:row>
      <xdr:rowOff>22606</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611188"/>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22606</xdr:rowOff>
    </xdr:from>
    <xdr:to>
      <xdr:col>19</xdr:col>
      <xdr:colOff>177800</xdr:colOff>
      <xdr:row>56</xdr:row>
      <xdr:rowOff>56997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623806"/>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56997</xdr:rowOff>
    </xdr:from>
    <xdr:to>
      <xdr:col>15</xdr:col>
      <xdr:colOff>50800</xdr:colOff>
      <xdr:row>56</xdr:row>
      <xdr:rowOff>80625</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65819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43459</xdr:rowOff>
    </xdr:from>
    <xdr:to>
      <xdr:col>10</xdr:col>
      <xdr:colOff>114300</xdr:colOff>
      <xdr:row>56</xdr:row>
      <xdr:rowOff>80625</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1130300" y="9644659"/>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130638</xdr:rowOff>
    </xdr:from>
    <xdr:to>
      <xdr:col>24</xdr:col>
      <xdr:colOff>114300</xdr:colOff>
      <xdr:row>56</xdr:row>
      <xdr:rowOff>60788</xdr:rowOff>
    </xdr:to>
    <xdr:sp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5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153515</xdr:rowOff>
    </xdr:from>
    <xdr:ext cx="599010" cy="259045"/>
    <xdr:sp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4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143256</xdr:rowOff>
    </xdr:from>
    <xdr:to>
      <xdr:col>20</xdr:col>
      <xdr:colOff>38100</xdr:colOff>
      <xdr:row>56</xdr:row>
      <xdr:rowOff>73406</xdr:rowOff>
    </xdr:to>
    <xdr:sp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5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89933</xdr:rowOff>
    </xdr:from>
    <xdr:ext cx="599010" cy="259045"/>
    <xdr:sp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3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6197</xdr:rowOff>
    </xdr:from>
    <xdr:to>
      <xdr:col>15</xdr:col>
      <xdr:colOff>101600</xdr:colOff>
      <xdr:row>56</xdr:row>
      <xdr:rowOff>107797</xdr:rowOff>
    </xdr:to>
    <xdr:sp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124324</xdr:rowOff>
    </xdr:from>
    <xdr:ext cx="534377" cy="259045"/>
    <xdr:sp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3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29825</xdr:rowOff>
    </xdr:from>
    <xdr:to>
      <xdr:col>10</xdr:col>
      <xdr:colOff>165100</xdr:colOff>
      <xdr:row>56</xdr:row>
      <xdr:rowOff>131425</xdr:rowOff>
    </xdr:to>
    <xdr:sp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147952</xdr:rowOff>
    </xdr:from>
    <xdr:ext cx="534377" cy="259045"/>
    <xdr:sp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4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164109</xdr:rowOff>
    </xdr:from>
    <xdr:to>
      <xdr:col>6</xdr:col>
      <xdr:colOff>38100</xdr:colOff>
      <xdr:row>56</xdr:row>
      <xdr:rowOff>94259</xdr:rowOff>
    </xdr:to>
    <xdr:sp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110786</xdr:rowOff>
    </xdr:from>
    <xdr:ext cx="534377" cy="259045"/>
    <xdr:sp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10632</xdr:rowOff>
    </xdr:from>
    <xdr:to>
      <xdr:col>24</xdr:col>
      <xdr:colOff>63500</xdr:colOff>
      <xdr:row>78</xdr:row>
      <xdr:rowOff>32510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383732"/>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xdr:rowOff>
    </xdr:from>
    <xdr:to>
      <xdr:col>19</xdr:col>
      <xdr:colOff>177800</xdr:colOff>
      <xdr:row>78</xdr:row>
      <xdr:rowOff>19594</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383732"/>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19594</xdr:rowOff>
    </xdr:from>
    <xdr:to>
      <xdr:col>15</xdr:col>
      <xdr:colOff>50800</xdr:colOff>
      <xdr:row>78</xdr:row>
      <xdr:rowOff>19754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39269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9330</xdr:rowOff>
    </xdr:from>
    <xdr:to>
      <xdr:col>10</xdr:col>
      <xdr:colOff>114300</xdr:colOff>
      <xdr:row>78</xdr:row>
      <xdr:rowOff>19754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1130300" y="133824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153160</xdr:rowOff>
    </xdr:from>
    <xdr:to>
      <xdr:col>24</xdr:col>
      <xdr:colOff>114300</xdr:colOff>
      <xdr:row>78</xdr:row>
      <xdr:rowOff>83310</xdr:rowOff>
    </xdr:to>
    <xdr:sp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68087</xdr:rowOff>
    </xdr:from>
    <xdr:ext cx="469744" cy="259045"/>
    <xdr:sp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26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131282</xdr:rowOff>
    </xdr:from>
    <xdr:to>
      <xdr:col>20</xdr:col>
      <xdr:colOff>38100</xdr:colOff>
      <xdr:row>78</xdr:row>
      <xdr:rowOff>61432</xdr:rowOff>
    </xdr:to>
    <xdr:sp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52559</xdr:rowOff>
    </xdr:from>
    <xdr:ext cx="469744" cy="259045"/>
    <xdr:sp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140244</xdr:rowOff>
    </xdr:from>
    <xdr:to>
      <xdr:col>15</xdr:col>
      <xdr:colOff>101600</xdr:colOff>
      <xdr:row>78</xdr:row>
      <xdr:rowOff>70394</xdr:rowOff>
    </xdr:to>
    <xdr:sp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61521</xdr:rowOff>
    </xdr:from>
    <xdr:ext cx="469744" cy="259045"/>
    <xdr:sp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140404</xdr:rowOff>
    </xdr:from>
    <xdr:to>
      <xdr:col>10</xdr:col>
      <xdr:colOff>165100</xdr:colOff>
      <xdr:row>78</xdr:row>
      <xdr:rowOff>70554</xdr:rowOff>
    </xdr:to>
    <xdr:sp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61681</xdr:rowOff>
    </xdr:from>
    <xdr:ext cx="469744" cy="259045"/>
    <xdr:sp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3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129980</xdr:rowOff>
    </xdr:from>
    <xdr:to>
      <xdr:col>6</xdr:col>
      <xdr:colOff>38100</xdr:colOff>
      <xdr:row>78</xdr:row>
      <xdr:rowOff>60130</xdr:rowOff>
    </xdr:to>
    <xdr:sp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51257</xdr:rowOff>
    </xdr:from>
    <xdr:ext cx="469744" cy="259045"/>
    <xdr:sp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33832</xdr:rowOff>
    </xdr:from>
    <xdr:to>
      <xdr:col>24</xdr:col>
      <xdr:colOff>63500</xdr:colOff>
      <xdr:row>92</xdr:row>
      <xdr:rowOff>148459</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807232"/>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55190</xdr:rowOff>
    </xdr:from>
    <xdr:to>
      <xdr:col>19</xdr:col>
      <xdr:colOff>177800</xdr:colOff>
      <xdr:row>92</xdr:row>
      <xdr:rowOff>148459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828590"/>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55190</xdr:rowOff>
    </xdr:from>
    <xdr:to>
      <xdr:col>15</xdr:col>
      <xdr:colOff>50800</xdr:colOff>
      <xdr:row>93</xdr:row>
      <xdr:rowOff>131418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828590"/>
          <a:ext cx="889000" cy="2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127891</xdr:rowOff>
    </xdr:from>
    <xdr:to>
      <xdr:col>10</xdr:col>
      <xdr:colOff>114300</xdr:colOff>
      <xdr:row>93</xdr:row>
      <xdr:rowOff>131418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1130300" y="1607274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154482</xdr:rowOff>
    </xdr:from>
    <xdr:to>
      <xdr:col>24</xdr:col>
      <xdr:colOff>114300</xdr:colOff>
      <xdr:row>92</xdr:row>
      <xdr:rowOff>84632</xdr:rowOff>
    </xdr:to>
    <xdr:sp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5909</xdr:rowOff>
    </xdr:from>
    <xdr:ext cx="599010" cy="259045"/>
    <xdr:sp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6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97659</xdr:rowOff>
    </xdr:from>
    <xdr:to>
      <xdr:col>20</xdr:col>
      <xdr:colOff>38100</xdr:colOff>
      <xdr:row>93</xdr:row>
      <xdr:rowOff>27809</xdr:rowOff>
    </xdr:to>
    <xdr:sp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44336</xdr:rowOff>
    </xdr:from>
    <xdr:ext cx="599010" cy="259045"/>
    <xdr:sp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6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4390</xdr:rowOff>
    </xdr:from>
    <xdr:to>
      <xdr:col>15</xdr:col>
      <xdr:colOff>101600</xdr:colOff>
      <xdr:row>92</xdr:row>
      <xdr:rowOff>105990</xdr:rowOff>
    </xdr:to>
    <xdr:sp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122517</xdr:rowOff>
    </xdr:from>
    <xdr:ext cx="599010" cy="259045"/>
    <xdr:sp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5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80618</xdr:rowOff>
    </xdr:from>
    <xdr:to>
      <xdr:col>10</xdr:col>
      <xdr:colOff>165100</xdr:colOff>
      <xdr:row>94</xdr:row>
      <xdr:rowOff>10768</xdr:rowOff>
    </xdr:to>
    <xdr:sp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0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27295</xdr:rowOff>
    </xdr:from>
    <xdr:ext cx="599010" cy="259045"/>
    <xdr:sp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8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77091</xdr:rowOff>
    </xdr:from>
    <xdr:to>
      <xdr:col>6</xdr:col>
      <xdr:colOff>38100</xdr:colOff>
      <xdr:row>94</xdr:row>
      <xdr:rowOff>7241</xdr:rowOff>
    </xdr:to>
    <xdr:sp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0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23768</xdr:rowOff>
    </xdr:from>
    <xdr:ext cx="599010" cy="259045"/>
    <xdr:sp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79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56806</xdr:rowOff>
    </xdr:from>
    <xdr:to>
      <xdr:col>55</xdr:col>
      <xdr:colOff>0</xdr:colOff>
      <xdr:row>37</xdr:row>
      <xdr:rowOff>62547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9639300" y="6400456"/>
          <a:ext cx="8382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56806</xdr:rowOff>
    </xdr:from>
    <xdr:to>
      <xdr:col>50</xdr:col>
      <xdr:colOff>114300</xdr:colOff>
      <xdr:row>37</xdr:row>
      <xdr:rowOff>72336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400456"/>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74599</xdr:rowOff>
    </xdr:from>
    <xdr:to>
      <xdr:col>45</xdr:col>
      <xdr:colOff>177800</xdr:colOff>
      <xdr:row>37</xdr:row>
      <xdr:rowOff>72336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075349"/>
          <a:ext cx="889000" cy="3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74599</xdr:rowOff>
    </xdr:from>
    <xdr:to>
      <xdr:col>41</xdr:col>
      <xdr:colOff>50800</xdr:colOff>
      <xdr:row>37</xdr:row>
      <xdr:rowOff>146459</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6972300" y="6075349"/>
          <a:ext cx="889000" cy="4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11747</xdr:rowOff>
    </xdr:from>
    <xdr:to>
      <xdr:col>55</xdr:col>
      <xdr:colOff>50800</xdr:colOff>
      <xdr:row>37</xdr:row>
      <xdr:rowOff>113347</xdr:rowOff>
    </xdr:to>
    <xdr:sp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6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161624</xdr:rowOff>
    </xdr:from>
    <xdr:ext cx="534377" cy="259045"/>
    <xdr:sp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63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6006</xdr:rowOff>
    </xdr:from>
    <xdr:to>
      <xdr:col>50</xdr:col>
      <xdr:colOff>165100</xdr:colOff>
      <xdr:row>37</xdr:row>
      <xdr:rowOff>107606</xdr:rowOff>
    </xdr:to>
    <xdr:sp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98733</xdr:rowOff>
    </xdr:from>
    <xdr:ext cx="534377" cy="259045"/>
    <xdr:sp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4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21536</xdr:rowOff>
    </xdr:from>
    <xdr:to>
      <xdr:col>46</xdr:col>
      <xdr:colOff>38100</xdr:colOff>
      <xdr:row>37</xdr:row>
      <xdr:rowOff>123136</xdr:rowOff>
    </xdr:to>
    <xdr:sp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3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114263</xdr:rowOff>
    </xdr:from>
    <xdr:ext cx="534377" cy="259045"/>
    <xdr:sp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4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23799</xdr:rowOff>
    </xdr:from>
    <xdr:to>
      <xdr:col>41</xdr:col>
      <xdr:colOff>101600</xdr:colOff>
      <xdr:row>35</xdr:row>
      <xdr:rowOff>125399</xdr:rowOff>
    </xdr:to>
    <xdr:sp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0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116526</xdr:rowOff>
    </xdr:from>
    <xdr:ext cx="599010" cy="259045"/>
    <xdr:sp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61795" y="61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95659</xdr:rowOff>
    </xdr:from>
    <xdr:to>
      <xdr:col>36</xdr:col>
      <xdr:colOff>165100</xdr:colOff>
      <xdr:row>38</xdr:row>
      <xdr:rowOff>25809</xdr:rowOff>
    </xdr:to>
    <xdr:sp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4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16936</xdr:rowOff>
    </xdr:from>
    <xdr:ext cx="534377" cy="259045"/>
    <xdr:sp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5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40295</xdr:rowOff>
    </xdr:from>
    <xdr:to>
      <xdr:col>54</xdr:col>
      <xdr:colOff>189865</xdr:colOff>
      <xdr:row>58</xdr:row>
      <xdr:rowOff>109562</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9127145"/>
          <a:ext cx="1270" cy="92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113389</xdr:rowOff>
    </xdr:from>
    <xdr:ext cx="469744" cy="259045"/>
    <xdr:sp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109562</xdr:rowOff>
    </xdr:from>
    <xdr:to>
      <xdr:col>55</xdr:col>
      <xdr:colOff>88900</xdr:colOff>
      <xdr:row>58</xdr:row>
      <xdr:rowOff>109562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5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158422</xdr:rowOff>
    </xdr:from>
    <xdr:ext cx="599010" cy="259045"/>
    <xdr:sp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40295</xdr:rowOff>
    </xdr:from>
    <xdr:to>
      <xdr:col>55</xdr:col>
      <xdr:colOff>88900</xdr:colOff>
      <xdr:row>53</xdr:row>
      <xdr:rowOff>40295</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12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120260</xdr:rowOff>
    </xdr:from>
    <xdr:to>
      <xdr:col>55</xdr:col>
      <xdr:colOff>0</xdr:colOff>
      <xdr:row>56</xdr:row>
      <xdr:rowOff>94044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8692760"/>
          <a:ext cx="838200" cy="100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81733</xdr:rowOff>
    </xdr:from>
    <xdr:ext cx="534377" cy="259045"/>
    <xdr:sp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82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103306</xdr:rowOff>
    </xdr:from>
    <xdr:to>
      <xdr:col>55</xdr:col>
      <xdr:colOff>50800</xdr:colOff>
      <xdr:row>57</xdr:row>
      <xdr:rowOff>33456</xdr:rowOff>
    </xdr:to>
    <xdr:sp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70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120260</xdr:rowOff>
    </xdr:from>
    <xdr:to>
      <xdr:col>50</xdr:col>
      <xdr:colOff>114300</xdr:colOff>
      <xdr:row>57</xdr:row>
      <xdr:rowOff>143353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8692760"/>
          <a:ext cx="889000" cy="12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88927</xdr:rowOff>
    </xdr:from>
    <xdr:to>
      <xdr:col>50</xdr:col>
      <xdr:colOff>165100</xdr:colOff>
      <xdr:row>57</xdr:row>
      <xdr:rowOff>19077</xdr:rowOff>
    </xdr:to>
    <xdr:sp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10204</xdr:rowOff>
    </xdr:from>
    <xdr:ext cx="534377" cy="259045"/>
    <xdr:sp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138045</xdr:rowOff>
    </xdr:from>
    <xdr:to>
      <xdr:col>45</xdr:col>
      <xdr:colOff>177800</xdr:colOff>
      <xdr:row>57</xdr:row>
      <xdr:rowOff>143353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739245"/>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105912</xdr:rowOff>
    </xdr:from>
    <xdr:to>
      <xdr:col>46</xdr:col>
      <xdr:colOff>38100</xdr:colOff>
      <xdr:row>57</xdr:row>
      <xdr:rowOff>36062</xdr:rowOff>
    </xdr:to>
    <xdr:sp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52589</xdr:rowOff>
    </xdr:from>
    <xdr:ext cx="534377" cy="259045"/>
    <xdr:sp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136609</xdr:rowOff>
    </xdr:from>
    <xdr:to>
      <xdr:col>41</xdr:col>
      <xdr:colOff>50800</xdr:colOff>
      <xdr:row>56</xdr:row>
      <xdr:rowOff>138045</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394909"/>
          <a:ext cx="889000" cy="3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43354</xdr:rowOff>
    </xdr:from>
    <xdr:to>
      <xdr:col>41</xdr:col>
      <xdr:colOff>101600</xdr:colOff>
      <xdr:row>56</xdr:row>
      <xdr:rowOff>144954</xdr:rowOff>
    </xdr:to>
    <xdr:sp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161481</xdr:rowOff>
    </xdr:from>
    <xdr:ext cx="534377" cy="259045"/>
    <xdr:sp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69295</xdr:rowOff>
    </xdr:from>
    <xdr:to>
      <xdr:col>36</xdr:col>
      <xdr:colOff>165100</xdr:colOff>
      <xdr:row>56</xdr:row>
      <xdr:rowOff>170895</xdr:rowOff>
    </xdr:to>
    <xdr:sp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162022</xdr:rowOff>
    </xdr:from>
    <xdr:ext cx="534377" cy="259045"/>
    <xdr:sp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43244</xdr:rowOff>
    </xdr:from>
    <xdr:to>
      <xdr:col>55</xdr:col>
      <xdr:colOff>50800</xdr:colOff>
      <xdr:row>56</xdr:row>
      <xdr:rowOff>144844</xdr:rowOff>
    </xdr:to>
    <xdr:sp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66121</xdr:rowOff>
    </xdr:from>
    <xdr:ext cx="534377" cy="259045"/>
    <xdr:sp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4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69460</xdr:rowOff>
    </xdr:from>
    <xdr:to>
      <xdr:col>50</xdr:col>
      <xdr:colOff>165100</xdr:colOff>
      <xdr:row>50</xdr:row>
      <xdr:rowOff>171060</xdr:rowOff>
    </xdr:to>
    <xdr:sp textlink="">
      <xdr:nvSpPr>
        <xdr:cNvPr id="363" name="楕円 362">
          <a:extLst>
            <a:ext uri="{FF2B5EF4-FFF2-40B4-BE49-F238E27FC236}">
              <a16:creationId xmlns="" xmlns:a16="http://schemas.microsoft.com/office/drawing/2014/main" id="{00000000-0008-0000-0600-00006B010000}"/>
            </a:ext>
          </a:extLst>
        </xdr:cNvPr>
        <xdr:cNvSpPr/>
      </xdr:nvSpPr>
      <xdr:spPr>
        <a:xfrm>
          <a:off x="9588500" y="8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16137</xdr:rowOff>
    </xdr:from>
    <xdr:ext cx="599010" cy="259045"/>
    <xdr:sp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84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92553</xdr:rowOff>
    </xdr:from>
    <xdr:to>
      <xdr:col>46</xdr:col>
      <xdr:colOff>38100</xdr:colOff>
      <xdr:row>58</xdr:row>
      <xdr:rowOff>22703</xdr:rowOff>
    </xdr:to>
    <xdr:sp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13830</xdr:rowOff>
    </xdr:from>
    <xdr:ext cx="534377" cy="259045"/>
    <xdr:sp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87245</xdr:rowOff>
    </xdr:from>
    <xdr:to>
      <xdr:col>41</xdr:col>
      <xdr:colOff>101600</xdr:colOff>
      <xdr:row>57</xdr:row>
      <xdr:rowOff>17395</xdr:rowOff>
    </xdr:to>
    <xdr:sp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8522</xdr:rowOff>
    </xdr:from>
    <xdr:ext cx="534377" cy="259045"/>
    <xdr:sp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7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85809</xdr:rowOff>
    </xdr:from>
    <xdr:to>
      <xdr:col>36</xdr:col>
      <xdr:colOff>165100</xdr:colOff>
      <xdr:row>55</xdr:row>
      <xdr:rowOff>15959</xdr:rowOff>
    </xdr:to>
    <xdr:sp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3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32486</xdr:rowOff>
    </xdr:from>
    <xdr:ext cx="599010" cy="259045"/>
    <xdr:sp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911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10477</xdr:rowOff>
    </xdr:from>
    <xdr:to>
      <xdr:col>55</xdr:col>
      <xdr:colOff>0</xdr:colOff>
      <xdr:row>79</xdr:row>
      <xdr:rowOff>31038</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555027"/>
          <a:ext cx="838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31038</xdr:rowOff>
    </xdr:from>
    <xdr:to>
      <xdr:col>50</xdr:col>
      <xdr:colOff>114300</xdr:colOff>
      <xdr:row>79</xdr:row>
      <xdr:rowOff>40717</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57558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35077</xdr:rowOff>
    </xdr:from>
    <xdr:to>
      <xdr:col>45</xdr:col>
      <xdr:colOff>177800</xdr:colOff>
      <xdr:row>79</xdr:row>
      <xdr:rowOff>40717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7861300" y="13579627"/>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4521</xdr:rowOff>
    </xdr:from>
    <xdr:to>
      <xdr:col>41</xdr:col>
      <xdr:colOff>50800</xdr:colOff>
      <xdr:row>79</xdr:row>
      <xdr:rowOff>35077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3549071"/>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131127</xdr:rowOff>
    </xdr:from>
    <xdr:to>
      <xdr:col>55</xdr:col>
      <xdr:colOff>50800</xdr:colOff>
      <xdr:row>79</xdr:row>
      <xdr:rowOff>61277</xdr:rowOff>
    </xdr:to>
    <xdr:sp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46054</xdr:rowOff>
    </xdr:from>
    <xdr:ext cx="469744" cy="259045"/>
    <xdr:sp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151688</xdr:rowOff>
    </xdr:from>
    <xdr:to>
      <xdr:col>50</xdr:col>
      <xdr:colOff>165100</xdr:colOff>
      <xdr:row>79</xdr:row>
      <xdr:rowOff>81838</xdr:rowOff>
    </xdr:to>
    <xdr:sp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72965</xdr:rowOff>
    </xdr:from>
    <xdr:ext cx="469744" cy="259045"/>
    <xdr:sp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04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161367</xdr:rowOff>
    </xdr:from>
    <xdr:to>
      <xdr:col>46</xdr:col>
      <xdr:colOff>38100</xdr:colOff>
      <xdr:row>79</xdr:row>
      <xdr:rowOff>91517</xdr:rowOff>
    </xdr:to>
    <xdr:sp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82644</xdr:rowOff>
    </xdr:from>
    <xdr:ext cx="378565" cy="259045"/>
    <xdr:sp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61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155727</xdr:rowOff>
    </xdr:from>
    <xdr:to>
      <xdr:col>41</xdr:col>
      <xdr:colOff>101600</xdr:colOff>
      <xdr:row>79</xdr:row>
      <xdr:rowOff>85877</xdr:rowOff>
    </xdr:to>
    <xdr:sp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77004</xdr:rowOff>
    </xdr:from>
    <xdr:ext cx="378565" cy="259045"/>
    <xdr:sp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125171</xdr:rowOff>
    </xdr:from>
    <xdr:to>
      <xdr:col>36</xdr:col>
      <xdr:colOff>165100</xdr:colOff>
      <xdr:row>79</xdr:row>
      <xdr:rowOff>55321</xdr:rowOff>
    </xdr:to>
    <xdr:sp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46448</xdr:rowOff>
    </xdr:from>
    <xdr:ext cx="469744" cy="259045"/>
    <xdr:sp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84452</xdr:rowOff>
    </xdr:from>
    <xdr:to>
      <xdr:col>54</xdr:col>
      <xdr:colOff>189865</xdr:colOff>
      <xdr:row>98</xdr:row>
      <xdr:rowOff>123379</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6200752"/>
          <a:ext cx="1270" cy="72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127206</xdr:rowOff>
    </xdr:from>
    <xdr:ext cx="469744" cy="259045"/>
    <xdr:sp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123379</xdr:rowOff>
    </xdr:from>
    <xdr:to>
      <xdr:col>55</xdr:col>
      <xdr:colOff>88900</xdr:colOff>
      <xdr:row>98</xdr:row>
      <xdr:rowOff>123379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2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31129</xdr:rowOff>
    </xdr:from>
    <xdr:ext cx="599010" cy="259045"/>
    <xdr:sp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97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84452</xdr:rowOff>
    </xdr:from>
    <xdr:to>
      <xdr:col>55</xdr:col>
      <xdr:colOff>88900</xdr:colOff>
      <xdr:row>94</xdr:row>
      <xdr:rowOff>84452</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20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150330</xdr:rowOff>
    </xdr:from>
    <xdr:to>
      <xdr:col>55</xdr:col>
      <xdr:colOff>0</xdr:colOff>
      <xdr:row>96</xdr:row>
      <xdr:rowOff>127392</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9639300" y="15580830"/>
          <a:ext cx="838200" cy="10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43685</xdr:rowOff>
    </xdr:from>
    <xdr:ext cx="534377" cy="259045"/>
    <xdr:sp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67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65258</xdr:rowOff>
    </xdr:from>
    <xdr:to>
      <xdr:col>55</xdr:col>
      <xdr:colOff>50800</xdr:colOff>
      <xdr:row>97</xdr:row>
      <xdr:rowOff>166858</xdr:rowOff>
    </xdr:to>
    <xdr:sp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6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150330</xdr:rowOff>
    </xdr:from>
    <xdr:to>
      <xdr:col>50</xdr:col>
      <xdr:colOff>114300</xdr:colOff>
      <xdr:row>98</xdr:row>
      <xdr:rowOff>4474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5580830"/>
          <a:ext cx="889000" cy="12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41576</xdr:rowOff>
    </xdr:from>
    <xdr:to>
      <xdr:col>50</xdr:col>
      <xdr:colOff>165100</xdr:colOff>
      <xdr:row>97</xdr:row>
      <xdr:rowOff>143176</xdr:rowOff>
    </xdr:to>
    <xdr:sp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134303</xdr:rowOff>
    </xdr:from>
    <xdr:ext cx="534377" cy="259045"/>
    <xdr:sp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7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11432</xdr:rowOff>
    </xdr:from>
    <xdr:to>
      <xdr:col>45</xdr:col>
      <xdr:colOff>177800</xdr:colOff>
      <xdr:row>98</xdr:row>
      <xdr:rowOff>4474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7861300" y="16642082"/>
          <a:ext cx="889000" cy="1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57677</xdr:rowOff>
    </xdr:from>
    <xdr:to>
      <xdr:col>46</xdr:col>
      <xdr:colOff>38100</xdr:colOff>
      <xdr:row>97</xdr:row>
      <xdr:rowOff>159277</xdr:rowOff>
    </xdr:to>
    <xdr:sp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4354</xdr:rowOff>
    </xdr:from>
    <xdr:ext cx="534377" cy="259045"/>
    <xdr:sp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76766</xdr:rowOff>
    </xdr:from>
    <xdr:to>
      <xdr:col>41</xdr:col>
      <xdr:colOff>50800</xdr:colOff>
      <xdr:row>97</xdr:row>
      <xdr:rowOff>11432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6972300" y="16364516"/>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930</xdr:rowOff>
    </xdr:from>
    <xdr:to>
      <xdr:col>41</xdr:col>
      <xdr:colOff>101600</xdr:colOff>
      <xdr:row>97</xdr:row>
      <xdr:rowOff>102530</xdr:rowOff>
    </xdr:to>
    <xdr:sp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7810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93657</xdr:rowOff>
    </xdr:from>
    <xdr:ext cx="534377" cy="259045"/>
    <xdr:sp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594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33734</xdr:rowOff>
    </xdr:from>
    <xdr:to>
      <xdr:col>36</xdr:col>
      <xdr:colOff>165100</xdr:colOff>
      <xdr:row>97</xdr:row>
      <xdr:rowOff>135334</xdr:rowOff>
    </xdr:to>
    <xdr:sp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6921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126461</xdr:rowOff>
    </xdr:from>
    <xdr:ext cx="534377" cy="259045"/>
    <xdr:sp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05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76592</xdr:rowOff>
    </xdr:from>
    <xdr:to>
      <xdr:col>55</xdr:col>
      <xdr:colOff>50800</xdr:colOff>
      <xdr:row>97</xdr:row>
      <xdr:rowOff>6742</xdr:rowOff>
    </xdr:to>
    <xdr:sp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5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99469</xdr:rowOff>
    </xdr:from>
    <xdr:ext cx="534377" cy="259045"/>
    <xdr:sp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99530</xdr:rowOff>
    </xdr:from>
    <xdr:to>
      <xdr:col>50</xdr:col>
      <xdr:colOff>165100</xdr:colOff>
      <xdr:row>91</xdr:row>
      <xdr:rowOff>29680</xdr:rowOff>
    </xdr:to>
    <xdr:sp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5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46207</xdr:rowOff>
    </xdr:from>
    <xdr:ext cx="599010" cy="259045"/>
    <xdr:sp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39795" y="15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125124</xdr:rowOff>
    </xdr:from>
    <xdr:to>
      <xdr:col>46</xdr:col>
      <xdr:colOff>38100</xdr:colOff>
      <xdr:row>98</xdr:row>
      <xdr:rowOff>55274</xdr:rowOff>
    </xdr:to>
    <xdr:sp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7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46401</xdr:rowOff>
    </xdr:from>
    <xdr:ext cx="534377" cy="259045"/>
    <xdr:sp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132082</xdr:rowOff>
    </xdr:from>
    <xdr:to>
      <xdr:col>41</xdr:col>
      <xdr:colOff>101600</xdr:colOff>
      <xdr:row>97</xdr:row>
      <xdr:rowOff>62232</xdr:rowOff>
    </xdr:to>
    <xdr:sp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65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78759</xdr:rowOff>
    </xdr:from>
    <xdr:ext cx="534377" cy="259045"/>
    <xdr:sp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3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25966</xdr:rowOff>
    </xdr:from>
    <xdr:to>
      <xdr:col>36</xdr:col>
      <xdr:colOff>165100</xdr:colOff>
      <xdr:row>95</xdr:row>
      <xdr:rowOff>127566</xdr:rowOff>
    </xdr:to>
    <xdr:sp textlink="">
      <xdr:nvSpPr>
        <xdr:cNvPr id="481" name="楕円 480">
          <a:extLst>
            <a:ext uri="{FF2B5EF4-FFF2-40B4-BE49-F238E27FC236}">
              <a16:creationId xmlns="" xmlns:a16="http://schemas.microsoft.com/office/drawing/2014/main" id="{00000000-0008-0000-0600-0000E1010000}"/>
            </a:ext>
          </a:extLst>
        </xdr:cNvPr>
        <xdr:cNvSpPr/>
      </xdr:nvSpPr>
      <xdr:spPr>
        <a:xfrm>
          <a:off x="6921500" y="1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144093</xdr:rowOff>
    </xdr:from>
    <xdr:ext cx="599010" cy="259045"/>
    <xdr:sp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672795" y="1608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5" name="災害復旧事業費グラフ枠">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7" name="災害復旧事業費最小値テキスト">
          <a:extLst>
            <a:ext uri="{FF2B5EF4-FFF2-40B4-BE49-F238E27FC236}">
              <a16:creationId xmlns=""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textlink="">
      <xdr:nvSpPr>
        <xdr:cNvPr id="509" name="災害復旧事業費最大値テキスト">
          <a:extLst>
            <a:ext uri="{FF2B5EF4-FFF2-40B4-BE49-F238E27FC236}">
              <a16:creationId xmlns="" xmlns:a16="http://schemas.microsoft.com/office/drawing/2014/main" id="{00000000-0008-0000-0600-0000FD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107582</xdr:rowOff>
    </xdr:from>
    <xdr:to>
      <xdr:col>85</xdr:col>
      <xdr:colOff>127000</xdr:colOff>
      <xdr:row>36</xdr:row>
      <xdr:rowOff>72339</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5481300" y="5936882"/>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textlink="">
      <xdr:nvSpPr>
        <xdr:cNvPr id="512" name="災害復旧事業費平均値テキスト">
          <a:extLst>
            <a:ext uri="{FF2B5EF4-FFF2-40B4-BE49-F238E27FC236}">
              <a16:creationId xmlns="" xmlns:a16="http://schemas.microsoft.com/office/drawing/2014/main" id="{00000000-0008-0000-0600-00000002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150406</xdr:rowOff>
    </xdr:from>
    <xdr:to>
      <xdr:col>81</xdr:col>
      <xdr:colOff>50800</xdr:colOff>
      <xdr:row>36</xdr:row>
      <xdr:rowOff>72339</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4592300" y="5979706"/>
          <a:ext cx="889000" cy="2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150406</xdr:rowOff>
    </xdr:from>
    <xdr:to>
      <xdr:col>76</xdr:col>
      <xdr:colOff>114300</xdr:colOff>
      <xdr:row>35</xdr:row>
      <xdr:rowOff>50622</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3703300" y="5979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2845</xdr:rowOff>
    </xdr:from>
    <xdr:to>
      <xdr:col>71</xdr:col>
      <xdr:colOff>177800</xdr:colOff>
      <xdr:row>35</xdr:row>
      <xdr:rowOff>50622</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814300" y="5317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56782</xdr:rowOff>
    </xdr:from>
    <xdr:to>
      <xdr:col>85</xdr:col>
      <xdr:colOff>177800</xdr:colOff>
      <xdr:row>34</xdr:row>
      <xdr:rowOff>158382</xdr:rowOff>
    </xdr:to>
    <xdr:sp textlink="">
      <xdr:nvSpPr>
        <xdr:cNvPr id="530" name="楕円 529">
          <a:extLst>
            <a:ext uri="{FF2B5EF4-FFF2-40B4-BE49-F238E27FC236}">
              <a16:creationId xmlns="" xmlns:a16="http://schemas.microsoft.com/office/drawing/2014/main" id="{00000000-0008-0000-0600-000012020000}"/>
            </a:ext>
          </a:extLst>
        </xdr:cNvPr>
        <xdr:cNvSpPr/>
      </xdr:nvSpPr>
      <xdr:spPr>
        <a:xfrm>
          <a:off x="16268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79659</xdr:rowOff>
    </xdr:from>
    <xdr:ext cx="534377" cy="259045"/>
    <xdr:sp textlink="">
      <xdr:nvSpPr>
        <xdr:cNvPr id="531" name="災害復旧事業費該当値テキスト">
          <a:extLst>
            <a:ext uri="{FF2B5EF4-FFF2-40B4-BE49-F238E27FC236}">
              <a16:creationId xmlns="" xmlns:a16="http://schemas.microsoft.com/office/drawing/2014/main" id="{00000000-0008-0000-0600-000013020000}"/>
            </a:ext>
          </a:extLst>
        </xdr:cNvPr>
        <xdr:cNvSpPr txBox="1"/>
      </xdr:nvSpPr>
      <xdr:spPr>
        <a:xfrm>
          <a:off x="16370300" y="57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21539</xdr:rowOff>
    </xdr:from>
    <xdr:to>
      <xdr:col>81</xdr:col>
      <xdr:colOff>101600</xdr:colOff>
      <xdr:row>36</xdr:row>
      <xdr:rowOff>123139</xdr:rowOff>
    </xdr:to>
    <xdr:sp textlink="">
      <xdr:nvSpPr>
        <xdr:cNvPr id="532" name="楕円 531">
          <a:extLst>
            <a:ext uri="{FF2B5EF4-FFF2-40B4-BE49-F238E27FC236}">
              <a16:creationId xmlns="" xmlns:a16="http://schemas.microsoft.com/office/drawing/2014/main" id="{00000000-0008-0000-0600-000014020000}"/>
            </a:ext>
          </a:extLst>
        </xdr:cNvPr>
        <xdr:cNvSpPr/>
      </xdr:nvSpPr>
      <xdr:spPr>
        <a:xfrm>
          <a:off x="15430500" y="61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139666</xdr:rowOff>
    </xdr:from>
    <xdr:ext cx="534377" cy="259045"/>
    <xdr:sp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14111" y="59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99606</xdr:rowOff>
    </xdr:from>
    <xdr:to>
      <xdr:col>76</xdr:col>
      <xdr:colOff>165100</xdr:colOff>
      <xdr:row>35</xdr:row>
      <xdr:rowOff>29756</xdr:rowOff>
    </xdr:to>
    <xdr:sp textlink="">
      <xdr:nvSpPr>
        <xdr:cNvPr id="534" name="楕円 533">
          <a:extLst>
            <a:ext uri="{FF2B5EF4-FFF2-40B4-BE49-F238E27FC236}">
              <a16:creationId xmlns="" xmlns:a16="http://schemas.microsoft.com/office/drawing/2014/main" id="{00000000-0008-0000-0600-000016020000}"/>
            </a:ext>
          </a:extLst>
        </xdr:cNvPr>
        <xdr:cNvSpPr/>
      </xdr:nvSpPr>
      <xdr:spPr>
        <a:xfrm>
          <a:off x="14541500" y="59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46283</xdr:rowOff>
    </xdr:from>
    <xdr:ext cx="534377" cy="259045"/>
    <xdr:sp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325111" y="5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171272</xdr:rowOff>
    </xdr:from>
    <xdr:to>
      <xdr:col>72</xdr:col>
      <xdr:colOff>38100</xdr:colOff>
      <xdr:row>35</xdr:row>
      <xdr:rowOff>101422</xdr:rowOff>
    </xdr:to>
    <xdr:sp textlink="">
      <xdr:nvSpPr>
        <xdr:cNvPr id="536" name="楕円 535">
          <a:extLst>
            <a:ext uri="{FF2B5EF4-FFF2-40B4-BE49-F238E27FC236}">
              <a16:creationId xmlns="" xmlns:a16="http://schemas.microsoft.com/office/drawing/2014/main" id="{00000000-0008-0000-0600-000018020000}"/>
            </a:ext>
          </a:extLst>
        </xdr:cNvPr>
        <xdr:cNvSpPr/>
      </xdr:nvSpPr>
      <xdr:spPr>
        <a:xfrm>
          <a:off x="13652500" y="6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117949</xdr:rowOff>
    </xdr:from>
    <xdr:ext cx="534377" cy="259045"/>
    <xdr:sp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436111" y="57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123495</xdr:rowOff>
    </xdr:from>
    <xdr:to>
      <xdr:col>67</xdr:col>
      <xdr:colOff>101600</xdr:colOff>
      <xdr:row>31</xdr:row>
      <xdr:rowOff>53645</xdr:rowOff>
    </xdr:to>
    <xdr:sp textlink="">
      <xdr:nvSpPr>
        <xdr:cNvPr id="538" name="楕円 537">
          <a:extLst>
            <a:ext uri="{FF2B5EF4-FFF2-40B4-BE49-F238E27FC236}">
              <a16:creationId xmlns="" xmlns:a16="http://schemas.microsoft.com/office/drawing/2014/main" id="{00000000-0008-0000-0600-00001A020000}"/>
            </a:ext>
          </a:extLst>
        </xdr:cNvPr>
        <xdr:cNvSpPr/>
      </xdr:nvSpPr>
      <xdr:spPr>
        <a:xfrm>
          <a:off x="12763500" y="52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70172</xdr:rowOff>
    </xdr:from>
    <xdr:ext cx="534377" cy="259045"/>
    <xdr:sp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547111" y="50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4" name="失業対策事業費グラフ枠">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6" name="失業対策事業費最小値テキスト">
          <a:extLst>
            <a:ext uri="{FF2B5EF4-FFF2-40B4-BE49-F238E27FC236}">
              <a16:creationId xmlns=""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8" name="失業対策事業費最大値テキスト">
          <a:extLst>
            <a:ext uri="{FF2B5EF4-FFF2-40B4-BE49-F238E27FC236}">
              <a16:creationId xmlns=""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1" name="失業対策事業費平均値テキスト">
          <a:extLst>
            <a:ext uri="{FF2B5EF4-FFF2-40B4-BE49-F238E27FC236}">
              <a16:creationId xmlns=""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9" name="楕円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0" name="失業対策事業費該当値テキスト">
          <a:extLst>
            <a:ext uri="{FF2B5EF4-FFF2-40B4-BE49-F238E27FC236}">
              <a16:creationId xmlns=""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1" name="楕円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3" name="楕円 582">
          <a:extLst>
            <a:ext uri="{FF2B5EF4-FFF2-40B4-BE49-F238E27FC236}">
              <a16:creationId xmlns=""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5" name="楕円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楕円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96596</xdr:rowOff>
    </xdr:from>
    <xdr:to>
      <xdr:col>85</xdr:col>
      <xdr:colOff>127000</xdr:colOff>
      <xdr:row>75</xdr:row>
      <xdr:rowOff>105296</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5481300" y="12955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96596</xdr:rowOff>
    </xdr:from>
    <xdr:to>
      <xdr:col>81</xdr:col>
      <xdr:colOff>50800</xdr:colOff>
      <xdr:row>75</xdr:row>
      <xdr:rowOff>113792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2955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113792</xdr:rowOff>
    </xdr:from>
    <xdr:to>
      <xdr:col>76</xdr:col>
      <xdr:colOff>114300</xdr:colOff>
      <xdr:row>76</xdr:row>
      <xdr:rowOff>91060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2972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91060</xdr:rowOff>
    </xdr:from>
    <xdr:to>
      <xdr:col>71</xdr:col>
      <xdr:colOff>177800</xdr:colOff>
      <xdr:row>76</xdr:row>
      <xdr:rowOff>153581</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121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54496</xdr:rowOff>
    </xdr:from>
    <xdr:to>
      <xdr:col>85</xdr:col>
      <xdr:colOff>177800</xdr:colOff>
      <xdr:row>75</xdr:row>
      <xdr:rowOff>156096</xdr:rowOff>
    </xdr:to>
    <xdr:sp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9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77373</xdr:rowOff>
    </xdr:from>
    <xdr:ext cx="534377" cy="259045"/>
    <xdr:sp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7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45796</xdr:rowOff>
    </xdr:from>
    <xdr:to>
      <xdr:col>81</xdr:col>
      <xdr:colOff>101600</xdr:colOff>
      <xdr:row>75</xdr:row>
      <xdr:rowOff>147396</xdr:rowOff>
    </xdr:to>
    <xdr:sp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163923</xdr:rowOff>
    </xdr:from>
    <xdr:ext cx="534377" cy="259045"/>
    <xdr:sp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62992</xdr:rowOff>
    </xdr:from>
    <xdr:to>
      <xdr:col>76</xdr:col>
      <xdr:colOff>165100</xdr:colOff>
      <xdr:row>75</xdr:row>
      <xdr:rowOff>164592</xdr:rowOff>
    </xdr:to>
    <xdr:sp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9669</xdr:rowOff>
    </xdr:from>
    <xdr:ext cx="534377" cy="259045"/>
    <xdr:sp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40260</xdr:rowOff>
    </xdr:from>
    <xdr:to>
      <xdr:col>72</xdr:col>
      <xdr:colOff>38100</xdr:colOff>
      <xdr:row>76</xdr:row>
      <xdr:rowOff>141860</xdr:rowOff>
    </xdr:to>
    <xdr:sp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158386</xdr:rowOff>
    </xdr:from>
    <xdr:ext cx="534377" cy="259045"/>
    <xdr:sp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8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102781</xdr:rowOff>
    </xdr:from>
    <xdr:to>
      <xdr:col>67</xdr:col>
      <xdr:colOff>101600</xdr:colOff>
      <xdr:row>77</xdr:row>
      <xdr:rowOff>32931</xdr:rowOff>
    </xdr:to>
    <xdr:sp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1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49458</xdr:rowOff>
    </xdr:from>
    <xdr:ext cx="534377" cy="259045"/>
    <xdr:sp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29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8967</xdr:rowOff>
    </xdr:from>
    <xdr:to>
      <xdr:col>85</xdr:col>
      <xdr:colOff>127000</xdr:colOff>
      <xdr:row>99</xdr:row>
      <xdr:rowOff>39150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982517"/>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132397</xdr:rowOff>
    </xdr:from>
    <xdr:to>
      <xdr:col>81</xdr:col>
      <xdr:colOff>50800</xdr:colOff>
      <xdr:row>99</xdr:row>
      <xdr:rowOff>39150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934497"/>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132397</xdr:rowOff>
    </xdr:from>
    <xdr:to>
      <xdr:col>76</xdr:col>
      <xdr:colOff>114300</xdr:colOff>
      <xdr:row>98</xdr:row>
      <xdr:rowOff>163330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934497"/>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163330</xdr:rowOff>
    </xdr:from>
    <xdr:to>
      <xdr:col>71</xdr:col>
      <xdr:colOff>177800</xdr:colOff>
      <xdr:row>99</xdr:row>
      <xdr:rowOff>37016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965430"/>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129617</xdr:rowOff>
    </xdr:from>
    <xdr:to>
      <xdr:col>85</xdr:col>
      <xdr:colOff>177800</xdr:colOff>
      <xdr:row>99</xdr:row>
      <xdr:rowOff>59767</xdr:rowOff>
    </xdr:to>
    <xdr:sp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9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44544</xdr:rowOff>
    </xdr:from>
    <xdr:ext cx="469744" cy="259045"/>
    <xdr:sp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8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159800</xdr:rowOff>
    </xdr:from>
    <xdr:to>
      <xdr:col>81</xdr:col>
      <xdr:colOff>101600</xdr:colOff>
      <xdr:row>99</xdr:row>
      <xdr:rowOff>89950</xdr:rowOff>
    </xdr:to>
    <xdr:sp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81077</xdr:rowOff>
    </xdr:from>
    <xdr:ext cx="469744" cy="259045"/>
    <xdr:sp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46428" y="170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81597</xdr:rowOff>
    </xdr:from>
    <xdr:to>
      <xdr:col>76</xdr:col>
      <xdr:colOff>165100</xdr:colOff>
      <xdr:row>99</xdr:row>
      <xdr:rowOff>11747</xdr:rowOff>
    </xdr:to>
    <xdr:sp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2874</xdr:rowOff>
    </xdr:from>
    <xdr:ext cx="534377" cy="259045"/>
    <xdr:sp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97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112530</xdr:rowOff>
    </xdr:from>
    <xdr:to>
      <xdr:col>72</xdr:col>
      <xdr:colOff>38100</xdr:colOff>
      <xdr:row>99</xdr:row>
      <xdr:rowOff>42680</xdr:rowOff>
    </xdr:to>
    <xdr:sp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33807</xdr:rowOff>
    </xdr:from>
    <xdr:ext cx="534377" cy="259045"/>
    <xdr:sp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70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157666</xdr:rowOff>
    </xdr:from>
    <xdr:to>
      <xdr:col>67</xdr:col>
      <xdr:colOff>101600</xdr:colOff>
      <xdr:row>99</xdr:row>
      <xdr:rowOff>87816</xdr:rowOff>
    </xdr:to>
    <xdr:sp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78943</xdr:rowOff>
    </xdr:from>
    <xdr:ext cx="469744" cy="259045"/>
    <xdr:sp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79428" y="170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127561</xdr:rowOff>
    </xdr:from>
    <xdr:to>
      <xdr:col>102</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42661"/>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76761</xdr:rowOff>
    </xdr:from>
    <xdr:to>
      <xdr:col>98</xdr:col>
      <xdr:colOff>38100</xdr:colOff>
      <xdr:row>39</xdr:row>
      <xdr:rowOff>6911</xdr:rowOff>
    </xdr:to>
    <xdr:sp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169488</xdr:rowOff>
    </xdr:from>
    <xdr:ext cx="378565" cy="259045"/>
    <xdr:sp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67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39173</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1323300" y="10154362"/>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38602</xdr:rowOff>
    </xdr:from>
    <xdr:to>
      <xdr:col>111</xdr:col>
      <xdr:colOff>177800</xdr:colOff>
      <xdr:row>59</xdr:row>
      <xdr:rowOff>38812</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1015415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37097</xdr:rowOff>
    </xdr:from>
    <xdr:to>
      <xdr:col>107</xdr:col>
      <xdr:colOff>50800</xdr:colOff>
      <xdr:row>59</xdr:row>
      <xdr:rowOff>38602</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9545300" y="101526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34468</xdr:rowOff>
    </xdr:from>
    <xdr:to>
      <xdr:col>102</xdr:col>
      <xdr:colOff>114300</xdr:colOff>
      <xdr:row>59</xdr:row>
      <xdr:rowOff>37097</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1015001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159823</xdr:rowOff>
    </xdr:from>
    <xdr:to>
      <xdr:col>116</xdr:col>
      <xdr:colOff>114300</xdr:colOff>
      <xdr:row>59</xdr:row>
      <xdr:rowOff>89973</xdr:rowOff>
    </xdr:to>
    <xdr:sp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101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74750</xdr:rowOff>
    </xdr:from>
    <xdr:ext cx="378565" cy="259045"/>
    <xdr:sp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1001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80739</xdr:rowOff>
    </xdr:from>
    <xdr:ext cx="378565" cy="259045"/>
    <xdr:sp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4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159252</xdr:rowOff>
    </xdr:from>
    <xdr:to>
      <xdr:col>107</xdr:col>
      <xdr:colOff>101600</xdr:colOff>
      <xdr:row>59</xdr:row>
      <xdr:rowOff>89402</xdr:rowOff>
    </xdr:to>
    <xdr:sp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101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80529</xdr:rowOff>
    </xdr:from>
    <xdr:ext cx="378565" cy="259045"/>
    <xdr:sp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5017" y="1019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157747</xdr:rowOff>
    </xdr:from>
    <xdr:to>
      <xdr:col>102</xdr:col>
      <xdr:colOff>165100</xdr:colOff>
      <xdr:row>59</xdr:row>
      <xdr:rowOff>87897</xdr:rowOff>
    </xdr:to>
    <xdr:sp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79024</xdr:rowOff>
    </xdr:from>
    <xdr:ext cx="378565" cy="259045"/>
    <xdr:sp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6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6388</xdr:rowOff>
    </xdr:from>
    <xdr:to>
      <xdr:col>116</xdr:col>
      <xdr:colOff>63500</xdr:colOff>
      <xdr:row>74</xdr:row>
      <xdr:rowOff>58928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2693688"/>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58928</xdr:rowOff>
    </xdr:from>
    <xdr:to>
      <xdr:col>111</xdr:col>
      <xdr:colOff>177800</xdr:colOff>
      <xdr:row>74</xdr:row>
      <xdr:rowOff>73616</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2746228"/>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73616</xdr:rowOff>
    </xdr:from>
    <xdr:to>
      <xdr:col>107</xdr:col>
      <xdr:colOff>50800</xdr:colOff>
      <xdr:row>74</xdr:row>
      <xdr:rowOff>106476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2760916"/>
          <a:ext cx="889000" cy="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106476</xdr:rowOff>
    </xdr:from>
    <xdr:to>
      <xdr:col>102</xdr:col>
      <xdr:colOff>114300</xdr:colOff>
      <xdr:row>74</xdr:row>
      <xdr:rowOff>144234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2793776"/>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127038</xdr:rowOff>
    </xdr:from>
    <xdr:to>
      <xdr:col>116</xdr:col>
      <xdr:colOff>114300</xdr:colOff>
      <xdr:row>74</xdr:row>
      <xdr:rowOff>57188</xdr:rowOff>
    </xdr:to>
    <xdr:sp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2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149915</xdr:rowOff>
    </xdr:from>
    <xdr:ext cx="534377" cy="259045"/>
    <xdr:sp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24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8128</xdr:rowOff>
    </xdr:from>
    <xdr:to>
      <xdr:col>112</xdr:col>
      <xdr:colOff>38100</xdr:colOff>
      <xdr:row>74</xdr:row>
      <xdr:rowOff>109728</xdr:rowOff>
    </xdr:to>
    <xdr:sp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126255</xdr:rowOff>
    </xdr:from>
    <xdr:ext cx="534377" cy="259045"/>
    <xdr:sp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4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22816</xdr:rowOff>
    </xdr:from>
    <xdr:to>
      <xdr:col>107</xdr:col>
      <xdr:colOff>101600</xdr:colOff>
      <xdr:row>74</xdr:row>
      <xdr:rowOff>124416</xdr:rowOff>
    </xdr:to>
    <xdr:sp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27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140943</xdr:rowOff>
    </xdr:from>
    <xdr:ext cx="534377" cy="259045"/>
    <xdr:sp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4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55676</xdr:rowOff>
    </xdr:from>
    <xdr:to>
      <xdr:col>102</xdr:col>
      <xdr:colOff>165100</xdr:colOff>
      <xdr:row>74</xdr:row>
      <xdr:rowOff>157276</xdr:rowOff>
    </xdr:to>
    <xdr:sp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27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2353</xdr:rowOff>
    </xdr:from>
    <xdr:ext cx="534377" cy="259045"/>
    <xdr:sp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25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93434</xdr:rowOff>
    </xdr:from>
    <xdr:to>
      <xdr:col>98</xdr:col>
      <xdr:colOff>38100</xdr:colOff>
      <xdr:row>75</xdr:row>
      <xdr:rowOff>23584</xdr:rowOff>
    </xdr:to>
    <xdr:sp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27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40111</xdr:rowOff>
    </xdr:from>
    <xdr:ext cx="534377" cy="259045"/>
    <xdr:sp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5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243,709</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）や生活保護率（令和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％を占めている。生活保護率はやや減少しているが、生活扶助費が増額となっており、依然として高い割合を占めている。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年度に義務教育学校建設工事の影響により大きく増額していたが、令和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84,986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219,266</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災害復旧事業は近年大雨による災害が頻発しており、令和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年度は被災箇所が少なく、近年に比べ金額が減少したが、令和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年度は増加し、</a:t>
          </a:r>
          <a:r>
            <a:rPr kumimoji="1" lang="en-US" altLang="ja-JP" sz="1300">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110113</xdr:rowOff>
    </xdr:from>
    <xdr:to>
      <xdr:col>24</xdr:col>
      <xdr:colOff>63500</xdr:colOff>
      <xdr:row>37</xdr:row>
      <xdr:rowOff>113901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3797300" y="6453763"/>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113901</xdr:rowOff>
    </xdr:from>
    <xdr:to>
      <xdr:col>19</xdr:col>
      <xdr:colOff>177800</xdr:colOff>
      <xdr:row>37</xdr:row>
      <xdr:rowOff>118538</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45755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118538</xdr:rowOff>
    </xdr:from>
    <xdr:to>
      <xdr:col>15</xdr:col>
      <xdr:colOff>50800</xdr:colOff>
      <xdr:row>37</xdr:row>
      <xdr:rowOff>127682</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46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124808</xdr:rowOff>
    </xdr:from>
    <xdr:to>
      <xdr:col>10</xdr:col>
      <xdr:colOff>114300</xdr:colOff>
      <xdr:row>37</xdr:row>
      <xdr:rowOff>127682</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46845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59313</xdr:rowOff>
    </xdr:from>
    <xdr:to>
      <xdr:col>24</xdr:col>
      <xdr:colOff>114300</xdr:colOff>
      <xdr:row>37</xdr:row>
      <xdr:rowOff>160913</xdr:rowOff>
    </xdr:to>
    <xdr:sp textlink="">
      <xdr:nvSpPr>
        <xdr:cNvPr id="81" name="楕円 80">
          <a:extLst>
            <a:ext uri="{FF2B5EF4-FFF2-40B4-BE49-F238E27FC236}">
              <a16:creationId xmlns="" xmlns:a16="http://schemas.microsoft.com/office/drawing/2014/main" id="{00000000-0008-0000-0700-000051000000}"/>
            </a:ext>
          </a:extLst>
        </xdr:cNvPr>
        <xdr:cNvSpPr/>
      </xdr:nvSpPr>
      <xdr:spPr>
        <a:xfrm>
          <a:off x="45847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18690</xdr:rowOff>
    </xdr:from>
    <xdr:ext cx="469744" cy="259045"/>
    <xdr:sp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1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63101</xdr:rowOff>
    </xdr:from>
    <xdr:to>
      <xdr:col>20</xdr:col>
      <xdr:colOff>38100</xdr:colOff>
      <xdr:row>37</xdr:row>
      <xdr:rowOff>164701</xdr:rowOff>
    </xdr:to>
    <xdr:sp textlink="">
      <xdr:nvSpPr>
        <xdr:cNvPr id="83" name="楕円 82">
          <a:extLst>
            <a:ext uri="{FF2B5EF4-FFF2-40B4-BE49-F238E27FC236}">
              <a16:creationId xmlns="" xmlns:a16="http://schemas.microsoft.com/office/drawing/2014/main" id="{00000000-0008-0000-0700-000053000000}"/>
            </a:ext>
          </a:extLst>
        </xdr:cNvPr>
        <xdr:cNvSpPr/>
      </xdr:nvSpPr>
      <xdr:spPr>
        <a:xfrm>
          <a:off x="3746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9778</xdr:rowOff>
    </xdr:from>
    <xdr:ext cx="469744" cy="259045"/>
    <xdr:sp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62428" y="6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67738</xdr:rowOff>
    </xdr:from>
    <xdr:to>
      <xdr:col>15</xdr:col>
      <xdr:colOff>101600</xdr:colOff>
      <xdr:row>37</xdr:row>
      <xdr:rowOff>169339</xdr:rowOff>
    </xdr:to>
    <xdr:sp textlink="">
      <xdr:nvSpPr>
        <xdr:cNvPr id="85" name="楕円 84">
          <a:extLst>
            <a:ext uri="{FF2B5EF4-FFF2-40B4-BE49-F238E27FC236}">
              <a16:creationId xmlns="" xmlns:a16="http://schemas.microsoft.com/office/drawing/2014/main" id="{00000000-0008-0000-0700-000055000000}"/>
            </a:ext>
          </a:extLst>
        </xdr:cNvPr>
        <xdr:cNvSpPr/>
      </xdr:nvSpPr>
      <xdr:spPr>
        <a:xfrm>
          <a:off x="2857500" y="6411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14415</xdr:rowOff>
    </xdr:from>
    <xdr:ext cx="469744" cy="259045"/>
    <xdr:sp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73428" y="61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76882</xdr:rowOff>
    </xdr:from>
    <xdr:to>
      <xdr:col>10</xdr:col>
      <xdr:colOff>165100</xdr:colOff>
      <xdr:row>38</xdr:row>
      <xdr:rowOff>7032</xdr:rowOff>
    </xdr:to>
    <xdr:sp textlink="">
      <xdr:nvSpPr>
        <xdr:cNvPr id="87" name="楕円 86">
          <a:extLst>
            <a:ext uri="{FF2B5EF4-FFF2-40B4-BE49-F238E27FC236}">
              <a16:creationId xmlns="" xmlns:a16="http://schemas.microsoft.com/office/drawing/2014/main" id="{00000000-0008-0000-0700-000057000000}"/>
            </a:ext>
          </a:extLst>
        </xdr:cNvPr>
        <xdr:cNvSpPr/>
      </xdr:nvSpPr>
      <xdr:spPr>
        <a:xfrm>
          <a:off x="1968500" y="6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169609</xdr:rowOff>
    </xdr:from>
    <xdr:ext cx="469744" cy="259045"/>
    <xdr:sp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84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74008</xdr:rowOff>
    </xdr:from>
    <xdr:to>
      <xdr:col>6</xdr:col>
      <xdr:colOff>38100</xdr:colOff>
      <xdr:row>38</xdr:row>
      <xdr:rowOff>4158</xdr:rowOff>
    </xdr:to>
    <xdr:sp textlink="">
      <xdr:nvSpPr>
        <xdr:cNvPr id="89" name="楕円 88">
          <a:extLst>
            <a:ext uri="{FF2B5EF4-FFF2-40B4-BE49-F238E27FC236}">
              <a16:creationId xmlns="" xmlns:a16="http://schemas.microsoft.com/office/drawing/2014/main" id="{00000000-0008-0000-0700-000059000000}"/>
            </a:ext>
          </a:extLst>
        </xdr:cNvPr>
        <xdr:cNvSpPr/>
      </xdr:nvSpPr>
      <xdr:spPr>
        <a:xfrm>
          <a:off x="1079500" y="6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166736</xdr:rowOff>
    </xdr:from>
    <xdr:ext cx="469744" cy="259045"/>
    <xdr:sp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95428" y="65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50550</xdr:rowOff>
    </xdr:from>
    <xdr:to>
      <xdr:col>24</xdr:col>
      <xdr:colOff>63500</xdr:colOff>
      <xdr:row>58</xdr:row>
      <xdr:rowOff>76160</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994650"/>
          <a:ext cx="8382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51729</xdr:rowOff>
    </xdr:from>
    <xdr:to>
      <xdr:col>19</xdr:col>
      <xdr:colOff>177800</xdr:colOff>
      <xdr:row>58</xdr:row>
      <xdr:rowOff>76160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995829"/>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15125</xdr:rowOff>
    </xdr:from>
    <xdr:to>
      <xdr:col>15</xdr:col>
      <xdr:colOff>50800</xdr:colOff>
      <xdr:row>58</xdr:row>
      <xdr:rowOff>51729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019300" y="9787775"/>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15125</xdr:rowOff>
    </xdr:from>
    <xdr:to>
      <xdr:col>10</xdr:col>
      <xdr:colOff>114300</xdr:colOff>
      <xdr:row>57</xdr:row>
      <xdr:rowOff>109424</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787775"/>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171200</xdr:rowOff>
    </xdr:from>
    <xdr:to>
      <xdr:col>24</xdr:col>
      <xdr:colOff>114300</xdr:colOff>
      <xdr:row>58</xdr:row>
      <xdr:rowOff>101350</xdr:rowOff>
    </xdr:to>
    <xdr:sp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9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25360</xdr:rowOff>
    </xdr:from>
    <xdr:to>
      <xdr:col>20</xdr:col>
      <xdr:colOff>38100</xdr:colOff>
      <xdr:row>58</xdr:row>
      <xdr:rowOff>126960</xdr:rowOff>
    </xdr:to>
    <xdr:sp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118087</xdr:rowOff>
    </xdr:from>
    <xdr:ext cx="534377" cy="259045"/>
    <xdr:sp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xdr:rowOff>
    </xdr:from>
    <xdr:to>
      <xdr:col>15</xdr:col>
      <xdr:colOff>101600</xdr:colOff>
      <xdr:row>58</xdr:row>
      <xdr:rowOff>102529</xdr:rowOff>
    </xdr:to>
    <xdr:sp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9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93656</xdr:rowOff>
    </xdr:from>
    <xdr:ext cx="534377" cy="259045"/>
    <xdr:sp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100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135775</xdr:rowOff>
    </xdr:from>
    <xdr:to>
      <xdr:col>10</xdr:col>
      <xdr:colOff>165100</xdr:colOff>
      <xdr:row>57</xdr:row>
      <xdr:rowOff>65925</xdr:rowOff>
    </xdr:to>
    <xdr:sp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7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57052</xdr:rowOff>
    </xdr:from>
    <xdr:ext cx="599010" cy="259045"/>
    <xdr:sp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82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58624</xdr:rowOff>
    </xdr:from>
    <xdr:to>
      <xdr:col>6</xdr:col>
      <xdr:colOff>38100</xdr:colOff>
      <xdr:row>57</xdr:row>
      <xdr:rowOff>160224</xdr:rowOff>
    </xdr:to>
    <xdr:sp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8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5301</xdr:rowOff>
    </xdr:from>
    <xdr:ext cx="599010" cy="259045"/>
    <xdr:sp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6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55716</xdr:rowOff>
    </xdr:from>
    <xdr:to>
      <xdr:col>24</xdr:col>
      <xdr:colOff>63500</xdr:colOff>
      <xdr:row>73</xdr:row>
      <xdr:rowOff>145293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2571566"/>
          <a:ext cx="838200" cy="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124887</xdr:rowOff>
    </xdr:from>
    <xdr:to>
      <xdr:col>19</xdr:col>
      <xdr:colOff>177800</xdr:colOff>
      <xdr:row>73</xdr:row>
      <xdr:rowOff>145293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908300" y="12640737"/>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124887</xdr:rowOff>
    </xdr:from>
    <xdr:to>
      <xdr:col>15</xdr:col>
      <xdr:colOff>50800</xdr:colOff>
      <xdr:row>74</xdr:row>
      <xdr:rowOff>94524</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2640737"/>
          <a:ext cx="889000" cy="14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90364</xdr:rowOff>
    </xdr:from>
    <xdr:to>
      <xdr:col>10</xdr:col>
      <xdr:colOff>114300</xdr:colOff>
      <xdr:row>74</xdr:row>
      <xdr:rowOff>94524</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1130300" y="1277766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4916</xdr:rowOff>
    </xdr:from>
    <xdr:to>
      <xdr:col>24</xdr:col>
      <xdr:colOff>114300</xdr:colOff>
      <xdr:row>73</xdr:row>
      <xdr:rowOff>106516</xdr:rowOff>
    </xdr:to>
    <xdr:sp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25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27793</xdr:rowOff>
    </xdr:from>
    <xdr:ext cx="599010" cy="259045"/>
    <xdr:sp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3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94493</xdr:rowOff>
    </xdr:from>
    <xdr:to>
      <xdr:col>20</xdr:col>
      <xdr:colOff>38100</xdr:colOff>
      <xdr:row>74</xdr:row>
      <xdr:rowOff>24643</xdr:rowOff>
    </xdr:to>
    <xdr:sp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26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41170</xdr:rowOff>
    </xdr:from>
    <xdr:ext cx="599010" cy="259045"/>
    <xdr:sp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2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74087</xdr:rowOff>
    </xdr:from>
    <xdr:to>
      <xdr:col>15</xdr:col>
      <xdr:colOff>101600</xdr:colOff>
      <xdr:row>74</xdr:row>
      <xdr:rowOff>4237</xdr:rowOff>
    </xdr:to>
    <xdr:sp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25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20764</xdr:rowOff>
    </xdr:from>
    <xdr:ext cx="599010" cy="259045"/>
    <xdr:sp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236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43724</xdr:rowOff>
    </xdr:from>
    <xdr:to>
      <xdr:col>10</xdr:col>
      <xdr:colOff>165100</xdr:colOff>
      <xdr:row>74</xdr:row>
      <xdr:rowOff>145324</xdr:rowOff>
    </xdr:to>
    <xdr:sp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2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161851</xdr:rowOff>
    </xdr:from>
    <xdr:ext cx="599010" cy="259045"/>
    <xdr:sp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250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39564</xdr:rowOff>
    </xdr:from>
    <xdr:to>
      <xdr:col>6</xdr:col>
      <xdr:colOff>38100</xdr:colOff>
      <xdr:row>74</xdr:row>
      <xdr:rowOff>141164</xdr:rowOff>
    </xdr:to>
    <xdr:sp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2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157691</xdr:rowOff>
    </xdr:from>
    <xdr:ext cx="599010" cy="259045"/>
    <xdr:sp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250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11219</xdr:rowOff>
    </xdr:from>
    <xdr:to>
      <xdr:col>24</xdr:col>
      <xdr:colOff>63500</xdr:colOff>
      <xdr:row>97</xdr:row>
      <xdr:rowOff>38629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641869"/>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2387</xdr:rowOff>
    </xdr:from>
    <xdr:to>
      <xdr:col>19</xdr:col>
      <xdr:colOff>177800</xdr:colOff>
      <xdr:row>97</xdr:row>
      <xdr:rowOff>11219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63303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14053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633037"/>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14053</xdr:rowOff>
    </xdr:from>
    <xdr:to>
      <xdr:col>10</xdr:col>
      <xdr:colOff>114300</xdr:colOff>
      <xdr:row>97</xdr:row>
      <xdr:rowOff>51491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644703"/>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159279</xdr:rowOff>
    </xdr:from>
    <xdr:to>
      <xdr:col>24</xdr:col>
      <xdr:colOff>114300</xdr:colOff>
      <xdr:row>97</xdr:row>
      <xdr:rowOff>89429</xdr:rowOff>
    </xdr:to>
    <xdr:sp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137706</xdr:rowOff>
    </xdr:from>
    <xdr:ext cx="534377" cy="259045"/>
    <xdr:sp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131869</xdr:rowOff>
    </xdr:from>
    <xdr:to>
      <xdr:col>20</xdr:col>
      <xdr:colOff>38100</xdr:colOff>
      <xdr:row>97</xdr:row>
      <xdr:rowOff>62019</xdr:rowOff>
    </xdr:to>
    <xdr:sp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5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53146</xdr:rowOff>
    </xdr:from>
    <xdr:ext cx="534377" cy="259045"/>
    <xdr:sp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6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134703</xdr:rowOff>
    </xdr:from>
    <xdr:to>
      <xdr:col>10</xdr:col>
      <xdr:colOff>165100</xdr:colOff>
      <xdr:row>97</xdr:row>
      <xdr:rowOff>64853</xdr:rowOff>
    </xdr:to>
    <xdr:sp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5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55980</xdr:rowOff>
    </xdr:from>
    <xdr:ext cx="534377" cy="259045"/>
    <xdr:sp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6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xdr:rowOff>
    </xdr:from>
    <xdr:to>
      <xdr:col>6</xdr:col>
      <xdr:colOff>38100</xdr:colOff>
      <xdr:row>97</xdr:row>
      <xdr:rowOff>102291</xdr:rowOff>
    </xdr:to>
    <xdr:sp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93418</xdr:rowOff>
    </xdr:from>
    <xdr:ext cx="534377" cy="259045"/>
    <xdr:sp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7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8712</xdr:rowOff>
    </xdr:from>
    <xdr:to>
      <xdr:col>55</xdr:col>
      <xdr:colOff>0</xdr:colOff>
      <xdr:row>37</xdr:row>
      <xdr:rowOff>13970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35236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128499</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35762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147015</xdr:rowOff>
    </xdr:from>
    <xdr:to>
      <xdr:col>45</xdr:col>
      <xdr:colOff>177800</xdr:colOff>
      <xdr:row>37</xdr:row>
      <xdr:rowOff>128499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7861300" y="6319215"/>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137185</xdr:rowOff>
    </xdr:from>
    <xdr:to>
      <xdr:col>41</xdr:col>
      <xdr:colOff>50800</xdr:colOff>
      <xdr:row>36</xdr:row>
      <xdr:rowOff>147015</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30938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129362</xdr:rowOff>
    </xdr:from>
    <xdr:to>
      <xdr:col>55</xdr:col>
      <xdr:colOff>50800</xdr:colOff>
      <xdr:row>37</xdr:row>
      <xdr:rowOff>59512</xdr:rowOff>
    </xdr:to>
    <xdr:sp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152239</xdr:rowOff>
    </xdr:from>
    <xdr:ext cx="469744" cy="259045"/>
    <xdr:sp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1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77699</xdr:rowOff>
    </xdr:from>
    <xdr:to>
      <xdr:col>46</xdr:col>
      <xdr:colOff>38100</xdr:colOff>
      <xdr:row>38</xdr:row>
      <xdr:rowOff>7849</xdr:rowOff>
    </xdr:to>
    <xdr:sp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24376</xdr:rowOff>
    </xdr:from>
    <xdr:ext cx="378565" cy="259045"/>
    <xdr:sp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19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42892</xdr:rowOff>
    </xdr:from>
    <xdr:ext cx="469744" cy="259045"/>
    <xdr:sp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26428" y="60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86385</xdr:rowOff>
    </xdr:from>
    <xdr:to>
      <xdr:col>36</xdr:col>
      <xdr:colOff>165100</xdr:colOff>
      <xdr:row>37</xdr:row>
      <xdr:rowOff>16535</xdr:rowOff>
    </xdr:to>
    <xdr:sp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33062</xdr:rowOff>
    </xdr:from>
    <xdr:ext cx="469744" cy="259045"/>
    <xdr:sp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37428" y="60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xdr:rowOff>
    </xdr:from>
    <xdr:to>
      <xdr:col>55</xdr:col>
      <xdr:colOff>0</xdr:colOff>
      <xdr:row>57</xdr:row>
      <xdr:rowOff>23533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774333"/>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1683</xdr:rowOff>
    </xdr:from>
    <xdr:to>
      <xdr:col>50</xdr:col>
      <xdr:colOff>114300</xdr:colOff>
      <xdr:row>57</xdr:row>
      <xdr:rowOff>25686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77433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25686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7402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139052</xdr:rowOff>
    </xdr:from>
    <xdr:to>
      <xdr:col>41</xdr:col>
      <xdr:colOff>50800</xdr:colOff>
      <xdr:row>56</xdr:row>
      <xdr:rowOff>164255</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74025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144183</xdr:rowOff>
    </xdr:from>
    <xdr:to>
      <xdr:col>55</xdr:col>
      <xdr:colOff>50800</xdr:colOff>
      <xdr:row>57</xdr:row>
      <xdr:rowOff>74333</xdr:rowOff>
    </xdr:to>
    <xdr:sp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122610</xdr:rowOff>
    </xdr:from>
    <xdr:ext cx="534377" cy="259045"/>
    <xdr:sp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122333</xdr:rowOff>
    </xdr:from>
    <xdr:to>
      <xdr:col>50</xdr:col>
      <xdr:colOff>165100</xdr:colOff>
      <xdr:row>57</xdr:row>
      <xdr:rowOff>52483</xdr:rowOff>
    </xdr:to>
    <xdr:sp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69010</xdr:rowOff>
    </xdr:from>
    <xdr:ext cx="534377" cy="259045"/>
    <xdr:sp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4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146336</xdr:rowOff>
    </xdr:from>
    <xdr:to>
      <xdr:col>46</xdr:col>
      <xdr:colOff>38100</xdr:colOff>
      <xdr:row>57</xdr:row>
      <xdr:rowOff>76486</xdr:rowOff>
    </xdr:to>
    <xdr:sp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67613</xdr:rowOff>
    </xdr:from>
    <xdr:ext cx="534377" cy="259045"/>
    <xdr:sp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88252</xdr:rowOff>
    </xdr:from>
    <xdr:to>
      <xdr:col>41</xdr:col>
      <xdr:colOff>101600</xdr:colOff>
      <xdr:row>57</xdr:row>
      <xdr:rowOff>18402</xdr:rowOff>
    </xdr:to>
    <xdr:sp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113455</xdr:rowOff>
    </xdr:from>
    <xdr:to>
      <xdr:col>36</xdr:col>
      <xdr:colOff>165100</xdr:colOff>
      <xdr:row>57</xdr:row>
      <xdr:rowOff>43605</xdr:rowOff>
    </xdr:to>
    <xdr:sp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7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60132</xdr:rowOff>
    </xdr:from>
    <xdr:ext cx="534377" cy="259045"/>
    <xdr:sp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4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151358</xdr:rowOff>
    </xdr:from>
    <xdr:to>
      <xdr:col>55</xdr:col>
      <xdr:colOff>0</xdr:colOff>
      <xdr:row>78</xdr:row>
      <xdr:rowOff>70625</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353008"/>
          <a:ext cx="8382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143433</xdr:rowOff>
    </xdr:from>
    <xdr:to>
      <xdr:col>50</xdr:col>
      <xdr:colOff>114300</xdr:colOff>
      <xdr:row>77</xdr:row>
      <xdr:rowOff>151358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8750300" y="133450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143433</xdr:rowOff>
    </xdr:from>
    <xdr:to>
      <xdr:col>45</xdr:col>
      <xdr:colOff>177800</xdr:colOff>
      <xdr:row>78</xdr:row>
      <xdr:rowOff>100431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34508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162737</xdr:rowOff>
    </xdr:from>
    <xdr:to>
      <xdr:col>41</xdr:col>
      <xdr:colOff>50800</xdr:colOff>
      <xdr:row>78</xdr:row>
      <xdr:rowOff>100431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6972300" y="13364387"/>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19825</xdr:rowOff>
    </xdr:from>
    <xdr:to>
      <xdr:col>55</xdr:col>
      <xdr:colOff>50800</xdr:colOff>
      <xdr:row>78</xdr:row>
      <xdr:rowOff>121425</xdr:rowOff>
    </xdr:to>
    <xdr:sp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106202</xdr:rowOff>
    </xdr:from>
    <xdr:ext cx="534377" cy="259045"/>
    <xdr:sp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100558</xdr:rowOff>
    </xdr:from>
    <xdr:to>
      <xdr:col>50</xdr:col>
      <xdr:colOff>165100</xdr:colOff>
      <xdr:row>78</xdr:row>
      <xdr:rowOff>30708</xdr:rowOff>
    </xdr:to>
    <xdr:sp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21835</xdr:rowOff>
    </xdr:from>
    <xdr:ext cx="534377" cy="259045"/>
    <xdr:sp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92633</xdr:rowOff>
    </xdr:from>
    <xdr:to>
      <xdr:col>46</xdr:col>
      <xdr:colOff>38100</xdr:colOff>
      <xdr:row>78</xdr:row>
      <xdr:rowOff>22783</xdr:rowOff>
    </xdr:to>
    <xdr:sp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13910</xdr:rowOff>
    </xdr:from>
    <xdr:ext cx="534377" cy="259045"/>
    <xdr:sp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49631</xdr:rowOff>
    </xdr:from>
    <xdr:to>
      <xdr:col>41</xdr:col>
      <xdr:colOff>101600</xdr:colOff>
      <xdr:row>78</xdr:row>
      <xdr:rowOff>151231</xdr:rowOff>
    </xdr:to>
    <xdr:sp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4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142358</xdr:rowOff>
    </xdr:from>
    <xdr:ext cx="469744" cy="259045"/>
    <xdr:sp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626428" y="135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111937</xdr:rowOff>
    </xdr:from>
    <xdr:to>
      <xdr:col>36</xdr:col>
      <xdr:colOff>165100</xdr:colOff>
      <xdr:row>78</xdr:row>
      <xdr:rowOff>42087</xdr:rowOff>
    </xdr:to>
    <xdr:sp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33214</xdr:rowOff>
    </xdr:from>
    <xdr:ext cx="534377" cy="259045"/>
    <xdr:sp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4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141185</xdr:rowOff>
    </xdr:from>
    <xdr:to>
      <xdr:col>55</xdr:col>
      <xdr:colOff>0</xdr:colOff>
      <xdr:row>97</xdr:row>
      <xdr:rowOff>168983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9639300" y="16771835"/>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163561</xdr:rowOff>
    </xdr:from>
    <xdr:to>
      <xdr:col>50</xdr:col>
      <xdr:colOff>114300</xdr:colOff>
      <xdr:row>97</xdr:row>
      <xdr:rowOff>168983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8750300" y="1679421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163561</xdr:rowOff>
    </xdr:from>
    <xdr:to>
      <xdr:col>45</xdr:col>
      <xdr:colOff>177800</xdr:colOff>
      <xdr:row>98</xdr:row>
      <xdr:rowOff>3815</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7861300" y="16794211"/>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166894</xdr:rowOff>
    </xdr:from>
    <xdr:to>
      <xdr:col>41</xdr:col>
      <xdr:colOff>50800</xdr:colOff>
      <xdr:row>98</xdr:row>
      <xdr:rowOff>3815</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6972300" y="16797544"/>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90385</xdr:rowOff>
    </xdr:from>
    <xdr:to>
      <xdr:col>55</xdr:col>
      <xdr:colOff>50800</xdr:colOff>
      <xdr:row>98</xdr:row>
      <xdr:rowOff>20535</xdr:rowOff>
    </xdr:to>
    <xdr:sp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7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5312</xdr:rowOff>
    </xdr:from>
    <xdr:ext cx="534377" cy="259045"/>
    <xdr:sp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6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118183</xdr:rowOff>
    </xdr:from>
    <xdr:to>
      <xdr:col>50</xdr:col>
      <xdr:colOff>165100</xdr:colOff>
      <xdr:row>98</xdr:row>
      <xdr:rowOff>48333</xdr:rowOff>
    </xdr:to>
    <xdr:sp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39460</xdr:rowOff>
    </xdr:from>
    <xdr:ext cx="534377" cy="259045"/>
    <xdr:sp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8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112761</xdr:rowOff>
    </xdr:from>
    <xdr:to>
      <xdr:col>46</xdr:col>
      <xdr:colOff>38100</xdr:colOff>
      <xdr:row>98</xdr:row>
      <xdr:rowOff>42911</xdr:rowOff>
    </xdr:to>
    <xdr:sp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7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34038</xdr:rowOff>
    </xdr:from>
    <xdr:ext cx="534377" cy="259045"/>
    <xdr:sp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8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124465</xdr:rowOff>
    </xdr:from>
    <xdr:to>
      <xdr:col>41</xdr:col>
      <xdr:colOff>101600</xdr:colOff>
      <xdr:row>98</xdr:row>
      <xdr:rowOff>54615</xdr:rowOff>
    </xdr:to>
    <xdr:sp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45742</xdr:rowOff>
    </xdr:from>
    <xdr:ext cx="534377" cy="259045"/>
    <xdr:sp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8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116094</xdr:rowOff>
    </xdr:from>
    <xdr:to>
      <xdr:col>36</xdr:col>
      <xdr:colOff>165100</xdr:colOff>
      <xdr:row>98</xdr:row>
      <xdr:rowOff>46244</xdr:rowOff>
    </xdr:to>
    <xdr:sp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37371</xdr:rowOff>
    </xdr:from>
    <xdr:ext cx="534377" cy="259045"/>
    <xdr:sp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99085</xdr:rowOff>
    </xdr:from>
    <xdr:to>
      <xdr:col>85</xdr:col>
      <xdr:colOff>127000</xdr:colOff>
      <xdr:row>35</xdr:row>
      <xdr:rowOff>134118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099835"/>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134118</xdr:rowOff>
    </xdr:from>
    <xdr:to>
      <xdr:col>81</xdr:col>
      <xdr:colOff>50800</xdr:colOff>
      <xdr:row>36</xdr:row>
      <xdr:rowOff>45479</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134868"/>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45479</xdr:rowOff>
    </xdr:from>
    <xdr:to>
      <xdr:col>76</xdr:col>
      <xdr:colOff>114300</xdr:colOff>
      <xdr:row>37</xdr:row>
      <xdr:rowOff>22638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217679"/>
          <a:ext cx="889000" cy="1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22638</xdr:rowOff>
    </xdr:from>
    <xdr:to>
      <xdr:col>71</xdr:col>
      <xdr:colOff>177800</xdr:colOff>
      <xdr:row>37</xdr:row>
      <xdr:rowOff>33972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366288"/>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48285</xdr:rowOff>
    </xdr:from>
    <xdr:to>
      <xdr:col>85</xdr:col>
      <xdr:colOff>177800</xdr:colOff>
      <xdr:row>35</xdr:row>
      <xdr:rowOff>149885</xdr:rowOff>
    </xdr:to>
    <xdr:sp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71162</xdr:rowOff>
    </xdr:from>
    <xdr:ext cx="534377" cy="259045"/>
    <xdr:sp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59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83318</xdr:rowOff>
    </xdr:from>
    <xdr:to>
      <xdr:col>81</xdr:col>
      <xdr:colOff>101600</xdr:colOff>
      <xdr:row>36</xdr:row>
      <xdr:rowOff>13468</xdr:rowOff>
    </xdr:to>
    <xdr:sp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29995</xdr:rowOff>
    </xdr:from>
    <xdr:ext cx="534377" cy="259045"/>
    <xdr:sp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166129</xdr:rowOff>
    </xdr:from>
    <xdr:to>
      <xdr:col>76</xdr:col>
      <xdr:colOff>165100</xdr:colOff>
      <xdr:row>36</xdr:row>
      <xdr:rowOff>96279</xdr:rowOff>
    </xdr:to>
    <xdr:sp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112806</xdr:rowOff>
    </xdr:from>
    <xdr:ext cx="534377" cy="259045"/>
    <xdr:sp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59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143288</xdr:rowOff>
    </xdr:from>
    <xdr:to>
      <xdr:col>72</xdr:col>
      <xdr:colOff>38100</xdr:colOff>
      <xdr:row>37</xdr:row>
      <xdr:rowOff>73438</xdr:rowOff>
    </xdr:to>
    <xdr:sp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3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64565</xdr:rowOff>
    </xdr:from>
    <xdr:ext cx="534377" cy="259045"/>
    <xdr:sp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154622</xdr:rowOff>
    </xdr:from>
    <xdr:to>
      <xdr:col>67</xdr:col>
      <xdr:colOff>101600</xdr:colOff>
      <xdr:row>37</xdr:row>
      <xdr:rowOff>84772</xdr:rowOff>
    </xdr:to>
    <xdr:sp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75899</xdr:rowOff>
    </xdr:from>
    <xdr:ext cx="534377" cy="259045"/>
    <xdr:sp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95269</xdr:rowOff>
    </xdr:from>
    <xdr:to>
      <xdr:col>85</xdr:col>
      <xdr:colOff>126364</xdr:colOff>
      <xdr:row>57</xdr:row>
      <xdr:rowOff>169294</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9182119"/>
          <a:ext cx="1269" cy="759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1671</xdr:rowOff>
    </xdr:from>
    <xdr:ext cx="534377" cy="259045"/>
    <xdr:sp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99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169294</xdr:rowOff>
    </xdr:from>
    <xdr:to>
      <xdr:col>86</xdr:col>
      <xdr:colOff>25400</xdr:colOff>
      <xdr:row>57</xdr:row>
      <xdr:rowOff>169294</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99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41946</xdr:rowOff>
    </xdr:from>
    <xdr:ext cx="599010" cy="259045"/>
    <xdr:sp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95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95269</xdr:rowOff>
    </xdr:from>
    <xdr:to>
      <xdr:col>86</xdr:col>
      <xdr:colOff>25400</xdr:colOff>
      <xdr:row>53</xdr:row>
      <xdr:rowOff>95269</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18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6737</xdr:rowOff>
    </xdr:from>
    <xdr:to>
      <xdr:col>85</xdr:col>
      <xdr:colOff>127000</xdr:colOff>
      <xdr:row>55</xdr:row>
      <xdr:rowOff>162729</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8579237"/>
          <a:ext cx="838200" cy="10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127348</xdr:rowOff>
    </xdr:from>
    <xdr:ext cx="534377" cy="259045"/>
    <xdr:sp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728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148921</xdr:rowOff>
    </xdr:from>
    <xdr:to>
      <xdr:col>85</xdr:col>
      <xdr:colOff>177800</xdr:colOff>
      <xdr:row>57</xdr:row>
      <xdr:rowOff>79071</xdr:rowOff>
    </xdr:to>
    <xdr:sp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7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6737</xdr:rowOff>
    </xdr:from>
    <xdr:to>
      <xdr:col>81</xdr:col>
      <xdr:colOff>50800</xdr:colOff>
      <xdr:row>56</xdr:row>
      <xdr:rowOff>161782</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8579237"/>
          <a:ext cx="889000" cy="11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129106</xdr:rowOff>
    </xdr:from>
    <xdr:to>
      <xdr:col>81</xdr:col>
      <xdr:colOff>101600</xdr:colOff>
      <xdr:row>57</xdr:row>
      <xdr:rowOff>59256</xdr:rowOff>
    </xdr:to>
    <xdr:sp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50383</xdr:rowOff>
    </xdr:from>
    <xdr:ext cx="534377" cy="259045"/>
    <xdr:sp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8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77786</xdr:rowOff>
    </xdr:from>
    <xdr:to>
      <xdr:col>76</xdr:col>
      <xdr:colOff>114300</xdr:colOff>
      <xdr:row>56</xdr:row>
      <xdr:rowOff>161782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3703300" y="9678986"/>
          <a:ext cx="889000" cy="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145771</xdr:rowOff>
    </xdr:from>
    <xdr:to>
      <xdr:col>76</xdr:col>
      <xdr:colOff>165100</xdr:colOff>
      <xdr:row>57</xdr:row>
      <xdr:rowOff>75921</xdr:rowOff>
    </xdr:to>
    <xdr:sp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67048</xdr:rowOff>
    </xdr:from>
    <xdr:ext cx="534377" cy="259045"/>
    <xdr:sp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77786</xdr:rowOff>
    </xdr:from>
    <xdr:to>
      <xdr:col>71</xdr:col>
      <xdr:colOff>177800</xdr:colOff>
      <xdr:row>56</xdr:row>
      <xdr:rowOff>152712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9678986"/>
          <a:ext cx="8890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64126</xdr:rowOff>
    </xdr:from>
    <xdr:ext cx="534377" cy="259045"/>
    <xdr:sp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91010</xdr:rowOff>
    </xdr:from>
    <xdr:ext cx="534377" cy="259045"/>
    <xdr:sp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111929</xdr:rowOff>
    </xdr:from>
    <xdr:to>
      <xdr:col>85</xdr:col>
      <xdr:colOff>177800</xdr:colOff>
      <xdr:row>56</xdr:row>
      <xdr:rowOff>42079</xdr:rowOff>
    </xdr:to>
    <xdr:sp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134806</xdr:rowOff>
    </xdr:from>
    <xdr:ext cx="599010" cy="259045"/>
    <xdr:sp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3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127387</xdr:rowOff>
    </xdr:from>
    <xdr:to>
      <xdr:col>81</xdr:col>
      <xdr:colOff>101600</xdr:colOff>
      <xdr:row>50</xdr:row>
      <xdr:rowOff>57537</xdr:rowOff>
    </xdr:to>
    <xdr:sp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8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74064</xdr:rowOff>
    </xdr:from>
    <xdr:ext cx="599010" cy="259045"/>
    <xdr:sp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181795" y="8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110982</xdr:rowOff>
    </xdr:from>
    <xdr:to>
      <xdr:col>76</xdr:col>
      <xdr:colOff>165100</xdr:colOff>
      <xdr:row>57</xdr:row>
      <xdr:rowOff>41132</xdr:rowOff>
    </xdr:to>
    <xdr:sp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57659</xdr:rowOff>
    </xdr:from>
    <xdr:ext cx="534377" cy="259045"/>
    <xdr:sp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4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26986</xdr:rowOff>
    </xdr:from>
    <xdr:to>
      <xdr:col>72</xdr:col>
      <xdr:colOff>38100</xdr:colOff>
      <xdr:row>56</xdr:row>
      <xdr:rowOff>128586</xdr:rowOff>
    </xdr:to>
    <xdr:sp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145113</xdr:rowOff>
    </xdr:from>
    <xdr:ext cx="534377" cy="259045"/>
    <xdr:sp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4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101912</xdr:rowOff>
    </xdr:from>
    <xdr:to>
      <xdr:col>67</xdr:col>
      <xdr:colOff>101600</xdr:colOff>
      <xdr:row>57</xdr:row>
      <xdr:rowOff>32062</xdr:rowOff>
    </xdr:to>
    <xdr:sp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7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48589</xdr:rowOff>
    </xdr:from>
    <xdr:ext cx="534377" cy="259045"/>
    <xdr:sp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4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107582</xdr:rowOff>
    </xdr:from>
    <xdr:to>
      <xdr:col>85</xdr:col>
      <xdr:colOff>127000</xdr:colOff>
      <xdr:row>76</xdr:row>
      <xdr:rowOff>72340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5481300" y="12794882"/>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150406</xdr:rowOff>
    </xdr:from>
    <xdr:to>
      <xdr:col>81</xdr:col>
      <xdr:colOff>50800</xdr:colOff>
      <xdr:row>76</xdr:row>
      <xdr:rowOff>72340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2837706"/>
          <a:ext cx="889000" cy="2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150406</xdr:rowOff>
    </xdr:from>
    <xdr:to>
      <xdr:col>76</xdr:col>
      <xdr:colOff>114300</xdr:colOff>
      <xdr:row>75</xdr:row>
      <xdr:rowOff>50622</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3703300" y="12837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2845</xdr:rowOff>
    </xdr:from>
    <xdr:to>
      <xdr:col>71</xdr:col>
      <xdr:colOff>177800</xdr:colOff>
      <xdr:row>75</xdr:row>
      <xdr:rowOff>50622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2175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56782</xdr:rowOff>
    </xdr:from>
    <xdr:to>
      <xdr:col>85</xdr:col>
      <xdr:colOff>177800</xdr:colOff>
      <xdr:row>74</xdr:row>
      <xdr:rowOff>158382</xdr:rowOff>
    </xdr:to>
    <xdr:sp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27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79659</xdr:rowOff>
    </xdr:from>
    <xdr:ext cx="534377" cy="259045"/>
    <xdr:sp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25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21540</xdr:rowOff>
    </xdr:from>
    <xdr:to>
      <xdr:col>81</xdr:col>
      <xdr:colOff>101600</xdr:colOff>
      <xdr:row>76</xdr:row>
      <xdr:rowOff>123140</xdr:rowOff>
    </xdr:to>
    <xdr:sp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0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139666</xdr:rowOff>
    </xdr:from>
    <xdr:ext cx="534377" cy="259045"/>
    <xdr:sp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14111" y="128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99606</xdr:rowOff>
    </xdr:from>
    <xdr:to>
      <xdr:col>76</xdr:col>
      <xdr:colOff>165100</xdr:colOff>
      <xdr:row>75</xdr:row>
      <xdr:rowOff>29756</xdr:rowOff>
    </xdr:to>
    <xdr:sp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2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46283</xdr:rowOff>
    </xdr:from>
    <xdr:ext cx="534377" cy="259045"/>
    <xdr:sp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25111" y="125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171272</xdr:rowOff>
    </xdr:from>
    <xdr:to>
      <xdr:col>72</xdr:col>
      <xdr:colOff>38100</xdr:colOff>
      <xdr:row>75</xdr:row>
      <xdr:rowOff>101422</xdr:rowOff>
    </xdr:to>
    <xdr:sp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28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117949</xdr:rowOff>
    </xdr:from>
    <xdr:ext cx="534377" cy="259045"/>
    <xdr:sp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436111" y="126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123495</xdr:rowOff>
    </xdr:from>
    <xdr:to>
      <xdr:col>67</xdr:col>
      <xdr:colOff>101600</xdr:colOff>
      <xdr:row>71</xdr:row>
      <xdr:rowOff>53645</xdr:rowOff>
    </xdr:to>
    <xdr:sp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2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70172</xdr:rowOff>
    </xdr:from>
    <xdr:ext cx="534377" cy="259045"/>
    <xdr:sp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47111" y="11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96596</xdr:rowOff>
    </xdr:from>
    <xdr:to>
      <xdr:col>85</xdr:col>
      <xdr:colOff>127000</xdr:colOff>
      <xdr:row>95</xdr:row>
      <xdr:rowOff>105296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5481300" y="16384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96596</xdr:rowOff>
    </xdr:from>
    <xdr:to>
      <xdr:col>81</xdr:col>
      <xdr:colOff>50800</xdr:colOff>
      <xdr:row>95</xdr:row>
      <xdr:rowOff>113792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592300" y="16384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113792</xdr:rowOff>
    </xdr:from>
    <xdr:to>
      <xdr:col>76</xdr:col>
      <xdr:colOff>114300</xdr:colOff>
      <xdr:row>96</xdr:row>
      <xdr:rowOff>91060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6401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91060</xdr:rowOff>
    </xdr:from>
    <xdr:to>
      <xdr:col>71</xdr:col>
      <xdr:colOff>177800</xdr:colOff>
      <xdr:row>96</xdr:row>
      <xdr:rowOff>153581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2814300" y="16550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54496</xdr:rowOff>
    </xdr:from>
    <xdr:to>
      <xdr:col>85</xdr:col>
      <xdr:colOff>177800</xdr:colOff>
      <xdr:row>95</xdr:row>
      <xdr:rowOff>156096</xdr:rowOff>
    </xdr:to>
    <xdr:sp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77373</xdr:rowOff>
    </xdr:from>
    <xdr:ext cx="534377" cy="259045"/>
    <xdr:sp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61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45796</xdr:rowOff>
    </xdr:from>
    <xdr:to>
      <xdr:col>81</xdr:col>
      <xdr:colOff>101600</xdr:colOff>
      <xdr:row>95</xdr:row>
      <xdr:rowOff>147396</xdr:rowOff>
    </xdr:to>
    <xdr:sp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63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163923</xdr:rowOff>
    </xdr:from>
    <xdr:ext cx="534377" cy="259045"/>
    <xdr:sp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14111" y="161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62992</xdr:rowOff>
    </xdr:from>
    <xdr:to>
      <xdr:col>76</xdr:col>
      <xdr:colOff>165100</xdr:colOff>
      <xdr:row>95</xdr:row>
      <xdr:rowOff>164592</xdr:rowOff>
    </xdr:to>
    <xdr:sp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63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9669</xdr:rowOff>
    </xdr:from>
    <xdr:ext cx="534377" cy="259045"/>
    <xdr:sp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40260</xdr:rowOff>
    </xdr:from>
    <xdr:to>
      <xdr:col>72</xdr:col>
      <xdr:colOff>38100</xdr:colOff>
      <xdr:row>96</xdr:row>
      <xdr:rowOff>141860</xdr:rowOff>
    </xdr:to>
    <xdr:sp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64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158387</xdr:rowOff>
    </xdr:from>
    <xdr:ext cx="534377" cy="259045"/>
    <xdr:sp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2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102781</xdr:rowOff>
    </xdr:from>
    <xdr:to>
      <xdr:col>67</xdr:col>
      <xdr:colOff>101600</xdr:colOff>
      <xdr:row>97</xdr:row>
      <xdr:rowOff>32931</xdr:rowOff>
    </xdr:to>
    <xdr:sp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65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49458</xdr:rowOff>
    </xdr:from>
    <xdr:ext cx="534377" cy="259045"/>
    <xdr:sp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3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8" name="楕円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0" name="楕円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2" name="楕円 811">
          <a:extLst>
            <a:ext uri="{FF2B5EF4-FFF2-40B4-BE49-F238E27FC236}">
              <a16:creationId xmlns=""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4" name="楕円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6" name="楕円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107,463</a:t>
          </a:r>
          <a:r>
            <a:rPr kumimoji="1" lang="ja-JP" altLang="en-US" sz="1300">
              <a:latin typeface="ＭＳ Ｐゴシック" panose="020B0600070205080204" pitchFamily="50" charset="-128"/>
              <a:ea typeface="ＭＳ Ｐゴシック" panose="020B0600070205080204" pitchFamily="50" charset="-128"/>
            </a:rPr>
            <a:t>円となり類似団体で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番目に高くなっている。前年度から</a:t>
          </a:r>
          <a:r>
            <a:rPr kumimoji="1" lang="en-US" altLang="ja-JP" sz="1300">
              <a:latin typeface="ＭＳ Ｐゴシック" panose="020B0600070205080204" pitchFamily="50" charset="-128"/>
              <a:ea typeface="ＭＳ Ｐゴシック" panose="020B0600070205080204" pitchFamily="50" charset="-128"/>
            </a:rPr>
            <a:t>221,619</a:t>
          </a:r>
          <a:r>
            <a:rPr kumimoji="1" lang="ja-JP" altLang="en-US" sz="1300">
              <a:latin typeface="ＭＳ Ｐゴシック" panose="020B0600070205080204" pitchFamily="50" charset="-128"/>
              <a:ea typeface="ＭＳ Ｐゴシック" panose="020B0600070205080204" pitchFamily="50" charset="-128"/>
            </a:rPr>
            <a:t>円と大幅に減少しており、義務教育学校建設工事の減額が主な要因となっている。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367,043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番目に高くなっている。旧産炭地という特殊事情から、高齢化率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や生活保護率（令和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％を占めている。生活保護率はやや低下しているものの、民生費全体での推移はやや上昇傾向となっている。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災害復旧費は、近年大雨による災害が頻発しており、令和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年度は比較的被災箇所が少なかったものの、令和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合併以降、実質収支は黒字で、実質収支比率は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％程度を維持している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年度については、扶助費の一般財源所要額などの増により、実質単年度収支は赤字となった。</a:t>
          </a:r>
          <a:r>
            <a:rPr kumimoji="1" lang="ja-JP" altLang="ja-JP" sz="1100">
              <a:solidFill>
                <a:schemeClr val="dk1"/>
              </a:solidFill>
              <a:effectLst/>
              <a:latin typeface="+mn-lt"/>
              <a:ea typeface="+mn-ea"/>
              <a:cs typeface="+mn-cs"/>
            </a:rPr>
            <a:t>今後も、徹底した経常経費削減と税収等による歳入の確保に努め、財政の健全化を図る。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合併以降、黒字であるため、連結実質赤字比率は算出されていないが、国民健康保険事業特別会計のみ赤字が続いており、令和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百万円の赤字となっている。平成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年度に税率改正を行い、医療費抑制の観点から予防事業を強化するなど、赤字解消を目指して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近年は赤字額が減少していたが、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百万円赤字が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した。他会計については、合併以降黒字を維持しているが、今後も独立採算の原則に立ち、各会計の健全な財政運営に努める。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元利償還金等のうち、元利償還金が</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大部分を占めており、前年度から大きな増減は見られない。算入公債費等については、主に旧合併特例事業債など交付税算入が高いものが残存しており、実質公債費比率を押し下げるものとなっている。今後も、老朽化した施設の更新など旧合併特例事業債を活用した大型事業が見込まれており、比率が悪化しないよう、引き続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将来負担額のうち、一般会計等に係る地方債の現在高の割合が</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％、次いで退職手当負担見込額が</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％と、将来負担比率（分子）の大部分を占めている。</a:t>
          </a:r>
          <a:r>
            <a:rPr kumimoji="1" lang="ja-JP" altLang="en-US" sz="1100">
              <a:solidFill>
                <a:schemeClr val="dk1"/>
              </a:solidFill>
              <a:effectLst/>
              <a:latin typeface="+mn-lt"/>
              <a:ea typeface="+mn-ea"/>
              <a:cs typeface="+mn-cs"/>
            </a:rPr>
            <a:t>将来負担額については、令和４年度は義務教育学校整備事業に伴う地方債発行により増加したが、令和５年度は減少している。</a:t>
          </a:r>
          <a:r>
            <a:rPr kumimoji="1" lang="ja-JP" altLang="ja-JP" sz="1100">
              <a:solidFill>
                <a:schemeClr val="dk1"/>
              </a:solidFill>
              <a:effectLst/>
              <a:latin typeface="+mn-lt"/>
              <a:ea typeface="+mn-ea"/>
              <a:cs typeface="+mn-cs"/>
            </a:rPr>
            <a:t>また、公債費に係る基準財政需要額算入見込額や充当可能基金等が将来負担額を下回り、令和４年度</a:t>
          </a:r>
          <a:r>
            <a:rPr kumimoji="1" lang="ja-JP" altLang="en-US" sz="1100">
              <a:solidFill>
                <a:schemeClr val="dk1"/>
              </a:solidFill>
              <a:effectLst/>
              <a:latin typeface="+mn-lt"/>
              <a:ea typeface="+mn-ea"/>
              <a:cs typeface="+mn-cs"/>
            </a:rPr>
            <a:t>と同様に</a:t>
          </a:r>
          <a:r>
            <a:rPr kumimoji="1" lang="ja-JP" altLang="ja-JP" sz="1100">
              <a:solidFill>
                <a:schemeClr val="dk1"/>
              </a:solidFill>
              <a:effectLst/>
              <a:latin typeface="+mn-lt"/>
              <a:ea typeface="+mn-ea"/>
              <a:cs typeface="+mn-cs"/>
            </a:rPr>
            <a:t>将来負担比率が算出された。今後も、老朽化した施設の更新などにより新発債の増が見込まれるが、起債の抑制と基金の効率的な運用を図り、これまで以上に健全な財政運営に努める。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百万円、かんがい施設維持管理基金に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百万円を積みたてた一方、地方債の償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・災害などの不測の事態への対応や、公共施設の老朽化対策などの財政需要に適切に対応していけるように、基金残高の一定額を確保していくこととしている。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・地域振興基金：協働によるまちづくりやコミュニティ活動に関する事業など、市民の連携の強化又は地域振興に要する経費に充当。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・地域振興基金：基金運用による運用益等を積み立てるが、地域振興に係る事業の財源として取崩していくため、減少していく見込みである。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・基金運用等により運用益があるものの、支出見込もあるため基金の取崩しを行う予定である。大規模災害への備え等のため、残額が一定額以下とならないよう努める。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百万円を積み立てたが、地方債の償還に伴い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応じて基金を取り崩す予定としており、中長期的には減少していく見込みである。令和６年度以降も地方債を財源とする大規模な施設整備事業を行う予定としており、将来の公債費の増加が懸念されることから、効率的な財政運営を行い、決算剰余金を積み立てるなどし、残額が一定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29038615</v>
      </c>
      <c r="BO4" s="358"/>
      <c r="BP4" s="358"/>
      <c r="BQ4" s="358"/>
      <c r="BR4" s="358"/>
      <c r="BS4" s="358"/>
      <c r="BT4" s="358"/>
      <c r="BU4" s="359"/>
      <c r="BV4" s="357">
        <v>36352524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6.3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28444926</v>
      </c>
      <c r="BO5" s="395"/>
      <c r="BP5" s="395"/>
      <c r="BQ5" s="395"/>
      <c r="BR5" s="395"/>
      <c r="BS5" s="395"/>
      <c r="BT5" s="395"/>
      <c r="BU5" s="396"/>
      <c r="BV5" s="394">
        <v>35373024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108</v>
      </c>
      <c r="CU5" s="392"/>
      <c r="CV5" s="392"/>
      <c r="CW5" s="392"/>
      <c r="CX5" s="392"/>
      <c r="CY5" s="392"/>
      <c r="CZ5" s="392"/>
      <c r="DA5" s="393"/>
      <c r="DB5" s="391">
        <v>102.5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593689</v>
      </c>
      <c r="BO6" s="395"/>
      <c r="BP6" s="395"/>
      <c r="BQ6" s="395"/>
      <c r="BR6" s="395"/>
      <c r="BS6" s="395"/>
      <c r="BT6" s="395"/>
      <c r="BU6" s="396"/>
      <c r="BV6" s="394">
        <v>979500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108.4</v>
      </c>
      <c r="CU6" s="432"/>
      <c r="CV6" s="432"/>
      <c r="CW6" s="432"/>
      <c r="CX6" s="432"/>
      <c r="CY6" s="432"/>
      <c r="CZ6" s="432"/>
      <c r="DA6" s="433"/>
      <c r="DB6" s="431">
        <v>103.5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133108</v>
      </c>
      <c r="BO7" s="395"/>
      <c r="BP7" s="395"/>
      <c r="BQ7" s="395"/>
      <c r="BR7" s="395"/>
      <c r="BS7" s="395"/>
      <c r="BT7" s="395"/>
      <c r="BU7" s="396"/>
      <c r="BV7" s="394">
        <v>190569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12595621</v>
      </c>
      <c r="CU7" s="395"/>
      <c r="CV7" s="395"/>
      <c r="CW7" s="395"/>
      <c r="CX7" s="395"/>
      <c r="CY7" s="395"/>
      <c r="CZ7" s="395"/>
      <c r="DA7" s="396"/>
      <c r="DB7" s="394">
        <v>12618215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460581</v>
      </c>
      <c r="BO8" s="395"/>
      <c r="BP8" s="395"/>
      <c r="BQ8" s="395"/>
      <c r="BR8" s="395"/>
      <c r="BS8" s="395"/>
      <c r="BT8" s="395"/>
      <c r="BU8" s="396"/>
      <c r="BV8" s="394">
        <v>788931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0.28000000000000003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35473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-328350</v>
      </c>
      <c r="BO9" s="395"/>
      <c r="BP9" s="395"/>
      <c r="BQ9" s="395"/>
      <c r="BR9" s="395"/>
      <c r="BS9" s="395"/>
      <c r="BT9" s="395"/>
      <c r="BU9" s="396"/>
      <c r="BV9" s="394">
        <v>194540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15.3</v>
      </c>
      <c r="CU9" s="392"/>
      <c r="CV9" s="392"/>
      <c r="CW9" s="392"/>
      <c r="CX9" s="392"/>
      <c r="CY9" s="392"/>
      <c r="CZ9" s="392"/>
      <c r="DA9" s="393"/>
      <c r="DB9" s="391">
        <v>16.399999999999999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38743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301893</v>
      </c>
      <c r="BO10" s="395"/>
      <c r="BP10" s="395"/>
      <c r="BQ10" s="395"/>
      <c r="BR10" s="395"/>
      <c r="BS10" s="395"/>
      <c r="BT10" s="395"/>
      <c r="BU10" s="396"/>
      <c r="BV10" s="394">
        <v>5592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34929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295018</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34587</v>
      </c>
      <c r="S13" s="479"/>
      <c r="T13" s="479"/>
      <c r="U13" s="479"/>
      <c r="V13" s="480"/>
      <c r="W13" s="410" t="s">
        <v>131</v>
      </c>
      <c r="X13" s="411"/>
      <c r="Y13" s="411"/>
      <c r="Z13" s="411"/>
      <c r="AA13" s="411"/>
      <c r="AB13" s="401"/>
      <c r="AC13" s="445">
        <v>721</v>
      </c>
      <c r="AD13" s="446"/>
      <c r="AE13" s="446"/>
      <c r="AF13" s="446"/>
      <c r="AG13" s="488"/>
      <c r="AH13" s="445">
        <v>900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-321475</v>
      </c>
      <c r="BO13" s="395"/>
      <c r="BP13" s="395"/>
      <c r="BQ13" s="395"/>
      <c r="BR13" s="395"/>
      <c r="BS13" s="395"/>
      <c r="BT13" s="395"/>
      <c r="BU13" s="396"/>
      <c r="BV13" s="394">
        <v>200132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7.1</v>
      </c>
      <c r="CU13" s="392"/>
      <c r="CV13" s="392"/>
      <c r="CW13" s="392"/>
      <c r="CX13" s="392"/>
      <c r="CY13" s="392"/>
      <c r="CZ13" s="392"/>
      <c r="DA13" s="393"/>
      <c r="DB13" s="391">
        <v>6.3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35532</v>
      </c>
      <c r="S14" s="479"/>
      <c r="T14" s="479"/>
      <c r="U14" s="479"/>
      <c r="V14" s="480"/>
      <c r="W14" s="384"/>
      <c r="X14" s="385"/>
      <c r="Y14" s="385"/>
      <c r="Z14" s="385"/>
      <c r="AA14" s="385"/>
      <c r="AB14" s="374"/>
      <c r="AC14" s="481">
        <v>5.0999999999999996</v>
      </c>
      <c r="AD14" s="482"/>
      <c r="AE14" s="482"/>
      <c r="AF14" s="482"/>
      <c r="AG14" s="483"/>
      <c r="AH14" s="481">
        <v>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11.5</v>
      </c>
      <c r="CU14" s="493"/>
      <c r="CV14" s="493"/>
      <c r="CW14" s="493"/>
      <c r="CX14" s="493"/>
      <c r="CY14" s="493"/>
      <c r="CZ14" s="493"/>
      <c r="DA14" s="494"/>
      <c r="DB14" s="492">
        <v>7.1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35214</v>
      </c>
      <c r="S15" s="479"/>
      <c r="T15" s="479"/>
      <c r="U15" s="479"/>
      <c r="V15" s="480"/>
      <c r="W15" s="410" t="s">
        <v>137</v>
      </c>
      <c r="X15" s="411"/>
      <c r="Y15" s="411"/>
      <c r="Z15" s="411"/>
      <c r="AA15" s="411"/>
      <c r="AB15" s="401"/>
      <c r="AC15" s="445">
        <v>3726</v>
      </c>
      <c r="AD15" s="446"/>
      <c r="AE15" s="446"/>
      <c r="AF15" s="446"/>
      <c r="AG15" s="488"/>
      <c r="AH15" s="445">
        <v>4043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3360560</v>
      </c>
      <c r="BO15" s="358"/>
      <c r="BP15" s="358"/>
      <c r="BQ15" s="358"/>
      <c r="BR15" s="358"/>
      <c r="BS15" s="358"/>
      <c r="BT15" s="358"/>
      <c r="BU15" s="359"/>
      <c r="BV15" s="357">
        <v>3290974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26.4</v>
      </c>
      <c r="AD16" s="482"/>
      <c r="AE16" s="482"/>
      <c r="AF16" s="482"/>
      <c r="AG16" s="483"/>
      <c r="AH16" s="481">
        <v>26.7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11758029</v>
      </c>
      <c r="BO16" s="395"/>
      <c r="BP16" s="395"/>
      <c r="BQ16" s="395"/>
      <c r="BR16" s="395"/>
      <c r="BS16" s="395"/>
      <c r="BT16" s="395"/>
      <c r="BU16" s="396"/>
      <c r="BV16" s="394">
        <v>11719142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9669</v>
      </c>
      <c r="AD17" s="446"/>
      <c r="AE17" s="446"/>
      <c r="AF17" s="446"/>
      <c r="AG17" s="488"/>
      <c r="AH17" s="445">
        <v>10192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4149980</v>
      </c>
      <c r="BO17" s="395"/>
      <c r="BP17" s="395"/>
      <c r="BQ17" s="395"/>
      <c r="BR17" s="395"/>
      <c r="BS17" s="395"/>
      <c r="BT17" s="395"/>
      <c r="BU17" s="396"/>
      <c r="BV17" s="394">
        <v>4066533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135.11000000000001</v>
      </c>
      <c r="M18" s="518"/>
      <c r="N18" s="518"/>
      <c r="O18" s="518"/>
      <c r="P18" s="518"/>
      <c r="Q18" s="518"/>
      <c r="R18" s="519"/>
      <c r="S18" s="519"/>
      <c r="T18" s="519"/>
      <c r="U18" s="519"/>
      <c r="V18" s="520"/>
      <c r="W18" s="412"/>
      <c r="X18" s="413"/>
      <c r="Y18" s="413"/>
      <c r="Z18" s="413"/>
      <c r="AA18" s="413"/>
      <c r="AB18" s="404"/>
      <c r="AC18" s="521">
        <v>68.5</v>
      </c>
      <c r="AD18" s="522"/>
      <c r="AE18" s="522"/>
      <c r="AF18" s="522"/>
      <c r="AG18" s="523"/>
      <c r="AH18" s="521">
        <v>67.3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13662067</v>
      </c>
      <c r="BO18" s="395"/>
      <c r="BP18" s="395"/>
      <c r="BQ18" s="395"/>
      <c r="BR18" s="395"/>
      <c r="BS18" s="395"/>
      <c r="BT18" s="395"/>
      <c r="BU18" s="396"/>
      <c r="BV18" s="394">
        <v>13085633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263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17493850</v>
      </c>
      <c r="BO19" s="395"/>
      <c r="BP19" s="395"/>
      <c r="BQ19" s="395"/>
      <c r="BR19" s="395"/>
      <c r="BS19" s="395"/>
      <c r="BT19" s="395"/>
      <c r="BU19" s="396"/>
      <c r="BV19" s="394">
        <v>16664921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15030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28251437</v>
      </c>
      <c r="BO22" s="358"/>
      <c r="BP22" s="358"/>
      <c r="BQ22" s="358"/>
      <c r="BR22" s="358"/>
      <c r="BS22" s="358"/>
      <c r="BT22" s="358"/>
      <c r="BU22" s="359"/>
      <c r="BV22" s="357">
        <v>28374149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23699842</v>
      </c>
      <c r="BO23" s="395"/>
      <c r="BP23" s="395"/>
      <c r="BQ23" s="395"/>
      <c r="BR23" s="395"/>
      <c r="BS23" s="395"/>
      <c r="BT23" s="395"/>
      <c r="BU23" s="396"/>
      <c r="BV23" s="394">
        <v>23335125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7650</v>
      </c>
      <c r="R24" s="446"/>
      <c r="S24" s="446"/>
      <c r="T24" s="446"/>
      <c r="U24" s="446"/>
      <c r="V24" s="488"/>
      <c r="W24" s="540"/>
      <c r="X24" s="541"/>
      <c r="Y24" s="542"/>
      <c r="Z24" s="444" t="s">
        <v>162</v>
      </c>
      <c r="AA24" s="424"/>
      <c r="AB24" s="424"/>
      <c r="AC24" s="424"/>
      <c r="AD24" s="424"/>
      <c r="AE24" s="424"/>
      <c r="AF24" s="424"/>
      <c r="AG24" s="425"/>
      <c r="AH24" s="445">
        <v>353</v>
      </c>
      <c r="AI24" s="446"/>
      <c r="AJ24" s="446"/>
      <c r="AK24" s="446"/>
      <c r="AL24" s="488"/>
      <c r="AM24" s="445">
        <v>1183609</v>
      </c>
      <c r="AN24" s="446"/>
      <c r="AO24" s="446"/>
      <c r="AP24" s="446"/>
      <c r="AQ24" s="446"/>
      <c r="AR24" s="488"/>
      <c r="AS24" s="445">
        <v>3353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22115931</v>
      </c>
      <c r="BO24" s="395"/>
      <c r="BP24" s="395"/>
      <c r="BQ24" s="395"/>
      <c r="BR24" s="395"/>
      <c r="BS24" s="395"/>
      <c r="BT24" s="395"/>
      <c r="BU24" s="396"/>
      <c r="BV24" s="394">
        <v>21539909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6192</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2365075</v>
      </c>
      <c r="BO25" s="358"/>
      <c r="BP25" s="358"/>
      <c r="BQ25" s="358"/>
      <c r="BR25" s="358"/>
      <c r="BS25" s="358"/>
      <c r="BT25" s="358"/>
      <c r="BU25" s="359"/>
      <c r="BV25" s="357">
        <v>3096699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5766</v>
      </c>
      <c r="R26" s="446"/>
      <c r="S26" s="446"/>
      <c r="T26" s="446"/>
      <c r="U26" s="446"/>
      <c r="V26" s="488"/>
      <c r="W26" s="540"/>
      <c r="X26" s="541"/>
      <c r="Y26" s="542"/>
      <c r="Z26" s="444" t="s">
        <v>168</v>
      </c>
      <c r="AA26" s="546"/>
      <c r="AB26" s="546"/>
      <c r="AC26" s="546"/>
      <c r="AD26" s="546"/>
      <c r="AE26" s="546"/>
      <c r="AF26" s="546"/>
      <c r="AG26" s="547"/>
      <c r="AH26" s="445">
        <v>18</v>
      </c>
      <c r="AI26" s="446"/>
      <c r="AJ26" s="446"/>
      <c r="AK26" s="446"/>
      <c r="AL26" s="488"/>
      <c r="AM26" s="445">
        <v>64818</v>
      </c>
      <c r="AN26" s="446"/>
      <c r="AO26" s="446"/>
      <c r="AP26" s="446"/>
      <c r="AQ26" s="446"/>
      <c r="AR26" s="488"/>
      <c r="AS26" s="445">
        <v>3601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4320</v>
      </c>
      <c r="R27" s="446"/>
      <c r="S27" s="446"/>
      <c r="T27" s="446"/>
      <c r="U27" s="446"/>
      <c r="V27" s="488"/>
      <c r="W27" s="540"/>
      <c r="X27" s="541"/>
      <c r="Y27" s="542"/>
      <c r="Z27" s="444" t="s">
        <v>171</v>
      </c>
      <c r="AA27" s="424"/>
      <c r="AB27" s="424"/>
      <c r="AC27" s="424"/>
      <c r="AD27" s="424"/>
      <c r="AE27" s="424"/>
      <c r="AF27" s="424"/>
      <c r="AG27" s="425"/>
      <c r="AH27" s="445">
        <v>19</v>
      </c>
      <c r="AI27" s="446"/>
      <c r="AJ27" s="446"/>
      <c r="AK27" s="446"/>
      <c r="AL27" s="488"/>
      <c r="AM27" s="445">
        <v>56578</v>
      </c>
      <c r="AN27" s="446"/>
      <c r="AO27" s="446"/>
      <c r="AP27" s="446"/>
      <c r="AQ27" s="446"/>
      <c r="AR27" s="488"/>
      <c r="AS27" s="445">
        <v>2978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3890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3216555</v>
      </c>
      <c r="BO28" s="358"/>
      <c r="BP28" s="358"/>
      <c r="BQ28" s="358"/>
      <c r="BR28" s="358"/>
      <c r="BS28" s="358"/>
      <c r="BT28" s="358"/>
      <c r="BU28" s="359"/>
      <c r="BV28" s="357">
        <v>3209680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372</v>
      </c>
      <c r="AI29" s="446"/>
      <c r="AJ29" s="446"/>
      <c r="AK29" s="446"/>
      <c r="AL29" s="488"/>
      <c r="AM29" s="445">
        <v>1240187</v>
      </c>
      <c r="AN29" s="446"/>
      <c r="AO29" s="446"/>
      <c r="AP29" s="446"/>
      <c r="AQ29" s="446"/>
      <c r="AR29" s="488"/>
      <c r="AS29" s="445">
        <v>3334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1463561</v>
      </c>
      <c r="BO29" s="395"/>
      <c r="BP29" s="395"/>
      <c r="BQ29" s="395"/>
      <c r="BR29" s="395"/>
      <c r="BS29" s="395"/>
      <c r="BT29" s="395"/>
      <c r="BU29" s="396"/>
      <c r="BV29" s="394">
        <v>1791285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6796947</v>
      </c>
      <c r="BO30" s="514"/>
      <c r="BP30" s="514"/>
      <c r="BQ30" s="514"/>
      <c r="BR30" s="514"/>
      <c r="BS30" s="514"/>
      <c r="BT30" s="514"/>
      <c r="BU30" s="515"/>
      <c r="BV30" s="513">
        <v>7068876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福岡県市町村職員退職手当組合（一般会計）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うすい</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福岡県市町村職員退職手当組合（基金特別会計）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嘉麻市文化スポーツ振興公社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飯塚地区消防組合（一般会計）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嘉麻スタイル</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介護保険事業特別会計（サービス事業勘定）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福岡県自治振興組合（一般会計）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福岡県自治振興組合（公文書館事業特別会計）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福岡県後期高齢者医療広域連合（一般会計）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福岡県後期高齢者医療広域連合（後期高齢者医療特別会計）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ふくおか県央環境広域施設組合（一般会計）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En2nb8l9WLKjzf6u3blStj5lpqLs9Kx7H7B2mq8BE313s5DSH3yfnmBfQoDsz4CvQeC2e2b0zOSo+ofQKAasBw==" saltValue="UztaKXOwnFRGxLpllyhw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5" zoomScaleNormal="9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2973218</v>
      </c>
      <c r="S5" s="600"/>
      <c r="T5" s="600"/>
      <c r="U5" s="600"/>
      <c r="V5" s="600"/>
      <c r="W5" s="600"/>
      <c r="X5" s="600"/>
      <c r="Y5" s="601"/>
      <c r="Z5" s="602">
        <v>10.199999999999999</v>
      </c>
      <c r="AA5" s="602"/>
      <c r="AB5" s="602"/>
      <c r="AC5" s="602"/>
      <c r="AD5" s="603">
        <v>2973218</v>
      </c>
      <c r="AE5" s="603"/>
      <c r="AF5" s="603"/>
      <c r="AG5" s="603"/>
      <c r="AH5" s="603"/>
      <c r="AI5" s="603"/>
      <c r="AJ5" s="603"/>
      <c r="AK5" s="603"/>
      <c r="AL5" s="604">
        <v>23.6</v>
      </c>
      <c r="AM5" s="605"/>
      <c r="AN5" s="605"/>
      <c r="AO5" s="606"/>
      <c r="AP5" s="596" t="s">
        <v>216</v>
      </c>
      <c r="AQ5" s="597"/>
      <c r="AR5" s="597"/>
      <c r="AS5" s="597"/>
      <c r="AT5" s="597"/>
      <c r="AU5" s="597"/>
      <c r="AV5" s="597"/>
      <c r="AW5" s="597"/>
      <c r="AX5" s="597"/>
      <c r="AY5" s="597"/>
      <c r="AZ5" s="597"/>
      <c r="BA5" s="597"/>
      <c r="BB5" s="597"/>
      <c r="BC5" s="597"/>
      <c r="BD5" s="597"/>
      <c r="BE5" s="597"/>
      <c r="BF5" s="598"/>
      <c r="BG5" s="610">
        <v>2973218</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206543</v>
      </c>
      <c r="S6" s="611"/>
      <c r="T6" s="611"/>
      <c r="U6" s="611"/>
      <c r="V6" s="611"/>
      <c r="W6" s="611"/>
      <c r="X6" s="611"/>
      <c r="Y6" s="612"/>
      <c r="Z6" s="613">
        <v>0.7</v>
      </c>
      <c r="AA6" s="613"/>
      <c r="AB6" s="613"/>
      <c r="AC6" s="613"/>
      <c r="AD6" s="614">
        <v>206543</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2973218</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177386</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177386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700</v>
      </c>
      <c r="S7" s="611"/>
      <c r="T7" s="611"/>
      <c r="U7" s="611"/>
      <c r="V7" s="611"/>
      <c r="W7" s="611"/>
      <c r="X7" s="611"/>
      <c r="Y7" s="612"/>
      <c r="Z7" s="613">
        <v>0</v>
      </c>
      <c r="AA7" s="613"/>
      <c r="AB7" s="613"/>
      <c r="AC7" s="613"/>
      <c r="AD7" s="614">
        <v>700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1151274</v>
      </c>
      <c r="BH7" s="611"/>
      <c r="BI7" s="611"/>
      <c r="BJ7" s="611"/>
      <c r="BK7" s="611"/>
      <c r="BL7" s="611"/>
      <c r="BM7" s="611"/>
      <c r="BN7" s="612"/>
      <c r="BO7" s="613">
        <v>38.700000000000003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3031766</v>
      </c>
      <c r="CS7" s="611"/>
      <c r="CT7" s="611"/>
      <c r="CU7" s="611"/>
      <c r="CV7" s="611"/>
      <c r="CW7" s="611"/>
      <c r="CX7" s="611"/>
      <c r="CY7" s="612"/>
      <c r="CZ7" s="613">
        <v>10.7</v>
      </c>
      <c r="DA7" s="613"/>
      <c r="DB7" s="613"/>
      <c r="DC7" s="613"/>
      <c r="DD7" s="619">
        <v>91788</v>
      </c>
      <c r="DE7" s="611"/>
      <c r="DF7" s="611"/>
      <c r="DG7" s="611"/>
      <c r="DH7" s="611"/>
      <c r="DI7" s="611"/>
      <c r="DJ7" s="611"/>
      <c r="DK7" s="611"/>
      <c r="DL7" s="611"/>
      <c r="DM7" s="611"/>
      <c r="DN7" s="611"/>
      <c r="DO7" s="611"/>
      <c r="DP7" s="612"/>
      <c r="DQ7" s="619">
        <v>2705780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14398</v>
      </c>
      <c r="S8" s="611"/>
      <c r="T8" s="611"/>
      <c r="U8" s="611"/>
      <c r="V8" s="611"/>
      <c r="W8" s="611"/>
      <c r="X8" s="611"/>
      <c r="Y8" s="612"/>
      <c r="Z8" s="613">
        <v>0</v>
      </c>
      <c r="AA8" s="613"/>
      <c r="AB8" s="613"/>
      <c r="AC8" s="613"/>
      <c r="AD8" s="614">
        <v>14398</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51523</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12820434</v>
      </c>
      <c r="CS8" s="611"/>
      <c r="CT8" s="611"/>
      <c r="CU8" s="611"/>
      <c r="CV8" s="611"/>
      <c r="CW8" s="611"/>
      <c r="CX8" s="611"/>
      <c r="CY8" s="612"/>
      <c r="CZ8" s="613">
        <v>45.1</v>
      </c>
      <c r="DA8" s="613"/>
      <c r="DB8" s="613"/>
      <c r="DC8" s="613"/>
      <c r="DD8" s="619">
        <v>291540</v>
      </c>
      <c r="DE8" s="611"/>
      <c r="DF8" s="611"/>
      <c r="DG8" s="611"/>
      <c r="DH8" s="611"/>
      <c r="DI8" s="611"/>
      <c r="DJ8" s="611"/>
      <c r="DK8" s="611"/>
      <c r="DL8" s="611"/>
      <c r="DM8" s="611"/>
      <c r="DN8" s="611"/>
      <c r="DO8" s="611"/>
      <c r="DP8" s="612"/>
      <c r="DQ8" s="619">
        <v>6130709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17786</v>
      </c>
      <c r="S9" s="611"/>
      <c r="T9" s="611"/>
      <c r="U9" s="611"/>
      <c r="V9" s="611"/>
      <c r="W9" s="611"/>
      <c r="X9" s="611"/>
      <c r="Y9" s="612"/>
      <c r="Z9" s="613">
        <v>0.1</v>
      </c>
      <c r="AA9" s="613"/>
      <c r="AB9" s="613"/>
      <c r="AC9" s="613"/>
      <c r="AD9" s="614">
        <v>17786</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993461</v>
      </c>
      <c r="BH9" s="611"/>
      <c r="BI9" s="611"/>
      <c r="BJ9" s="611"/>
      <c r="BK9" s="611"/>
      <c r="BL9" s="611"/>
      <c r="BM9" s="611"/>
      <c r="BN9" s="612"/>
      <c r="BO9" s="613">
        <v>33.4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1598486</v>
      </c>
      <c r="CS9" s="611"/>
      <c r="CT9" s="611"/>
      <c r="CU9" s="611"/>
      <c r="CV9" s="611"/>
      <c r="CW9" s="611"/>
      <c r="CX9" s="611"/>
      <c r="CY9" s="612"/>
      <c r="CZ9" s="613">
        <v>5.6</v>
      </c>
      <c r="DA9" s="613"/>
      <c r="DB9" s="613"/>
      <c r="DC9" s="613"/>
      <c r="DD9" s="619">
        <v>40532</v>
      </c>
      <c r="DE9" s="611"/>
      <c r="DF9" s="611"/>
      <c r="DG9" s="611"/>
      <c r="DH9" s="611"/>
      <c r="DI9" s="611"/>
      <c r="DJ9" s="611"/>
      <c r="DK9" s="611"/>
      <c r="DL9" s="611"/>
      <c r="DM9" s="611"/>
      <c r="DN9" s="611"/>
      <c r="DO9" s="611"/>
      <c r="DP9" s="612"/>
      <c r="DQ9" s="619">
        <v>1353745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56031</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46199</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9477</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809774</v>
      </c>
      <c r="S11" s="611"/>
      <c r="T11" s="611"/>
      <c r="U11" s="611"/>
      <c r="V11" s="611"/>
      <c r="W11" s="611"/>
      <c r="X11" s="611"/>
      <c r="Y11" s="612"/>
      <c r="Z11" s="615">
        <v>2.8</v>
      </c>
      <c r="AA11" s="616"/>
      <c r="AB11" s="616"/>
      <c r="AC11" s="622"/>
      <c r="AD11" s="619">
        <v>809774</v>
      </c>
      <c r="AE11" s="611"/>
      <c r="AF11" s="611"/>
      <c r="AG11" s="611"/>
      <c r="AH11" s="611"/>
      <c r="AI11" s="611"/>
      <c r="AJ11" s="611"/>
      <c r="AK11" s="612"/>
      <c r="AL11" s="615">
        <v>6.4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50259</v>
      </c>
      <c r="BH11" s="611"/>
      <c r="BI11" s="611"/>
      <c r="BJ11" s="611"/>
      <c r="BK11" s="611"/>
      <c r="BL11" s="611"/>
      <c r="BM11" s="611"/>
      <c r="BN11" s="612"/>
      <c r="BO11" s="613">
        <v>1.7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667068</v>
      </c>
      <c r="CS11" s="611"/>
      <c r="CT11" s="611"/>
      <c r="CU11" s="611"/>
      <c r="CV11" s="611"/>
      <c r="CW11" s="611"/>
      <c r="CX11" s="611"/>
      <c r="CY11" s="612"/>
      <c r="CZ11" s="613">
        <v>2.2999999999999998</v>
      </c>
      <c r="DA11" s="613"/>
      <c r="DB11" s="613"/>
      <c r="DC11" s="613"/>
      <c r="DD11" s="619">
        <v>30983</v>
      </c>
      <c r="DE11" s="611"/>
      <c r="DF11" s="611"/>
      <c r="DG11" s="611"/>
      <c r="DH11" s="611"/>
      <c r="DI11" s="611"/>
      <c r="DJ11" s="611"/>
      <c r="DK11" s="611"/>
      <c r="DL11" s="611"/>
      <c r="DM11" s="611"/>
      <c r="DN11" s="611"/>
      <c r="DO11" s="611"/>
      <c r="DP11" s="612"/>
      <c r="DQ11" s="619">
        <v>309362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2542</v>
      </c>
      <c r="S12" s="611"/>
      <c r="T12" s="611"/>
      <c r="U12" s="611"/>
      <c r="V12" s="611"/>
      <c r="W12" s="611"/>
      <c r="X12" s="611"/>
      <c r="Y12" s="612"/>
      <c r="Z12" s="613">
        <v>0</v>
      </c>
      <c r="AA12" s="613"/>
      <c r="AB12" s="613"/>
      <c r="AC12" s="613"/>
      <c r="AD12" s="614">
        <v>2542</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1431821</v>
      </c>
      <c r="BH12" s="611"/>
      <c r="BI12" s="611"/>
      <c r="BJ12" s="611"/>
      <c r="BK12" s="611"/>
      <c r="BL12" s="611"/>
      <c r="BM12" s="611"/>
      <c r="BN12" s="612"/>
      <c r="BO12" s="613">
        <v>48.2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399559</v>
      </c>
      <c r="CS12" s="611"/>
      <c r="CT12" s="611"/>
      <c r="CU12" s="611"/>
      <c r="CV12" s="611"/>
      <c r="CW12" s="611"/>
      <c r="CX12" s="611"/>
      <c r="CY12" s="612"/>
      <c r="CZ12" s="613">
        <v>1.4</v>
      </c>
      <c r="DA12" s="613"/>
      <c r="DB12" s="613"/>
      <c r="DC12" s="613"/>
      <c r="DD12" s="619">
        <v>43659</v>
      </c>
      <c r="DE12" s="611"/>
      <c r="DF12" s="611"/>
      <c r="DG12" s="611"/>
      <c r="DH12" s="611"/>
      <c r="DI12" s="611"/>
      <c r="DJ12" s="611"/>
      <c r="DK12" s="611"/>
      <c r="DL12" s="611"/>
      <c r="DM12" s="611"/>
      <c r="DN12" s="611"/>
      <c r="DO12" s="611"/>
      <c r="DP12" s="612"/>
      <c r="DQ12" s="619">
        <v>261327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1405263</v>
      </c>
      <c r="BH13" s="611"/>
      <c r="BI13" s="611"/>
      <c r="BJ13" s="611"/>
      <c r="BK13" s="611"/>
      <c r="BL13" s="611"/>
      <c r="BM13" s="611"/>
      <c r="BN13" s="612"/>
      <c r="BO13" s="613">
        <v>47.3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1298469</v>
      </c>
      <c r="CS13" s="611"/>
      <c r="CT13" s="611"/>
      <c r="CU13" s="611"/>
      <c r="CV13" s="611"/>
      <c r="CW13" s="611"/>
      <c r="CX13" s="611"/>
      <c r="CY13" s="612"/>
      <c r="CZ13" s="613">
        <v>4.5999999999999996</v>
      </c>
      <c r="DA13" s="613"/>
      <c r="DB13" s="613"/>
      <c r="DC13" s="613"/>
      <c r="DD13" s="619">
        <v>600659</v>
      </c>
      <c r="DE13" s="611"/>
      <c r="DF13" s="611"/>
      <c r="DG13" s="611"/>
      <c r="DH13" s="611"/>
      <c r="DI13" s="611"/>
      <c r="DJ13" s="611"/>
      <c r="DK13" s="611"/>
      <c r="DL13" s="611"/>
      <c r="DM13" s="611"/>
      <c r="DN13" s="611"/>
      <c r="DO13" s="611"/>
      <c r="DP13" s="612"/>
      <c r="DQ13" s="619">
        <v>578604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1883</v>
      </c>
      <c r="S14" s="611"/>
      <c r="T14" s="611"/>
      <c r="U14" s="611"/>
      <c r="V14" s="611"/>
      <c r="W14" s="611"/>
      <c r="X14" s="611"/>
      <c r="Y14" s="612"/>
      <c r="Z14" s="613">
        <v>0</v>
      </c>
      <c r="AA14" s="613"/>
      <c r="AB14" s="613"/>
      <c r="AC14" s="613"/>
      <c r="AD14" s="614">
        <v>1883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139255</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1157264</v>
      </c>
      <c r="CS14" s="611"/>
      <c r="CT14" s="611"/>
      <c r="CU14" s="611"/>
      <c r="CV14" s="611"/>
      <c r="CW14" s="611"/>
      <c r="CX14" s="611"/>
      <c r="CY14" s="612"/>
      <c r="CZ14" s="613">
        <v>4.0999999999999996</v>
      </c>
      <c r="DA14" s="613"/>
      <c r="DB14" s="613"/>
      <c r="DC14" s="613"/>
      <c r="DD14" s="619">
        <v>373974</v>
      </c>
      <c r="DE14" s="611"/>
      <c r="DF14" s="611"/>
      <c r="DG14" s="611"/>
      <c r="DH14" s="611"/>
      <c r="DI14" s="611"/>
      <c r="DJ14" s="611"/>
      <c r="DK14" s="611"/>
      <c r="DL14" s="611"/>
      <c r="DM14" s="611"/>
      <c r="DN14" s="611"/>
      <c r="DO14" s="611"/>
      <c r="DP14" s="612"/>
      <c r="DQ14" s="619">
        <v>793371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250868</v>
      </c>
      <c r="BH15" s="611"/>
      <c r="BI15" s="611"/>
      <c r="BJ15" s="611"/>
      <c r="BK15" s="611"/>
      <c r="BL15" s="611"/>
      <c r="BM15" s="611"/>
      <c r="BN15" s="612"/>
      <c r="BO15" s="613">
        <v>8.4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3753592</v>
      </c>
      <c r="CS15" s="611"/>
      <c r="CT15" s="611"/>
      <c r="CU15" s="611"/>
      <c r="CV15" s="611"/>
      <c r="CW15" s="611"/>
      <c r="CX15" s="611"/>
      <c r="CY15" s="612"/>
      <c r="CZ15" s="613">
        <v>13.2</v>
      </c>
      <c r="DA15" s="613"/>
      <c r="DB15" s="613"/>
      <c r="DC15" s="613"/>
      <c r="DD15" s="619">
        <v>1495345</v>
      </c>
      <c r="DE15" s="611"/>
      <c r="DF15" s="611"/>
      <c r="DG15" s="611"/>
      <c r="DH15" s="611"/>
      <c r="DI15" s="611"/>
      <c r="DJ15" s="611"/>
      <c r="DK15" s="611"/>
      <c r="DL15" s="611"/>
      <c r="DM15" s="611"/>
      <c r="DN15" s="611"/>
      <c r="DO15" s="611"/>
      <c r="DP15" s="612"/>
      <c r="DQ15" s="619">
        <v>1726247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33524</v>
      </c>
      <c r="S16" s="611"/>
      <c r="T16" s="611"/>
      <c r="U16" s="611"/>
      <c r="V16" s="611"/>
      <c r="W16" s="611"/>
      <c r="X16" s="611"/>
      <c r="Y16" s="612"/>
      <c r="Z16" s="613">
        <v>0.1</v>
      </c>
      <c r="AA16" s="613"/>
      <c r="AB16" s="613"/>
      <c r="AC16" s="613"/>
      <c r="AD16" s="614">
        <v>33524</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728009</v>
      </c>
      <c r="CS16" s="611"/>
      <c r="CT16" s="611"/>
      <c r="CU16" s="611"/>
      <c r="CV16" s="611"/>
      <c r="CW16" s="611"/>
      <c r="CX16" s="611"/>
      <c r="CY16" s="612"/>
      <c r="CZ16" s="613">
        <v>2.6</v>
      </c>
      <c r="DA16" s="613"/>
      <c r="DB16" s="613"/>
      <c r="DC16" s="613"/>
      <c r="DD16" s="619" t="s">
        <v>122</v>
      </c>
      <c r="DE16" s="611"/>
      <c r="DF16" s="611"/>
      <c r="DG16" s="611"/>
      <c r="DH16" s="611"/>
      <c r="DI16" s="611"/>
      <c r="DJ16" s="611"/>
      <c r="DK16" s="611"/>
      <c r="DL16" s="611"/>
      <c r="DM16" s="611"/>
      <c r="DN16" s="611"/>
      <c r="DO16" s="611"/>
      <c r="DP16" s="612"/>
      <c r="DQ16" s="619">
        <v>181938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62173</v>
      </c>
      <c r="S17" s="611"/>
      <c r="T17" s="611"/>
      <c r="U17" s="611"/>
      <c r="V17" s="611"/>
      <c r="W17" s="611"/>
      <c r="X17" s="611"/>
      <c r="Y17" s="612"/>
      <c r="Z17" s="613">
        <v>0.2</v>
      </c>
      <c r="AA17" s="613"/>
      <c r="AB17" s="613"/>
      <c r="AC17" s="613"/>
      <c r="AD17" s="614">
        <v>62173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2766694</v>
      </c>
      <c r="CS17" s="611"/>
      <c r="CT17" s="611"/>
      <c r="CU17" s="611"/>
      <c r="CV17" s="611"/>
      <c r="CW17" s="611"/>
      <c r="CX17" s="611"/>
      <c r="CY17" s="612"/>
      <c r="CZ17" s="613">
        <v>9.6999999999999993</v>
      </c>
      <c r="DA17" s="613"/>
      <c r="DB17" s="613"/>
      <c r="DC17" s="613"/>
      <c r="DD17" s="619" t="s">
        <v>122</v>
      </c>
      <c r="DE17" s="611"/>
      <c r="DF17" s="611"/>
      <c r="DG17" s="611"/>
      <c r="DH17" s="611"/>
      <c r="DI17" s="611"/>
      <c r="DJ17" s="611"/>
      <c r="DK17" s="611"/>
      <c r="DL17" s="611"/>
      <c r="DM17" s="611"/>
      <c r="DN17" s="611"/>
      <c r="DO17" s="611"/>
      <c r="DP17" s="612"/>
      <c r="DQ17" s="619">
        <v>2672257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22517</v>
      </c>
      <c r="S18" s="611"/>
      <c r="T18" s="611"/>
      <c r="U18" s="611"/>
      <c r="V18" s="611"/>
      <c r="W18" s="611"/>
      <c r="X18" s="611"/>
      <c r="Y18" s="612"/>
      <c r="Z18" s="613">
        <v>0.1</v>
      </c>
      <c r="AA18" s="613"/>
      <c r="AB18" s="613"/>
      <c r="AC18" s="613"/>
      <c r="AD18" s="614">
        <v>22517</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22129</v>
      </c>
      <c r="S19" s="611"/>
      <c r="T19" s="611"/>
      <c r="U19" s="611"/>
      <c r="V19" s="611"/>
      <c r="W19" s="611"/>
      <c r="X19" s="611"/>
      <c r="Y19" s="612"/>
      <c r="Z19" s="613">
        <v>0.1</v>
      </c>
      <c r="AA19" s="613"/>
      <c r="AB19" s="613"/>
      <c r="AC19" s="613"/>
      <c r="AD19" s="614">
        <v>22129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388</v>
      </c>
      <c r="S20" s="611"/>
      <c r="T20" s="611"/>
      <c r="U20" s="611"/>
      <c r="V20" s="611"/>
      <c r="W20" s="611"/>
      <c r="X20" s="611"/>
      <c r="Y20" s="612"/>
      <c r="Z20" s="613">
        <v>0</v>
      </c>
      <c r="AA20" s="613"/>
      <c r="AB20" s="613"/>
      <c r="AC20" s="613"/>
      <c r="AD20" s="614">
        <v>388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28444926</v>
      </c>
      <c r="CS20" s="611"/>
      <c r="CT20" s="611"/>
      <c r="CU20" s="611"/>
      <c r="CV20" s="611"/>
      <c r="CW20" s="611"/>
      <c r="CX20" s="611"/>
      <c r="CY20" s="612"/>
      <c r="CZ20" s="613">
        <v>100</v>
      </c>
      <c r="DA20" s="613"/>
      <c r="DB20" s="613"/>
      <c r="DC20" s="613"/>
      <c r="DD20" s="619">
        <v>2968480</v>
      </c>
      <c r="DE20" s="611"/>
      <c r="DF20" s="611"/>
      <c r="DG20" s="611"/>
      <c r="DH20" s="611"/>
      <c r="DI20" s="611"/>
      <c r="DJ20" s="611"/>
      <c r="DK20" s="611"/>
      <c r="DL20" s="611"/>
      <c r="DM20" s="611"/>
      <c r="DN20" s="611"/>
      <c r="DO20" s="611"/>
      <c r="DP20" s="612"/>
      <c r="DQ20" s="619">
        <v>16900203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10177340</v>
      </c>
      <c r="S21" s="611"/>
      <c r="T21" s="611"/>
      <c r="U21" s="611"/>
      <c r="V21" s="611"/>
      <c r="W21" s="611"/>
      <c r="X21" s="611"/>
      <c r="Y21" s="612"/>
      <c r="Z21" s="613">
        <v>35</v>
      </c>
      <c r="AA21" s="613"/>
      <c r="AB21" s="613"/>
      <c r="AC21" s="613"/>
      <c r="AD21" s="614">
        <v>8388279</v>
      </c>
      <c r="AE21" s="614"/>
      <c r="AF21" s="614"/>
      <c r="AG21" s="614"/>
      <c r="AH21" s="614"/>
      <c r="AI21" s="614"/>
      <c r="AJ21" s="614"/>
      <c r="AK21" s="614"/>
      <c r="AL21" s="615">
        <v>66.599999999999994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8388279</v>
      </c>
      <c r="S22" s="611"/>
      <c r="T22" s="611"/>
      <c r="U22" s="611"/>
      <c r="V22" s="611"/>
      <c r="W22" s="611"/>
      <c r="X22" s="611"/>
      <c r="Y22" s="612"/>
      <c r="Z22" s="613">
        <v>28.9</v>
      </c>
      <c r="AA22" s="613"/>
      <c r="AB22" s="613"/>
      <c r="AC22" s="613"/>
      <c r="AD22" s="614">
        <v>8388279</v>
      </c>
      <c r="AE22" s="614"/>
      <c r="AF22" s="614"/>
      <c r="AG22" s="614"/>
      <c r="AH22" s="614"/>
      <c r="AI22" s="614"/>
      <c r="AJ22" s="614"/>
      <c r="AK22" s="614"/>
      <c r="AL22" s="615">
        <v>66.599999999999994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1789061</v>
      </c>
      <c r="S23" s="611"/>
      <c r="T23" s="611"/>
      <c r="U23" s="611"/>
      <c r="V23" s="611"/>
      <c r="W23" s="611"/>
      <c r="X23" s="611"/>
      <c r="Y23" s="612"/>
      <c r="Z23" s="613">
        <v>6.2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15321165</v>
      </c>
      <c r="CS24" s="600"/>
      <c r="CT24" s="600"/>
      <c r="CU24" s="600"/>
      <c r="CV24" s="600"/>
      <c r="CW24" s="600"/>
      <c r="CX24" s="600"/>
      <c r="CY24" s="601"/>
      <c r="CZ24" s="604">
        <v>53.9</v>
      </c>
      <c r="DA24" s="605"/>
      <c r="DB24" s="605"/>
      <c r="DC24" s="621"/>
      <c r="DD24" s="645">
        <v>9034458</v>
      </c>
      <c r="DE24" s="600"/>
      <c r="DF24" s="600"/>
      <c r="DG24" s="600"/>
      <c r="DH24" s="600"/>
      <c r="DI24" s="600"/>
      <c r="DJ24" s="600"/>
      <c r="DK24" s="601"/>
      <c r="DL24" s="645">
        <v>8059056</v>
      </c>
      <c r="DM24" s="600"/>
      <c r="DN24" s="600"/>
      <c r="DO24" s="600"/>
      <c r="DP24" s="600"/>
      <c r="DQ24" s="600"/>
      <c r="DR24" s="600"/>
      <c r="DS24" s="600"/>
      <c r="DT24" s="600"/>
      <c r="DU24" s="600"/>
      <c r="DV24" s="601"/>
      <c r="DW24" s="604">
        <v>63.7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14322398</v>
      </c>
      <c r="S25" s="611"/>
      <c r="T25" s="611"/>
      <c r="U25" s="611"/>
      <c r="V25" s="611"/>
      <c r="W25" s="611"/>
      <c r="X25" s="611"/>
      <c r="Y25" s="612"/>
      <c r="Z25" s="613">
        <v>49.3</v>
      </c>
      <c r="AA25" s="613"/>
      <c r="AB25" s="613"/>
      <c r="AC25" s="613"/>
      <c r="AD25" s="614">
        <v>12533337</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4041961</v>
      </c>
      <c r="CS25" s="642"/>
      <c r="CT25" s="642"/>
      <c r="CU25" s="642"/>
      <c r="CV25" s="642"/>
      <c r="CW25" s="642"/>
      <c r="CX25" s="642"/>
      <c r="CY25" s="643"/>
      <c r="CZ25" s="615">
        <v>14.2</v>
      </c>
      <c r="DA25" s="640"/>
      <c r="DB25" s="640"/>
      <c r="DC25" s="644"/>
      <c r="DD25" s="619">
        <v>3410638</v>
      </c>
      <c r="DE25" s="642"/>
      <c r="DF25" s="642"/>
      <c r="DG25" s="642"/>
      <c r="DH25" s="642"/>
      <c r="DI25" s="642"/>
      <c r="DJ25" s="642"/>
      <c r="DK25" s="643"/>
      <c r="DL25" s="619">
        <v>3154020</v>
      </c>
      <c r="DM25" s="642"/>
      <c r="DN25" s="642"/>
      <c r="DO25" s="642"/>
      <c r="DP25" s="642"/>
      <c r="DQ25" s="642"/>
      <c r="DR25" s="642"/>
      <c r="DS25" s="642"/>
      <c r="DT25" s="642"/>
      <c r="DU25" s="642"/>
      <c r="DV25" s="643"/>
      <c r="DW25" s="615">
        <v>24.9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4080</v>
      </c>
      <c r="S26" s="611"/>
      <c r="T26" s="611"/>
      <c r="U26" s="611"/>
      <c r="V26" s="611"/>
      <c r="W26" s="611"/>
      <c r="X26" s="611"/>
      <c r="Y26" s="612"/>
      <c r="Z26" s="613">
        <v>0</v>
      </c>
      <c r="AA26" s="613"/>
      <c r="AB26" s="613"/>
      <c r="AC26" s="613"/>
      <c r="AD26" s="614">
        <v>4080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2345554</v>
      </c>
      <c r="CS26" s="611"/>
      <c r="CT26" s="611"/>
      <c r="CU26" s="611"/>
      <c r="CV26" s="611"/>
      <c r="CW26" s="611"/>
      <c r="CX26" s="611"/>
      <c r="CY26" s="612"/>
      <c r="CZ26" s="615">
        <v>8.1999999999999993</v>
      </c>
      <c r="DA26" s="640"/>
      <c r="DB26" s="640"/>
      <c r="DC26" s="644"/>
      <c r="DD26" s="619">
        <v>2030428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76461</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2973218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8512510</v>
      </c>
      <c r="CS27" s="642"/>
      <c r="CT27" s="642"/>
      <c r="CU27" s="642"/>
      <c r="CV27" s="642"/>
      <c r="CW27" s="642"/>
      <c r="CX27" s="642"/>
      <c r="CY27" s="643"/>
      <c r="CZ27" s="615">
        <v>29.9</v>
      </c>
      <c r="DA27" s="640"/>
      <c r="DB27" s="640"/>
      <c r="DC27" s="644"/>
      <c r="DD27" s="619">
        <v>2951563</v>
      </c>
      <c r="DE27" s="642"/>
      <c r="DF27" s="642"/>
      <c r="DG27" s="642"/>
      <c r="DH27" s="642"/>
      <c r="DI27" s="642"/>
      <c r="DJ27" s="642"/>
      <c r="DK27" s="643"/>
      <c r="DL27" s="619">
        <v>2232779</v>
      </c>
      <c r="DM27" s="642"/>
      <c r="DN27" s="642"/>
      <c r="DO27" s="642"/>
      <c r="DP27" s="642"/>
      <c r="DQ27" s="642"/>
      <c r="DR27" s="642"/>
      <c r="DS27" s="642"/>
      <c r="DT27" s="642"/>
      <c r="DU27" s="642"/>
      <c r="DV27" s="643"/>
      <c r="DW27" s="615">
        <v>17.600000000000001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401926</v>
      </c>
      <c r="S28" s="611"/>
      <c r="T28" s="611"/>
      <c r="U28" s="611"/>
      <c r="V28" s="611"/>
      <c r="W28" s="611"/>
      <c r="X28" s="611"/>
      <c r="Y28" s="612"/>
      <c r="Z28" s="613">
        <v>1.4</v>
      </c>
      <c r="AA28" s="613"/>
      <c r="AB28" s="613"/>
      <c r="AC28" s="613"/>
      <c r="AD28" s="614">
        <v>15464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2766694</v>
      </c>
      <c r="CS28" s="611"/>
      <c r="CT28" s="611"/>
      <c r="CU28" s="611"/>
      <c r="CV28" s="611"/>
      <c r="CW28" s="611"/>
      <c r="CX28" s="611"/>
      <c r="CY28" s="612"/>
      <c r="CZ28" s="615">
        <v>9.6999999999999993</v>
      </c>
      <c r="DA28" s="640"/>
      <c r="DB28" s="640"/>
      <c r="DC28" s="644"/>
      <c r="DD28" s="619">
        <v>2672257</v>
      </c>
      <c r="DE28" s="611"/>
      <c r="DF28" s="611"/>
      <c r="DG28" s="611"/>
      <c r="DH28" s="611"/>
      <c r="DI28" s="611"/>
      <c r="DJ28" s="611"/>
      <c r="DK28" s="612"/>
      <c r="DL28" s="619">
        <v>2672257</v>
      </c>
      <c r="DM28" s="611"/>
      <c r="DN28" s="611"/>
      <c r="DO28" s="611"/>
      <c r="DP28" s="611"/>
      <c r="DQ28" s="611"/>
      <c r="DR28" s="611"/>
      <c r="DS28" s="611"/>
      <c r="DT28" s="611"/>
      <c r="DU28" s="611"/>
      <c r="DV28" s="612"/>
      <c r="DW28" s="615">
        <v>21.1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121283</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2766602</v>
      </c>
      <c r="CS29" s="642"/>
      <c r="CT29" s="642"/>
      <c r="CU29" s="642"/>
      <c r="CV29" s="642"/>
      <c r="CW29" s="642"/>
      <c r="CX29" s="642"/>
      <c r="CY29" s="643"/>
      <c r="CZ29" s="615">
        <v>9.6999999999999993</v>
      </c>
      <c r="DA29" s="640"/>
      <c r="DB29" s="640"/>
      <c r="DC29" s="644"/>
      <c r="DD29" s="619">
        <v>2672165</v>
      </c>
      <c r="DE29" s="642"/>
      <c r="DF29" s="642"/>
      <c r="DG29" s="642"/>
      <c r="DH29" s="642"/>
      <c r="DI29" s="642"/>
      <c r="DJ29" s="642"/>
      <c r="DK29" s="643"/>
      <c r="DL29" s="619">
        <v>2672165</v>
      </c>
      <c r="DM29" s="642"/>
      <c r="DN29" s="642"/>
      <c r="DO29" s="642"/>
      <c r="DP29" s="642"/>
      <c r="DQ29" s="642"/>
      <c r="DR29" s="642"/>
      <c r="DS29" s="642"/>
      <c r="DT29" s="642"/>
      <c r="DU29" s="642"/>
      <c r="DV29" s="643"/>
      <c r="DW29" s="615">
        <v>21.1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6243078</v>
      </c>
      <c r="S30" s="611"/>
      <c r="T30" s="611"/>
      <c r="U30" s="611"/>
      <c r="V30" s="611"/>
      <c r="W30" s="611"/>
      <c r="X30" s="611"/>
      <c r="Y30" s="612"/>
      <c r="Z30" s="613">
        <v>21.5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2650586</v>
      </c>
      <c r="CS30" s="611"/>
      <c r="CT30" s="611"/>
      <c r="CU30" s="611"/>
      <c r="CV30" s="611"/>
      <c r="CW30" s="611"/>
      <c r="CX30" s="611"/>
      <c r="CY30" s="612"/>
      <c r="CZ30" s="615">
        <v>9.3000000000000007</v>
      </c>
      <c r="DA30" s="640"/>
      <c r="DB30" s="640"/>
      <c r="DC30" s="644"/>
      <c r="DD30" s="619">
        <v>2559275</v>
      </c>
      <c r="DE30" s="611"/>
      <c r="DF30" s="611"/>
      <c r="DG30" s="611"/>
      <c r="DH30" s="611"/>
      <c r="DI30" s="611"/>
      <c r="DJ30" s="611"/>
      <c r="DK30" s="612"/>
      <c r="DL30" s="619">
        <v>2559275</v>
      </c>
      <c r="DM30" s="611"/>
      <c r="DN30" s="611"/>
      <c r="DO30" s="611"/>
      <c r="DP30" s="611"/>
      <c r="DQ30" s="611"/>
      <c r="DR30" s="611"/>
      <c r="DS30" s="611"/>
      <c r="DT30" s="611"/>
      <c r="DU30" s="611"/>
      <c r="DV30" s="612"/>
      <c r="DW30" s="615">
        <v>20.2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98.2</v>
      </c>
      <c r="BH31" s="654"/>
      <c r="BI31" s="654"/>
      <c r="BJ31" s="654"/>
      <c r="BK31" s="654"/>
      <c r="BL31" s="654"/>
      <c r="BM31" s="605">
        <v>93.6</v>
      </c>
      <c r="BN31" s="654"/>
      <c r="BO31" s="654"/>
      <c r="BP31" s="654"/>
      <c r="BQ31" s="655"/>
      <c r="BR31" s="666">
        <v>98.5</v>
      </c>
      <c r="BS31" s="654"/>
      <c r="BT31" s="654"/>
      <c r="BU31" s="654"/>
      <c r="BV31" s="654"/>
      <c r="BW31" s="654"/>
      <c r="BX31" s="605">
        <v>93.5</v>
      </c>
      <c r="BY31" s="654"/>
      <c r="BZ31" s="654"/>
      <c r="CA31" s="654"/>
      <c r="CB31" s="655"/>
      <c r="CD31" s="648"/>
      <c r="CE31" s="649"/>
      <c r="CF31" s="607" t="s">
        <v>300</v>
      </c>
      <c r="CG31" s="608"/>
      <c r="CH31" s="608"/>
      <c r="CI31" s="608"/>
      <c r="CJ31" s="608"/>
      <c r="CK31" s="608"/>
      <c r="CL31" s="608"/>
      <c r="CM31" s="608"/>
      <c r="CN31" s="608"/>
      <c r="CO31" s="608"/>
      <c r="CP31" s="608"/>
      <c r="CQ31" s="609"/>
      <c r="CR31" s="610">
        <v>116016</v>
      </c>
      <c r="CS31" s="642"/>
      <c r="CT31" s="642"/>
      <c r="CU31" s="642"/>
      <c r="CV31" s="642"/>
      <c r="CW31" s="642"/>
      <c r="CX31" s="642"/>
      <c r="CY31" s="643"/>
      <c r="CZ31" s="615">
        <v>0.4</v>
      </c>
      <c r="DA31" s="640"/>
      <c r="DB31" s="640"/>
      <c r="DC31" s="644"/>
      <c r="DD31" s="619">
        <v>112890</v>
      </c>
      <c r="DE31" s="642"/>
      <c r="DF31" s="642"/>
      <c r="DG31" s="642"/>
      <c r="DH31" s="642"/>
      <c r="DI31" s="642"/>
      <c r="DJ31" s="642"/>
      <c r="DK31" s="643"/>
      <c r="DL31" s="619">
        <v>112890</v>
      </c>
      <c r="DM31" s="642"/>
      <c r="DN31" s="642"/>
      <c r="DO31" s="642"/>
      <c r="DP31" s="642"/>
      <c r="DQ31" s="642"/>
      <c r="DR31" s="642"/>
      <c r="DS31" s="642"/>
      <c r="DT31" s="642"/>
      <c r="DU31" s="642"/>
      <c r="DV31" s="643"/>
      <c r="DW31" s="615">
        <v>0.9</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2371671</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97.9</v>
      </c>
      <c r="BH32" s="642"/>
      <c r="BI32" s="642"/>
      <c r="BJ32" s="642"/>
      <c r="BK32" s="642"/>
      <c r="BL32" s="642"/>
      <c r="BM32" s="616">
        <v>94.1</v>
      </c>
      <c r="BN32" s="642"/>
      <c r="BO32" s="642"/>
      <c r="BP32" s="642"/>
      <c r="BQ32" s="665"/>
      <c r="BR32" s="667">
        <v>98.4</v>
      </c>
      <c r="BS32" s="642"/>
      <c r="BT32" s="642"/>
      <c r="BU32" s="642"/>
      <c r="BV32" s="642"/>
      <c r="BW32" s="642"/>
      <c r="BX32" s="616">
        <v>94.9</v>
      </c>
      <c r="BY32" s="642"/>
      <c r="BZ32" s="642"/>
      <c r="CA32" s="642"/>
      <c r="CB32" s="665"/>
      <c r="CD32" s="650"/>
      <c r="CE32" s="651"/>
      <c r="CF32" s="607" t="s">
        <v>304</v>
      </c>
      <c r="CG32" s="608"/>
      <c r="CH32" s="608"/>
      <c r="CI32" s="608"/>
      <c r="CJ32" s="608"/>
      <c r="CK32" s="608"/>
      <c r="CL32" s="608"/>
      <c r="CM32" s="608"/>
      <c r="CN32" s="608"/>
      <c r="CO32" s="608"/>
      <c r="CP32" s="608"/>
      <c r="CQ32" s="609"/>
      <c r="CR32" s="610">
        <v>92</v>
      </c>
      <c r="CS32" s="611"/>
      <c r="CT32" s="611"/>
      <c r="CU32" s="611"/>
      <c r="CV32" s="611"/>
      <c r="CW32" s="611"/>
      <c r="CX32" s="611"/>
      <c r="CY32" s="612"/>
      <c r="CZ32" s="615">
        <v>0</v>
      </c>
      <c r="DA32" s="640"/>
      <c r="DB32" s="640"/>
      <c r="DC32" s="644"/>
      <c r="DD32" s="619">
        <v>92</v>
      </c>
      <c r="DE32" s="611"/>
      <c r="DF32" s="611"/>
      <c r="DG32" s="611"/>
      <c r="DH32" s="611"/>
      <c r="DI32" s="611"/>
      <c r="DJ32" s="611"/>
      <c r="DK32" s="612"/>
      <c r="DL32" s="619">
        <v>92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109625</v>
      </c>
      <c r="S33" s="611"/>
      <c r="T33" s="611"/>
      <c r="U33" s="611"/>
      <c r="V33" s="611"/>
      <c r="W33" s="611"/>
      <c r="X33" s="611"/>
      <c r="Y33" s="612"/>
      <c r="Z33" s="613">
        <v>0.4</v>
      </c>
      <c r="AA33" s="613"/>
      <c r="AB33" s="613"/>
      <c r="AC33" s="613"/>
      <c r="AD33" s="614">
        <v>43098</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98.4</v>
      </c>
      <c r="BH33" s="669"/>
      <c r="BI33" s="669"/>
      <c r="BJ33" s="669"/>
      <c r="BK33" s="669"/>
      <c r="BL33" s="669"/>
      <c r="BM33" s="670">
        <v>92.4</v>
      </c>
      <c r="BN33" s="669"/>
      <c r="BO33" s="669"/>
      <c r="BP33" s="669"/>
      <c r="BQ33" s="671"/>
      <c r="BR33" s="668">
        <v>98.5</v>
      </c>
      <c r="BS33" s="669"/>
      <c r="BT33" s="669"/>
      <c r="BU33" s="669"/>
      <c r="BV33" s="669"/>
      <c r="BW33" s="669"/>
      <c r="BX33" s="670">
        <v>91.5</v>
      </c>
      <c r="BY33" s="669"/>
      <c r="BZ33" s="669"/>
      <c r="CA33" s="669"/>
      <c r="CB33" s="671"/>
      <c r="CD33" s="607" t="s">
        <v>307</v>
      </c>
      <c r="CE33" s="608"/>
      <c r="CF33" s="608"/>
      <c r="CG33" s="608"/>
      <c r="CH33" s="608"/>
      <c r="CI33" s="608"/>
      <c r="CJ33" s="608"/>
      <c r="CK33" s="608"/>
      <c r="CL33" s="608"/>
      <c r="CM33" s="608"/>
      <c r="CN33" s="608"/>
      <c r="CO33" s="608"/>
      <c r="CP33" s="608"/>
      <c r="CQ33" s="609"/>
      <c r="CR33" s="610">
        <v>9427272</v>
      </c>
      <c r="CS33" s="642"/>
      <c r="CT33" s="642"/>
      <c r="CU33" s="642"/>
      <c r="CV33" s="642"/>
      <c r="CW33" s="642"/>
      <c r="CX33" s="642"/>
      <c r="CY33" s="643"/>
      <c r="CZ33" s="615">
        <v>33.1</v>
      </c>
      <c r="DA33" s="640"/>
      <c r="DB33" s="640"/>
      <c r="DC33" s="644"/>
      <c r="DD33" s="619">
        <v>7360196</v>
      </c>
      <c r="DE33" s="642"/>
      <c r="DF33" s="642"/>
      <c r="DG33" s="642"/>
      <c r="DH33" s="642"/>
      <c r="DI33" s="642"/>
      <c r="DJ33" s="642"/>
      <c r="DK33" s="643"/>
      <c r="DL33" s="619">
        <v>5603011</v>
      </c>
      <c r="DM33" s="642"/>
      <c r="DN33" s="642"/>
      <c r="DO33" s="642"/>
      <c r="DP33" s="642"/>
      <c r="DQ33" s="642"/>
      <c r="DR33" s="642"/>
      <c r="DS33" s="642"/>
      <c r="DT33" s="642"/>
      <c r="DU33" s="642"/>
      <c r="DV33" s="643"/>
      <c r="DW33" s="615">
        <v>44.3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509210</v>
      </c>
      <c r="S34" s="611"/>
      <c r="T34" s="611"/>
      <c r="U34" s="611"/>
      <c r="V34" s="611"/>
      <c r="W34" s="611"/>
      <c r="X34" s="611"/>
      <c r="Y34" s="612"/>
      <c r="Z34" s="613">
        <v>1.8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3610660</v>
      </c>
      <c r="CS34" s="611"/>
      <c r="CT34" s="611"/>
      <c r="CU34" s="611"/>
      <c r="CV34" s="611"/>
      <c r="CW34" s="611"/>
      <c r="CX34" s="611"/>
      <c r="CY34" s="612"/>
      <c r="CZ34" s="615">
        <v>12.7</v>
      </c>
      <c r="DA34" s="640"/>
      <c r="DB34" s="640"/>
      <c r="DC34" s="644"/>
      <c r="DD34" s="619">
        <v>2711115</v>
      </c>
      <c r="DE34" s="611"/>
      <c r="DF34" s="611"/>
      <c r="DG34" s="611"/>
      <c r="DH34" s="611"/>
      <c r="DI34" s="611"/>
      <c r="DJ34" s="611"/>
      <c r="DK34" s="612"/>
      <c r="DL34" s="619">
        <v>2169696</v>
      </c>
      <c r="DM34" s="611"/>
      <c r="DN34" s="611"/>
      <c r="DO34" s="611"/>
      <c r="DP34" s="611"/>
      <c r="DQ34" s="611"/>
      <c r="DR34" s="611"/>
      <c r="DS34" s="611"/>
      <c r="DT34" s="611"/>
      <c r="DU34" s="611"/>
      <c r="DV34" s="612"/>
      <c r="DW34" s="615">
        <v>17.100000000000001</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918067</v>
      </c>
      <c r="S35" s="611"/>
      <c r="T35" s="611"/>
      <c r="U35" s="611"/>
      <c r="V35" s="611"/>
      <c r="W35" s="611"/>
      <c r="X35" s="611"/>
      <c r="Y35" s="612"/>
      <c r="Z35" s="613">
        <v>3.2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163778</v>
      </c>
      <c r="CS35" s="642"/>
      <c r="CT35" s="642"/>
      <c r="CU35" s="642"/>
      <c r="CV35" s="642"/>
      <c r="CW35" s="642"/>
      <c r="CX35" s="642"/>
      <c r="CY35" s="643"/>
      <c r="CZ35" s="615">
        <v>0.6</v>
      </c>
      <c r="DA35" s="640"/>
      <c r="DB35" s="640"/>
      <c r="DC35" s="644"/>
      <c r="DD35" s="619">
        <v>87359</v>
      </c>
      <c r="DE35" s="642"/>
      <c r="DF35" s="642"/>
      <c r="DG35" s="642"/>
      <c r="DH35" s="642"/>
      <c r="DI35" s="642"/>
      <c r="DJ35" s="642"/>
      <c r="DK35" s="643"/>
      <c r="DL35" s="619">
        <v>87359</v>
      </c>
      <c r="DM35" s="642"/>
      <c r="DN35" s="642"/>
      <c r="DO35" s="642"/>
      <c r="DP35" s="642"/>
      <c r="DQ35" s="642"/>
      <c r="DR35" s="642"/>
      <c r="DS35" s="642"/>
      <c r="DT35" s="642"/>
      <c r="DU35" s="642"/>
      <c r="DV35" s="643"/>
      <c r="DW35" s="615">
        <v>0.7</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979500</v>
      </c>
      <c r="S36" s="611"/>
      <c r="T36" s="611"/>
      <c r="U36" s="611"/>
      <c r="V36" s="611"/>
      <c r="W36" s="611"/>
      <c r="X36" s="611"/>
      <c r="Y36" s="612"/>
      <c r="Z36" s="613">
        <v>3.4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2392714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-271412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2977704</v>
      </c>
      <c r="CS36" s="611"/>
      <c r="CT36" s="611"/>
      <c r="CU36" s="611"/>
      <c r="CV36" s="611"/>
      <c r="CW36" s="611"/>
      <c r="CX36" s="611"/>
      <c r="CY36" s="612"/>
      <c r="CZ36" s="615">
        <v>10.5</v>
      </c>
      <c r="DA36" s="640"/>
      <c r="DB36" s="640"/>
      <c r="DC36" s="644"/>
      <c r="DD36" s="619">
        <v>2404981</v>
      </c>
      <c r="DE36" s="611"/>
      <c r="DF36" s="611"/>
      <c r="DG36" s="611"/>
      <c r="DH36" s="611"/>
      <c r="DI36" s="611"/>
      <c r="DJ36" s="611"/>
      <c r="DK36" s="612"/>
      <c r="DL36" s="619">
        <v>1626114</v>
      </c>
      <c r="DM36" s="611"/>
      <c r="DN36" s="611"/>
      <c r="DO36" s="611"/>
      <c r="DP36" s="611"/>
      <c r="DQ36" s="611"/>
      <c r="DR36" s="611"/>
      <c r="DS36" s="611"/>
      <c r="DT36" s="611"/>
      <c r="DU36" s="611"/>
      <c r="DV36" s="612"/>
      <c r="DW36" s="615">
        <v>12.8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453442</v>
      </c>
      <c r="S37" s="611"/>
      <c r="T37" s="611"/>
      <c r="U37" s="611"/>
      <c r="V37" s="611"/>
      <c r="W37" s="611"/>
      <c r="X37" s="611"/>
      <c r="Y37" s="612"/>
      <c r="Z37" s="613">
        <v>1.6</v>
      </c>
      <c r="AA37" s="613"/>
      <c r="AB37" s="613"/>
      <c r="AC37" s="613"/>
      <c r="AD37" s="614">
        <v>1804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52533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-380704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1420463</v>
      </c>
      <c r="CS37" s="642"/>
      <c r="CT37" s="642"/>
      <c r="CU37" s="642"/>
      <c r="CV37" s="642"/>
      <c r="CW37" s="642"/>
      <c r="CX37" s="642"/>
      <c r="CY37" s="643"/>
      <c r="CZ37" s="615">
        <v>5</v>
      </c>
      <c r="DA37" s="640"/>
      <c r="DB37" s="640"/>
      <c r="DC37" s="644"/>
      <c r="DD37" s="619">
        <v>1420463</v>
      </c>
      <c r="DE37" s="642"/>
      <c r="DF37" s="642"/>
      <c r="DG37" s="642"/>
      <c r="DH37" s="642"/>
      <c r="DI37" s="642"/>
      <c r="DJ37" s="642"/>
      <c r="DK37" s="643"/>
      <c r="DL37" s="619">
        <v>1262164</v>
      </c>
      <c r="DM37" s="642"/>
      <c r="DN37" s="642"/>
      <c r="DO37" s="642"/>
      <c r="DP37" s="642"/>
      <c r="DQ37" s="642"/>
      <c r="DR37" s="642"/>
      <c r="DS37" s="642"/>
      <c r="DT37" s="642"/>
      <c r="DU37" s="642"/>
      <c r="DV37" s="643"/>
      <c r="DW37" s="615">
        <v>10</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2527874</v>
      </c>
      <c r="S38" s="611"/>
      <c r="T38" s="611"/>
      <c r="U38" s="611"/>
      <c r="V38" s="611"/>
      <c r="W38" s="611"/>
      <c r="X38" s="611"/>
      <c r="Y38" s="612"/>
      <c r="Z38" s="613">
        <v>8.6999999999999993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5492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2340181</v>
      </c>
      <c r="CS38" s="611"/>
      <c r="CT38" s="611"/>
      <c r="CU38" s="611"/>
      <c r="CV38" s="611"/>
      <c r="CW38" s="611"/>
      <c r="CX38" s="611"/>
      <c r="CY38" s="612"/>
      <c r="CZ38" s="615">
        <v>8.1999999999999993</v>
      </c>
      <c r="DA38" s="640"/>
      <c r="DB38" s="640"/>
      <c r="DC38" s="644"/>
      <c r="DD38" s="619">
        <v>1860708</v>
      </c>
      <c r="DE38" s="611"/>
      <c r="DF38" s="611"/>
      <c r="DG38" s="611"/>
      <c r="DH38" s="611"/>
      <c r="DI38" s="611"/>
      <c r="DJ38" s="611"/>
      <c r="DK38" s="612"/>
      <c r="DL38" s="619">
        <v>1719842</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8042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325289</v>
      </c>
      <c r="CS39" s="642"/>
      <c r="CT39" s="642"/>
      <c r="CU39" s="642"/>
      <c r="CV39" s="642"/>
      <c r="CW39" s="642"/>
      <c r="CX39" s="642"/>
      <c r="CY39" s="643"/>
      <c r="CZ39" s="615">
        <v>1.1000000000000001</v>
      </c>
      <c r="DA39" s="640"/>
      <c r="DB39" s="640"/>
      <c r="DC39" s="644"/>
      <c r="DD39" s="619">
        <v>296033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57362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9660</v>
      </c>
      <c r="CS40" s="611"/>
      <c r="CT40" s="611"/>
      <c r="CU40" s="611"/>
      <c r="CV40" s="611"/>
      <c r="CW40" s="611"/>
      <c r="CX40" s="611"/>
      <c r="CY40" s="612"/>
      <c r="CZ40" s="615">
        <v>0</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29038615</v>
      </c>
      <c r="S41" s="683"/>
      <c r="T41" s="683"/>
      <c r="U41" s="683"/>
      <c r="V41" s="683"/>
      <c r="W41" s="683"/>
      <c r="X41" s="683"/>
      <c r="Y41" s="687"/>
      <c r="Z41" s="688">
        <v>100</v>
      </c>
      <c r="AA41" s="688"/>
      <c r="AB41" s="688"/>
      <c r="AC41" s="688"/>
      <c r="AD41" s="689">
        <v>12597783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437869</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1902312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419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3696489</v>
      </c>
      <c r="CS42" s="642"/>
      <c r="CT42" s="642"/>
      <c r="CU42" s="642"/>
      <c r="CV42" s="642"/>
      <c r="CW42" s="642"/>
      <c r="CX42" s="642"/>
      <c r="CY42" s="643"/>
      <c r="CZ42" s="615">
        <v>13</v>
      </c>
      <c r="DA42" s="640"/>
      <c r="DB42" s="640"/>
      <c r="DC42" s="644"/>
      <c r="DD42" s="619">
        <v>505549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85654</v>
      </c>
      <c r="CS43" s="642"/>
      <c r="CT43" s="642"/>
      <c r="CU43" s="642"/>
      <c r="CV43" s="642"/>
      <c r="CW43" s="642"/>
      <c r="CX43" s="642"/>
      <c r="CY43" s="643"/>
      <c r="CZ43" s="615">
        <v>0.3</v>
      </c>
      <c r="DA43" s="640"/>
      <c r="DB43" s="640"/>
      <c r="DC43" s="644"/>
      <c r="DD43" s="619">
        <v>43455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2968480</v>
      </c>
      <c r="CS44" s="611"/>
      <c r="CT44" s="611"/>
      <c r="CU44" s="611"/>
      <c r="CV44" s="611"/>
      <c r="CW44" s="611"/>
      <c r="CX44" s="611"/>
      <c r="CY44" s="612"/>
      <c r="CZ44" s="615">
        <v>10.4</v>
      </c>
      <c r="DA44" s="616"/>
      <c r="DB44" s="616"/>
      <c r="DC44" s="622"/>
      <c r="DD44" s="619">
        <v>323611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1237744</v>
      </c>
      <c r="CS45" s="642"/>
      <c r="CT45" s="642"/>
      <c r="CU45" s="642"/>
      <c r="CV45" s="642"/>
      <c r="CW45" s="642"/>
      <c r="CX45" s="642"/>
      <c r="CY45" s="643"/>
      <c r="CZ45" s="615">
        <v>4.4000000000000004</v>
      </c>
      <c r="DA45" s="640"/>
      <c r="DB45" s="640"/>
      <c r="DC45" s="644"/>
      <c r="DD45" s="619">
        <v>53036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1730736</v>
      </c>
      <c r="CS46" s="611"/>
      <c r="CT46" s="611"/>
      <c r="CU46" s="611"/>
      <c r="CV46" s="611"/>
      <c r="CW46" s="611"/>
      <c r="CX46" s="611"/>
      <c r="CY46" s="612"/>
      <c r="CZ46" s="615">
        <v>6.1</v>
      </c>
      <c r="DA46" s="616"/>
      <c r="DB46" s="616"/>
      <c r="DC46" s="622"/>
      <c r="DD46" s="619">
        <v>270575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728009</v>
      </c>
      <c r="CS47" s="642"/>
      <c r="CT47" s="642"/>
      <c r="CU47" s="642"/>
      <c r="CV47" s="642"/>
      <c r="CW47" s="642"/>
      <c r="CX47" s="642"/>
      <c r="CY47" s="643"/>
      <c r="CZ47" s="615">
        <v>2.6</v>
      </c>
      <c r="DA47" s="640"/>
      <c r="DB47" s="640"/>
      <c r="DC47" s="644"/>
      <c r="DD47" s="619">
        <v>181938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28444926</v>
      </c>
      <c r="CS49" s="669"/>
      <c r="CT49" s="669"/>
      <c r="CU49" s="669"/>
      <c r="CV49" s="669"/>
      <c r="CW49" s="669"/>
      <c r="CX49" s="669"/>
      <c r="CY49" s="698"/>
      <c r="CZ49" s="690">
        <v>100</v>
      </c>
      <c r="DA49" s="699"/>
      <c r="DB49" s="699"/>
      <c r="DC49" s="700"/>
      <c r="DD49" s="701">
        <v>16900203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NGEcThApk2AG7W+Upfi+VuIXKqu6PNVwH5DXpmEQT3B8rTEESqtaR/lX3H3XcuOo5649cft8/Ust05CyjtqHw==" saltValue="7Cee5L7nJOUw1IvrnOJo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29001</v>
      </c>
      <c r="R7" s="740"/>
      <c r="S7" s="740"/>
      <c r="T7" s="740"/>
      <c r="U7" s="740"/>
      <c r="V7" s="740">
        <v>28409</v>
      </c>
      <c r="W7" s="740"/>
      <c r="X7" s="740"/>
      <c r="Y7" s="740"/>
      <c r="Z7" s="740"/>
      <c r="AA7" s="740">
        <v>592</v>
      </c>
      <c r="AB7" s="740"/>
      <c r="AC7" s="740"/>
      <c r="AD7" s="740"/>
      <c r="AE7" s="741"/>
      <c r="AF7" s="742">
        <v>458</v>
      </c>
      <c r="AG7" s="743"/>
      <c r="AH7" s="743"/>
      <c r="AI7" s="743"/>
      <c r="AJ7" s="744"/>
      <c r="AK7" s="745">
        <v>918</v>
      </c>
      <c r="AL7" s="746"/>
      <c r="AM7" s="746"/>
      <c r="AN7" s="746"/>
      <c r="AO7" s="746"/>
      <c r="AP7" s="746">
        <v>28251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23</v>
      </c>
      <c r="CI7" s="731"/>
      <c r="CJ7" s="731"/>
      <c r="CK7" s="731"/>
      <c r="CL7" s="732"/>
      <c r="CM7" s="730">
        <v>72</v>
      </c>
      <c r="CN7" s="731"/>
      <c r="CO7" s="731"/>
      <c r="CP7" s="731"/>
      <c r="CQ7" s="732"/>
      <c r="CR7" s="730">
        <v>20</v>
      </c>
      <c r="CS7" s="731"/>
      <c r="CT7" s="731"/>
      <c r="CU7" s="731"/>
      <c r="CV7" s="732"/>
      <c r="CW7" s="730" t="s">
        <v>551</v>
      </c>
      <c r="CX7" s="731"/>
      <c r="CY7" s="731"/>
      <c r="CZ7" s="731"/>
      <c r="DA7" s="732"/>
      <c r="DB7" s="730" t="s">
        <v>551</v>
      </c>
      <c r="DC7" s="731"/>
      <c r="DD7" s="731"/>
      <c r="DE7" s="731"/>
      <c r="DF7" s="732"/>
      <c r="DG7" s="730" t="s">
        <v>551</v>
      </c>
      <c r="DH7" s="731"/>
      <c r="DI7" s="731"/>
      <c r="DJ7" s="731"/>
      <c r="DK7" s="732"/>
      <c r="DL7" s="730" t="s">
        <v>551</v>
      </c>
      <c r="DM7" s="731"/>
      <c r="DN7" s="731"/>
      <c r="DO7" s="731"/>
      <c r="DP7" s="732"/>
      <c r="DQ7" s="730" t="s">
        <v>551</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38</v>
      </c>
      <c r="R8" s="771"/>
      <c r="S8" s="771"/>
      <c r="T8" s="771"/>
      <c r="U8" s="771"/>
      <c r="V8" s="771">
        <v>36</v>
      </c>
      <c r="W8" s="771"/>
      <c r="X8" s="771"/>
      <c r="Y8" s="771"/>
      <c r="Z8" s="771"/>
      <c r="AA8" s="771">
        <v>2</v>
      </c>
      <c r="AB8" s="771"/>
      <c r="AC8" s="771"/>
      <c r="AD8" s="771"/>
      <c r="AE8" s="772"/>
      <c r="AF8" s="773">
        <v>2</v>
      </c>
      <c r="AG8" s="774"/>
      <c r="AH8" s="774"/>
      <c r="AI8" s="774"/>
      <c r="AJ8" s="775"/>
      <c r="AK8" s="756" t="s">
        <v>551</v>
      </c>
      <c r="AL8" s="757"/>
      <c r="AM8" s="757"/>
      <c r="AN8" s="757"/>
      <c r="AO8" s="757"/>
      <c r="AP8" s="757" t="s">
        <v>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553</v>
      </c>
      <c r="BT8" s="761"/>
      <c r="BU8" s="761"/>
      <c r="BV8" s="761"/>
      <c r="BW8" s="761"/>
      <c r="BX8" s="761"/>
      <c r="BY8" s="761"/>
      <c r="BZ8" s="761"/>
      <c r="CA8" s="761"/>
      <c r="CB8" s="761"/>
      <c r="CC8" s="761"/>
      <c r="CD8" s="761"/>
      <c r="CE8" s="761"/>
      <c r="CF8" s="761"/>
      <c r="CG8" s="762"/>
      <c r="CH8" s="763">
        <v>-1</v>
      </c>
      <c r="CI8" s="764"/>
      <c r="CJ8" s="764"/>
      <c r="CK8" s="764"/>
      <c r="CL8" s="765"/>
      <c r="CM8" s="763">
        <v>103</v>
      </c>
      <c r="CN8" s="764"/>
      <c r="CO8" s="764"/>
      <c r="CP8" s="764"/>
      <c r="CQ8" s="765"/>
      <c r="CR8" s="763">
        <v>100</v>
      </c>
      <c r="CS8" s="764"/>
      <c r="CT8" s="764"/>
      <c r="CU8" s="764"/>
      <c r="CV8" s="765"/>
      <c r="CW8" s="763" t="s">
        <v>551</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554</v>
      </c>
      <c r="BT9" s="761"/>
      <c r="BU9" s="761"/>
      <c r="BV9" s="761"/>
      <c r="BW9" s="761"/>
      <c r="BX9" s="761"/>
      <c r="BY9" s="761"/>
      <c r="BZ9" s="761"/>
      <c r="CA9" s="761"/>
      <c r="CB9" s="761"/>
      <c r="CC9" s="761"/>
      <c r="CD9" s="761"/>
      <c r="CE9" s="761"/>
      <c r="CF9" s="761"/>
      <c r="CG9" s="762"/>
      <c r="CH9" s="763">
        <v>1</v>
      </c>
      <c r="CI9" s="764"/>
      <c r="CJ9" s="764"/>
      <c r="CK9" s="764"/>
      <c r="CL9" s="765"/>
      <c r="CM9" s="763">
        <v>61</v>
      </c>
      <c r="CN9" s="764"/>
      <c r="CO9" s="764"/>
      <c r="CP9" s="764"/>
      <c r="CQ9" s="765"/>
      <c r="CR9" s="763">
        <v>30</v>
      </c>
      <c r="CS9" s="764"/>
      <c r="CT9" s="764"/>
      <c r="CU9" s="764"/>
      <c r="CV9" s="765"/>
      <c r="CW9" s="763" t="s">
        <v>551</v>
      </c>
      <c r="CX9" s="764"/>
      <c r="CY9" s="764"/>
      <c r="CZ9" s="764"/>
      <c r="DA9" s="765"/>
      <c r="DB9" s="763" t="s">
        <v>551</v>
      </c>
      <c r="DC9" s="764"/>
      <c r="DD9" s="764"/>
      <c r="DE9" s="764"/>
      <c r="DF9" s="765"/>
      <c r="DG9" s="763" t="s">
        <v>551</v>
      </c>
      <c r="DH9" s="764"/>
      <c r="DI9" s="764"/>
      <c r="DJ9" s="764"/>
      <c r="DK9" s="765"/>
      <c r="DL9" s="763" t="s">
        <v>551</v>
      </c>
      <c r="DM9" s="764"/>
      <c r="DN9" s="764"/>
      <c r="DO9" s="764"/>
      <c r="DP9" s="765"/>
      <c r="DQ9" s="763" t="s">
        <v>551</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29039</v>
      </c>
      <c r="R23" s="780"/>
      <c r="S23" s="780"/>
      <c r="T23" s="780"/>
      <c r="U23" s="780"/>
      <c r="V23" s="780">
        <v>28445</v>
      </c>
      <c r="W23" s="780"/>
      <c r="X23" s="780"/>
      <c r="Y23" s="780"/>
      <c r="Z23" s="780"/>
      <c r="AA23" s="780">
        <v>594</v>
      </c>
      <c r="AB23" s="780"/>
      <c r="AC23" s="780"/>
      <c r="AD23" s="780"/>
      <c r="AE23" s="781"/>
      <c r="AF23" s="782">
        <v>461</v>
      </c>
      <c r="AG23" s="780"/>
      <c r="AH23" s="780"/>
      <c r="AI23" s="780"/>
      <c r="AJ23" s="783"/>
      <c r="AK23" s="784"/>
      <c r="AL23" s="785"/>
      <c r="AM23" s="785"/>
      <c r="AN23" s="785"/>
      <c r="AO23" s="785"/>
      <c r="AP23" s="780">
        <v>28251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4615</v>
      </c>
      <c r="R28" s="810"/>
      <c r="S28" s="810"/>
      <c r="T28" s="810"/>
      <c r="U28" s="810"/>
      <c r="V28" s="810">
        <v>4886</v>
      </c>
      <c r="W28" s="810"/>
      <c r="X28" s="810"/>
      <c r="Y28" s="810"/>
      <c r="Z28" s="810"/>
      <c r="AA28" s="810">
        <v>-271</v>
      </c>
      <c r="AB28" s="810"/>
      <c r="AC28" s="810"/>
      <c r="AD28" s="810"/>
      <c r="AE28" s="811"/>
      <c r="AF28" s="812">
        <v>-271</v>
      </c>
      <c r="AG28" s="810"/>
      <c r="AH28" s="810"/>
      <c r="AI28" s="810"/>
      <c r="AJ28" s="813"/>
      <c r="AK28" s="814">
        <v>438</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668</v>
      </c>
      <c r="R29" s="771"/>
      <c r="S29" s="771"/>
      <c r="T29" s="771"/>
      <c r="U29" s="771"/>
      <c r="V29" s="771">
        <v>657</v>
      </c>
      <c r="W29" s="771"/>
      <c r="X29" s="771"/>
      <c r="Y29" s="771"/>
      <c r="Z29" s="771"/>
      <c r="AA29" s="771">
        <v>11</v>
      </c>
      <c r="AB29" s="771"/>
      <c r="AC29" s="771"/>
      <c r="AD29" s="771"/>
      <c r="AE29" s="772"/>
      <c r="AF29" s="773">
        <v>11</v>
      </c>
      <c r="AG29" s="774"/>
      <c r="AH29" s="774"/>
      <c r="AI29" s="774"/>
      <c r="AJ29" s="775"/>
      <c r="AK29" s="821">
        <v>234</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5663</v>
      </c>
      <c r="R30" s="771"/>
      <c r="S30" s="771"/>
      <c r="T30" s="771"/>
      <c r="U30" s="771"/>
      <c r="V30" s="771">
        <v>5612</v>
      </c>
      <c r="W30" s="771"/>
      <c r="X30" s="771"/>
      <c r="Y30" s="771"/>
      <c r="Z30" s="771"/>
      <c r="AA30" s="771">
        <v>51</v>
      </c>
      <c r="AB30" s="771"/>
      <c r="AC30" s="771"/>
      <c r="AD30" s="771"/>
      <c r="AE30" s="772"/>
      <c r="AF30" s="773">
        <v>51</v>
      </c>
      <c r="AG30" s="774"/>
      <c r="AH30" s="774"/>
      <c r="AI30" s="774"/>
      <c r="AJ30" s="775"/>
      <c r="AK30" s="821">
        <v>903</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59</v>
      </c>
      <c r="R31" s="771"/>
      <c r="S31" s="771"/>
      <c r="T31" s="771"/>
      <c r="U31" s="771"/>
      <c r="V31" s="771">
        <v>59</v>
      </c>
      <c r="W31" s="771"/>
      <c r="X31" s="771"/>
      <c r="Y31" s="771"/>
      <c r="Z31" s="771"/>
      <c r="AA31" s="771" t="s">
        <v>551</v>
      </c>
      <c r="AB31" s="771"/>
      <c r="AC31" s="771"/>
      <c r="AD31" s="771"/>
      <c r="AE31" s="772"/>
      <c r="AF31" s="773" t="s">
        <v>122</v>
      </c>
      <c r="AG31" s="774"/>
      <c r="AH31" s="774"/>
      <c r="AI31" s="774"/>
      <c r="AJ31" s="775"/>
      <c r="AK31" s="821">
        <v>46</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594</v>
      </c>
      <c r="R32" s="771"/>
      <c r="S32" s="771"/>
      <c r="T32" s="771"/>
      <c r="U32" s="771"/>
      <c r="V32" s="771">
        <v>612</v>
      </c>
      <c r="W32" s="771"/>
      <c r="X32" s="771"/>
      <c r="Y32" s="771"/>
      <c r="Z32" s="771"/>
      <c r="AA32" s="771">
        <v>-19</v>
      </c>
      <c r="AB32" s="771"/>
      <c r="AC32" s="771"/>
      <c r="AD32" s="771"/>
      <c r="AE32" s="772"/>
      <c r="AF32" s="773">
        <v>887</v>
      </c>
      <c r="AG32" s="774"/>
      <c r="AH32" s="774"/>
      <c r="AI32" s="774"/>
      <c r="AJ32" s="775"/>
      <c r="AK32" s="821">
        <v>53</v>
      </c>
      <c r="AL32" s="817"/>
      <c r="AM32" s="817"/>
      <c r="AN32" s="817"/>
      <c r="AO32" s="817"/>
      <c r="AP32" s="817">
        <v>2424</v>
      </c>
      <c r="AQ32" s="817"/>
      <c r="AR32" s="817"/>
      <c r="AS32" s="817"/>
      <c r="AT32" s="817"/>
      <c r="AU32" s="817">
        <v>460</v>
      </c>
      <c r="AV32" s="817"/>
      <c r="AW32" s="817"/>
      <c r="AX32" s="817"/>
      <c r="AY32" s="817"/>
      <c r="AZ32" s="818" t="s">
        <v>551</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677</v>
      </c>
      <c r="AG63" s="831"/>
      <c r="AH63" s="831"/>
      <c r="AI63" s="831"/>
      <c r="AJ63" s="832"/>
      <c r="AK63" s="833"/>
      <c r="AL63" s="828"/>
      <c r="AM63" s="828"/>
      <c r="AN63" s="828"/>
      <c r="AO63" s="828"/>
      <c r="AP63" s="831">
        <v>2424</v>
      </c>
      <c r="AQ63" s="831"/>
      <c r="AR63" s="831"/>
      <c r="AS63" s="831"/>
      <c r="AT63" s="831"/>
      <c r="AU63" s="831">
        <v>460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7658</v>
      </c>
      <c r="R68" s="853"/>
      <c r="S68" s="853"/>
      <c r="T68" s="853"/>
      <c r="U68" s="853"/>
      <c r="V68" s="853">
        <v>7653</v>
      </c>
      <c r="W68" s="853"/>
      <c r="X68" s="853"/>
      <c r="Y68" s="853"/>
      <c r="Z68" s="853"/>
      <c r="AA68" s="853">
        <v>5</v>
      </c>
      <c r="AB68" s="853"/>
      <c r="AC68" s="853"/>
      <c r="AD68" s="853"/>
      <c r="AE68" s="853"/>
      <c r="AF68" s="853">
        <v>5</v>
      </c>
      <c r="AG68" s="853"/>
      <c r="AH68" s="853"/>
      <c r="AI68" s="853"/>
      <c r="AJ68" s="853"/>
      <c r="AK68" s="853" t="s">
        <v>569</v>
      </c>
      <c r="AL68" s="853"/>
      <c r="AM68" s="853"/>
      <c r="AN68" s="853"/>
      <c r="AO68" s="853"/>
      <c r="AP68" s="853" t="s">
        <v>556</v>
      </c>
      <c r="AQ68" s="853"/>
      <c r="AR68" s="853"/>
      <c r="AS68" s="853"/>
      <c r="AT68" s="853"/>
      <c r="AU68" s="853" t="s">
        <v>556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557</v>
      </c>
      <c r="C69" s="861"/>
      <c r="D69" s="861"/>
      <c r="E69" s="861"/>
      <c r="F69" s="861"/>
      <c r="G69" s="861"/>
      <c r="H69" s="861"/>
      <c r="I69" s="861"/>
      <c r="J69" s="861"/>
      <c r="K69" s="861"/>
      <c r="L69" s="861"/>
      <c r="M69" s="861"/>
      <c r="N69" s="861"/>
      <c r="O69" s="861"/>
      <c r="P69" s="862"/>
      <c r="Q69" s="863">
        <v>96</v>
      </c>
      <c r="R69" s="817"/>
      <c r="S69" s="817"/>
      <c r="T69" s="817"/>
      <c r="U69" s="817"/>
      <c r="V69" s="817">
        <v>96</v>
      </c>
      <c r="W69" s="817"/>
      <c r="X69" s="817"/>
      <c r="Y69" s="817"/>
      <c r="Z69" s="817"/>
      <c r="AA69" s="817" t="s">
        <v>569</v>
      </c>
      <c r="AB69" s="817"/>
      <c r="AC69" s="817"/>
      <c r="AD69" s="817"/>
      <c r="AE69" s="817"/>
      <c r="AF69" s="817" t="s">
        <v>551</v>
      </c>
      <c r="AG69" s="817"/>
      <c r="AH69" s="817"/>
      <c r="AI69" s="817"/>
      <c r="AJ69" s="817"/>
      <c r="AK69" s="817" t="s">
        <v>569</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558</v>
      </c>
      <c r="C70" s="861"/>
      <c r="D70" s="861"/>
      <c r="E70" s="861"/>
      <c r="F70" s="861"/>
      <c r="G70" s="861"/>
      <c r="H70" s="861"/>
      <c r="I70" s="861"/>
      <c r="J70" s="861"/>
      <c r="K70" s="861"/>
      <c r="L70" s="861"/>
      <c r="M70" s="861"/>
      <c r="N70" s="861"/>
      <c r="O70" s="861"/>
      <c r="P70" s="862"/>
      <c r="Q70" s="863">
        <v>2646</v>
      </c>
      <c r="R70" s="817"/>
      <c r="S70" s="817"/>
      <c r="T70" s="817"/>
      <c r="U70" s="817"/>
      <c r="V70" s="817">
        <v>2594</v>
      </c>
      <c r="W70" s="817"/>
      <c r="X70" s="817"/>
      <c r="Y70" s="817"/>
      <c r="Z70" s="817"/>
      <c r="AA70" s="817">
        <v>52</v>
      </c>
      <c r="AB70" s="817"/>
      <c r="AC70" s="817"/>
      <c r="AD70" s="817"/>
      <c r="AE70" s="817"/>
      <c r="AF70" s="817">
        <v>52</v>
      </c>
      <c r="AG70" s="817"/>
      <c r="AH70" s="817"/>
      <c r="AI70" s="817"/>
      <c r="AJ70" s="817"/>
      <c r="AK70" s="817">
        <v>37</v>
      </c>
      <c r="AL70" s="817"/>
      <c r="AM70" s="817"/>
      <c r="AN70" s="817"/>
      <c r="AO70" s="817"/>
      <c r="AP70" s="817">
        <v>2354</v>
      </c>
      <c r="AQ70" s="817"/>
      <c r="AR70" s="817"/>
      <c r="AS70" s="817"/>
      <c r="AT70" s="817"/>
      <c r="AU70" s="817">
        <v>29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211</v>
      </c>
      <c r="R71" s="817"/>
      <c r="S71" s="817"/>
      <c r="T71" s="817"/>
      <c r="U71" s="817"/>
      <c r="V71" s="817">
        <v>206</v>
      </c>
      <c r="W71" s="817"/>
      <c r="X71" s="817"/>
      <c r="Y71" s="817"/>
      <c r="Z71" s="817"/>
      <c r="AA71" s="817">
        <v>5</v>
      </c>
      <c r="AB71" s="817"/>
      <c r="AC71" s="817"/>
      <c r="AD71" s="817"/>
      <c r="AE71" s="817"/>
      <c r="AF71" s="817">
        <v>5</v>
      </c>
      <c r="AG71" s="817"/>
      <c r="AH71" s="817"/>
      <c r="AI71" s="817"/>
      <c r="AJ71" s="817"/>
      <c r="AK71" s="817">
        <v>15</v>
      </c>
      <c r="AL71" s="817"/>
      <c r="AM71" s="817"/>
      <c r="AN71" s="817"/>
      <c r="AO71" s="817"/>
      <c r="AP71" s="817" t="s">
        <v>551</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560</v>
      </c>
      <c r="C72" s="861"/>
      <c r="D72" s="861"/>
      <c r="E72" s="861"/>
      <c r="F72" s="861"/>
      <c r="G72" s="861"/>
      <c r="H72" s="861"/>
      <c r="I72" s="861"/>
      <c r="J72" s="861"/>
      <c r="K72" s="861"/>
      <c r="L72" s="861"/>
      <c r="M72" s="861"/>
      <c r="N72" s="861"/>
      <c r="O72" s="861"/>
      <c r="P72" s="862"/>
      <c r="Q72" s="863">
        <v>70</v>
      </c>
      <c r="R72" s="817"/>
      <c r="S72" s="817"/>
      <c r="T72" s="817"/>
      <c r="U72" s="817"/>
      <c r="V72" s="817">
        <v>70</v>
      </c>
      <c r="W72" s="817"/>
      <c r="X72" s="817"/>
      <c r="Y72" s="817"/>
      <c r="Z72" s="817"/>
      <c r="AA72" s="817" t="s">
        <v>569</v>
      </c>
      <c r="AB72" s="817"/>
      <c r="AC72" s="817"/>
      <c r="AD72" s="817"/>
      <c r="AE72" s="817"/>
      <c r="AF72" s="817" t="s">
        <v>551</v>
      </c>
      <c r="AG72" s="817"/>
      <c r="AH72" s="817"/>
      <c r="AI72" s="817"/>
      <c r="AJ72" s="817"/>
      <c r="AK72" s="817" t="s">
        <v>570</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561</v>
      </c>
      <c r="C73" s="861"/>
      <c r="D73" s="861"/>
      <c r="E73" s="861"/>
      <c r="F73" s="861"/>
      <c r="G73" s="861"/>
      <c r="H73" s="861"/>
      <c r="I73" s="861"/>
      <c r="J73" s="861"/>
      <c r="K73" s="861"/>
      <c r="L73" s="861"/>
      <c r="M73" s="861"/>
      <c r="N73" s="861"/>
      <c r="O73" s="861"/>
      <c r="P73" s="862"/>
      <c r="Q73" s="863">
        <v>204</v>
      </c>
      <c r="R73" s="817"/>
      <c r="S73" s="817"/>
      <c r="T73" s="817"/>
      <c r="U73" s="817"/>
      <c r="V73" s="817">
        <v>176</v>
      </c>
      <c r="W73" s="817"/>
      <c r="X73" s="817"/>
      <c r="Y73" s="817"/>
      <c r="Z73" s="817"/>
      <c r="AA73" s="817">
        <v>28</v>
      </c>
      <c r="AB73" s="817"/>
      <c r="AC73" s="817"/>
      <c r="AD73" s="817"/>
      <c r="AE73" s="817"/>
      <c r="AF73" s="817">
        <v>28</v>
      </c>
      <c r="AG73" s="817"/>
      <c r="AH73" s="817"/>
      <c r="AI73" s="817"/>
      <c r="AJ73" s="817"/>
      <c r="AK73" s="817" t="s">
        <v>570</v>
      </c>
      <c r="AL73" s="817"/>
      <c r="AM73" s="817"/>
      <c r="AN73" s="817"/>
      <c r="AO73" s="817"/>
      <c r="AP73" s="817" t="s">
        <v>556</v>
      </c>
      <c r="AQ73" s="817"/>
      <c r="AR73" s="817"/>
      <c r="AS73" s="817"/>
      <c r="AT73" s="817"/>
      <c r="AU73" s="817" t="s">
        <v>556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562</v>
      </c>
      <c r="C74" s="861"/>
      <c r="D74" s="861"/>
      <c r="E74" s="861"/>
      <c r="F74" s="861"/>
      <c r="G74" s="861"/>
      <c r="H74" s="861"/>
      <c r="I74" s="861"/>
      <c r="J74" s="861"/>
      <c r="K74" s="861"/>
      <c r="L74" s="861"/>
      <c r="M74" s="861"/>
      <c r="N74" s="861"/>
      <c r="O74" s="861"/>
      <c r="P74" s="862"/>
      <c r="Q74" s="863">
        <v>854731</v>
      </c>
      <c r="R74" s="817"/>
      <c r="S74" s="817"/>
      <c r="T74" s="817"/>
      <c r="U74" s="817"/>
      <c r="V74" s="817">
        <v>844450</v>
      </c>
      <c r="W74" s="817"/>
      <c r="X74" s="817"/>
      <c r="Y74" s="817"/>
      <c r="Z74" s="817"/>
      <c r="AA74" s="817">
        <v>10282</v>
      </c>
      <c r="AB74" s="817"/>
      <c r="AC74" s="817"/>
      <c r="AD74" s="817"/>
      <c r="AE74" s="817"/>
      <c r="AF74" s="817">
        <v>10056</v>
      </c>
      <c r="AG74" s="817"/>
      <c r="AH74" s="817"/>
      <c r="AI74" s="817"/>
      <c r="AJ74" s="817"/>
      <c r="AK74" s="817" t="s">
        <v>569</v>
      </c>
      <c r="AL74" s="817"/>
      <c r="AM74" s="817"/>
      <c r="AN74" s="817"/>
      <c r="AO74" s="817"/>
      <c r="AP74" s="817" t="s">
        <v>556</v>
      </c>
      <c r="AQ74" s="817"/>
      <c r="AR74" s="817"/>
      <c r="AS74" s="817"/>
      <c r="AT74" s="817"/>
      <c r="AU74" s="817" t="s">
        <v>556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563</v>
      </c>
      <c r="C75" s="861"/>
      <c r="D75" s="861"/>
      <c r="E75" s="861"/>
      <c r="F75" s="861"/>
      <c r="G75" s="861"/>
      <c r="H75" s="861"/>
      <c r="I75" s="861"/>
      <c r="J75" s="861"/>
      <c r="K75" s="861"/>
      <c r="L75" s="861"/>
      <c r="M75" s="861"/>
      <c r="N75" s="861"/>
      <c r="O75" s="861"/>
      <c r="P75" s="862"/>
      <c r="Q75" s="864">
        <v>4225</v>
      </c>
      <c r="R75" s="865"/>
      <c r="S75" s="865"/>
      <c r="T75" s="865"/>
      <c r="U75" s="821"/>
      <c r="V75" s="866">
        <v>3879</v>
      </c>
      <c r="W75" s="865"/>
      <c r="X75" s="865"/>
      <c r="Y75" s="865"/>
      <c r="Z75" s="821"/>
      <c r="AA75" s="866">
        <v>346</v>
      </c>
      <c r="AB75" s="865"/>
      <c r="AC75" s="865"/>
      <c r="AD75" s="865"/>
      <c r="AE75" s="821"/>
      <c r="AF75" s="866">
        <v>326</v>
      </c>
      <c r="AG75" s="865"/>
      <c r="AH75" s="865"/>
      <c r="AI75" s="865"/>
      <c r="AJ75" s="821"/>
      <c r="AK75" s="866">
        <v>213</v>
      </c>
      <c r="AL75" s="865"/>
      <c r="AM75" s="865"/>
      <c r="AN75" s="865"/>
      <c r="AO75" s="821"/>
      <c r="AP75" s="866" t="s">
        <v>551</v>
      </c>
      <c r="AQ75" s="865"/>
      <c r="AR75" s="865"/>
      <c r="AS75" s="865"/>
      <c r="AT75" s="821"/>
      <c r="AU75" s="866" t="s">
        <v>551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10472</v>
      </c>
      <c r="AG88" s="831"/>
      <c r="AH88" s="831"/>
      <c r="AI88" s="831"/>
      <c r="AJ88" s="831"/>
      <c r="AK88" s="828"/>
      <c r="AL88" s="828"/>
      <c r="AM88" s="828"/>
      <c r="AN88" s="828"/>
      <c r="AO88" s="828"/>
      <c r="AP88" s="831">
        <v>2354</v>
      </c>
      <c r="AQ88" s="831"/>
      <c r="AR88" s="831"/>
      <c r="AS88" s="831"/>
      <c r="AT88" s="831"/>
      <c r="AU88" s="831">
        <v>29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150</v>
      </c>
      <c r="CS102" s="839"/>
      <c r="CT102" s="839"/>
      <c r="CU102" s="839"/>
      <c r="CV102" s="878"/>
      <c r="CW102" s="877" t="s">
        <v>551</v>
      </c>
      <c r="CX102" s="839"/>
      <c r="CY102" s="839"/>
      <c r="CZ102" s="839"/>
      <c r="DA102" s="878"/>
      <c r="DB102" s="877" t="s">
        <v>551</v>
      </c>
      <c r="DC102" s="839"/>
      <c r="DD102" s="839"/>
      <c r="DE102" s="839"/>
      <c r="DF102" s="878"/>
      <c r="DG102" s="877" t="s">
        <v>551</v>
      </c>
      <c r="DH102" s="839"/>
      <c r="DI102" s="839"/>
      <c r="DJ102" s="839"/>
      <c r="DK102" s="878"/>
      <c r="DL102" s="877" t="s">
        <v>551</v>
      </c>
      <c r="DM102" s="839"/>
      <c r="DN102" s="839"/>
      <c r="DO102" s="839"/>
      <c r="DP102" s="878"/>
      <c r="DQ102" s="877" t="s">
        <v>551</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2848709</v>
      </c>
      <c r="AB110" s="887"/>
      <c r="AC110" s="887"/>
      <c r="AD110" s="887"/>
      <c r="AE110" s="888"/>
      <c r="AF110" s="889">
        <v>2838732</v>
      </c>
      <c r="AG110" s="887"/>
      <c r="AH110" s="887"/>
      <c r="AI110" s="887"/>
      <c r="AJ110" s="888"/>
      <c r="AK110" s="889">
        <v>2766602</v>
      </c>
      <c r="AL110" s="887"/>
      <c r="AM110" s="887"/>
      <c r="AN110" s="887"/>
      <c r="AO110" s="888"/>
      <c r="AP110" s="890">
        <v>26.1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24220014</v>
      </c>
      <c r="BR110" s="918"/>
      <c r="BS110" s="918"/>
      <c r="BT110" s="918"/>
      <c r="BU110" s="918"/>
      <c r="BV110" s="918">
        <v>28374149</v>
      </c>
      <c r="BW110" s="918"/>
      <c r="BX110" s="918"/>
      <c r="BY110" s="918"/>
      <c r="BZ110" s="918"/>
      <c r="CA110" s="918">
        <v>28251437</v>
      </c>
      <c r="CB110" s="918"/>
      <c r="CC110" s="918"/>
      <c r="CD110" s="918"/>
      <c r="CE110" s="918"/>
      <c r="CF110" s="931">
        <v>267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568702</v>
      </c>
      <c r="BR112" s="913"/>
      <c r="BS112" s="913"/>
      <c r="BT112" s="913"/>
      <c r="BU112" s="913"/>
      <c r="BV112" s="913">
        <v>515284</v>
      </c>
      <c r="BW112" s="913"/>
      <c r="BX112" s="913"/>
      <c r="BY112" s="913"/>
      <c r="BZ112" s="913"/>
      <c r="CA112" s="913">
        <v>460490</v>
      </c>
      <c r="CB112" s="913"/>
      <c r="CC112" s="913"/>
      <c r="CD112" s="913"/>
      <c r="CE112" s="913"/>
      <c r="CF112" s="907">
        <v>4.4000000000000004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44496</v>
      </c>
      <c r="AB113" s="925"/>
      <c r="AC113" s="925"/>
      <c r="AD113" s="925"/>
      <c r="AE113" s="926"/>
      <c r="AF113" s="927">
        <v>47204</v>
      </c>
      <c r="AG113" s="925"/>
      <c r="AH113" s="925"/>
      <c r="AI113" s="925"/>
      <c r="AJ113" s="926"/>
      <c r="AK113" s="927">
        <v>47939</v>
      </c>
      <c r="AL113" s="925"/>
      <c r="AM113" s="925"/>
      <c r="AN113" s="925"/>
      <c r="AO113" s="926"/>
      <c r="AP113" s="928">
        <v>0.5</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v>28266</v>
      </c>
      <c r="BW113" s="913"/>
      <c r="BX113" s="913"/>
      <c r="BY113" s="913"/>
      <c r="BZ113" s="913"/>
      <c r="CA113" s="913">
        <v>28600</v>
      </c>
      <c r="CB113" s="913"/>
      <c r="CC113" s="913"/>
      <c r="CD113" s="913"/>
      <c r="CE113" s="913"/>
      <c r="CF113" s="907">
        <v>0.3</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42595</v>
      </c>
      <c r="AB114" s="946"/>
      <c r="AC114" s="946"/>
      <c r="AD114" s="946"/>
      <c r="AE114" s="947"/>
      <c r="AF114" s="948">
        <v>52919</v>
      </c>
      <c r="AG114" s="946"/>
      <c r="AH114" s="946"/>
      <c r="AI114" s="946"/>
      <c r="AJ114" s="947"/>
      <c r="AK114" s="948">
        <v>54669</v>
      </c>
      <c r="AL114" s="946"/>
      <c r="AM114" s="946"/>
      <c r="AN114" s="946"/>
      <c r="AO114" s="947"/>
      <c r="AP114" s="949">
        <v>0.5</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4440783</v>
      </c>
      <c r="BR114" s="913"/>
      <c r="BS114" s="913"/>
      <c r="BT114" s="913"/>
      <c r="BU114" s="913"/>
      <c r="BV114" s="913">
        <v>4436094</v>
      </c>
      <c r="BW114" s="913"/>
      <c r="BX114" s="913"/>
      <c r="BY114" s="913"/>
      <c r="BZ114" s="913"/>
      <c r="CA114" s="913">
        <v>4467241</v>
      </c>
      <c r="CB114" s="913"/>
      <c r="CC114" s="913"/>
      <c r="CD114" s="913"/>
      <c r="CE114" s="913"/>
      <c r="CF114" s="907">
        <v>42.2</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v>62</v>
      </c>
      <c r="AG116" s="946"/>
      <c r="AH116" s="946"/>
      <c r="AI116" s="946"/>
      <c r="AJ116" s="947"/>
      <c r="AK116" s="948">
        <v>92</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2935800</v>
      </c>
      <c r="AB117" s="966"/>
      <c r="AC117" s="966"/>
      <c r="AD117" s="966"/>
      <c r="AE117" s="967"/>
      <c r="AF117" s="968">
        <v>2938917</v>
      </c>
      <c r="AG117" s="966"/>
      <c r="AH117" s="966"/>
      <c r="AI117" s="966"/>
      <c r="AJ117" s="967"/>
      <c r="AK117" s="968">
        <v>2869302</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29229499</v>
      </c>
      <c r="BR119" s="987"/>
      <c r="BS119" s="987"/>
      <c r="BT119" s="987"/>
      <c r="BU119" s="987"/>
      <c r="BV119" s="987">
        <v>33353793</v>
      </c>
      <c r="BW119" s="987"/>
      <c r="BX119" s="987"/>
      <c r="BY119" s="987"/>
      <c r="BZ119" s="987"/>
      <c r="CA119" s="987">
        <v>33207768</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10734852</v>
      </c>
      <c r="BR120" s="918"/>
      <c r="BS120" s="918"/>
      <c r="BT120" s="918"/>
      <c r="BU120" s="918"/>
      <c r="BV120" s="918">
        <v>10335379</v>
      </c>
      <c r="BW120" s="918"/>
      <c r="BX120" s="918"/>
      <c r="BY120" s="918"/>
      <c r="BZ120" s="918"/>
      <c r="CA120" s="918">
        <v>9961806</v>
      </c>
      <c r="CB120" s="918"/>
      <c r="CC120" s="918"/>
      <c r="CD120" s="918"/>
      <c r="CE120" s="918"/>
      <c r="CF120" s="931">
        <v>94.1</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568702</v>
      </c>
      <c r="DH120" s="918"/>
      <c r="DI120" s="918"/>
      <c r="DJ120" s="918"/>
      <c r="DK120" s="918"/>
      <c r="DL120" s="918">
        <v>515284</v>
      </c>
      <c r="DM120" s="918"/>
      <c r="DN120" s="918"/>
      <c r="DO120" s="918"/>
      <c r="DP120" s="918"/>
      <c r="DQ120" s="918">
        <v>460490</v>
      </c>
      <c r="DR120" s="918"/>
      <c r="DS120" s="918"/>
      <c r="DT120" s="918"/>
      <c r="DU120" s="918"/>
      <c r="DV120" s="919">
        <v>4.4000000000000004</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474303</v>
      </c>
      <c r="BR121" s="913"/>
      <c r="BS121" s="913"/>
      <c r="BT121" s="913"/>
      <c r="BU121" s="913"/>
      <c r="BV121" s="913">
        <v>396809</v>
      </c>
      <c r="BW121" s="913"/>
      <c r="BX121" s="913"/>
      <c r="BY121" s="913"/>
      <c r="BZ121" s="913"/>
      <c r="CA121" s="913">
        <v>368999</v>
      </c>
      <c r="CB121" s="913"/>
      <c r="CC121" s="913"/>
      <c r="CD121" s="913"/>
      <c r="CE121" s="913"/>
      <c r="CF121" s="907">
        <v>3.5</v>
      </c>
      <c r="CG121" s="908"/>
      <c r="CH121" s="908"/>
      <c r="CI121" s="908"/>
      <c r="CJ121" s="908"/>
      <c r="CK121" s="996"/>
      <c r="CL121" s="997"/>
      <c r="CM121" s="997"/>
      <c r="CN121" s="997"/>
      <c r="CO121" s="998"/>
      <c r="CP121" s="1006"/>
      <c r="CQ121" s="1007"/>
      <c r="CR121" s="1007"/>
      <c r="CS121" s="1007"/>
      <c r="CT121" s="1007"/>
      <c r="CU121" s="1007"/>
      <c r="CV121" s="1007"/>
      <c r="CW121" s="1007"/>
      <c r="CX121" s="1007"/>
      <c r="CY121" s="1007"/>
      <c r="CZ121" s="1007"/>
      <c r="DA121" s="1007"/>
      <c r="DB121" s="1007"/>
      <c r="DC121" s="1007"/>
      <c r="DD121" s="1007"/>
      <c r="DE121" s="1007"/>
      <c r="DF121" s="1008"/>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19043735</v>
      </c>
      <c r="BR122" s="987"/>
      <c r="BS122" s="987"/>
      <c r="BT122" s="987"/>
      <c r="BU122" s="987"/>
      <c r="BV122" s="987">
        <v>21864476</v>
      </c>
      <c r="BW122" s="987"/>
      <c r="BX122" s="987"/>
      <c r="BY122" s="987"/>
      <c r="BZ122" s="987"/>
      <c r="CA122" s="987">
        <v>21657475</v>
      </c>
      <c r="CB122" s="987"/>
      <c r="CC122" s="987"/>
      <c r="CD122" s="987"/>
      <c r="CE122" s="987"/>
      <c r="CF122" s="1004">
        <v>204.7</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30252890</v>
      </c>
      <c r="BR123" s="1051"/>
      <c r="BS123" s="1051"/>
      <c r="BT123" s="1051"/>
      <c r="BU123" s="1051"/>
      <c r="BV123" s="1051">
        <v>32596664</v>
      </c>
      <c r="BW123" s="1051"/>
      <c r="BX123" s="1051"/>
      <c r="BY123" s="1051"/>
      <c r="BZ123" s="1051"/>
      <c r="CA123" s="1051">
        <v>31988280</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v>7.1</v>
      </c>
      <c r="BW124" s="1014"/>
      <c r="BX124" s="1014"/>
      <c r="BY124" s="1014"/>
      <c r="BZ124" s="1014"/>
      <c r="CA124" s="1014">
        <v>11.5</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106671</v>
      </c>
      <c r="AB128" s="1033"/>
      <c r="AC128" s="1033"/>
      <c r="AD128" s="1033"/>
      <c r="AE128" s="1034"/>
      <c r="AF128" s="1035">
        <v>101422</v>
      </c>
      <c r="AG128" s="1033"/>
      <c r="AH128" s="1033"/>
      <c r="AI128" s="1033"/>
      <c r="AJ128" s="1034"/>
      <c r="AK128" s="1035">
        <v>94757</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12.99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13059656</v>
      </c>
      <c r="AB129" s="946"/>
      <c r="AC129" s="946"/>
      <c r="AD129" s="946"/>
      <c r="AE129" s="947"/>
      <c r="AF129" s="948">
        <v>12618215</v>
      </c>
      <c r="AG129" s="946"/>
      <c r="AH129" s="946"/>
      <c r="AI129" s="946"/>
      <c r="AJ129" s="947"/>
      <c r="AK129" s="948">
        <v>12595621</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17.989999999999998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2084485</v>
      </c>
      <c r="AB130" s="946"/>
      <c r="AC130" s="946"/>
      <c r="AD130" s="946"/>
      <c r="AE130" s="947"/>
      <c r="AF130" s="948">
        <v>2064082</v>
      </c>
      <c r="AG130" s="946"/>
      <c r="AH130" s="946"/>
      <c r="AI130" s="946"/>
      <c r="AJ130" s="947"/>
      <c r="AK130" s="948">
        <v>2013212</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10975171</v>
      </c>
      <c r="AB131" s="973"/>
      <c r="AC131" s="973"/>
      <c r="AD131" s="973"/>
      <c r="AE131" s="974"/>
      <c r="AF131" s="972">
        <v>10554133</v>
      </c>
      <c r="AG131" s="973"/>
      <c r="AH131" s="973"/>
      <c r="AI131" s="973"/>
      <c r="AJ131" s="974"/>
      <c r="AK131" s="972">
        <v>10582409</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11.5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6.7848054490000003</v>
      </c>
      <c r="AB132" s="1084"/>
      <c r="AC132" s="1084"/>
      <c r="AD132" s="1084"/>
      <c r="AE132" s="1085"/>
      <c r="AF132" s="1086">
        <v>7.3280581170000003</v>
      </c>
      <c r="AG132" s="1084"/>
      <c r="AH132" s="1084"/>
      <c r="AI132" s="1084"/>
      <c r="AJ132" s="1085"/>
      <c r="AK132" s="1086">
        <v>7.1943259800000003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5.5</v>
      </c>
      <c r="AB133" s="1067"/>
      <c r="AC133" s="1067"/>
      <c r="AD133" s="1067"/>
      <c r="AE133" s="1068"/>
      <c r="AF133" s="1066">
        <v>6.3</v>
      </c>
      <c r="AG133" s="1067"/>
      <c r="AH133" s="1067"/>
      <c r="AI133" s="1067"/>
      <c r="AJ133" s="1068"/>
      <c r="AK133" s="1066">
        <v>7.1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JwIdf7fLnIOxb+/zULTt630ydEUvlpIxF2tOOSP7qp0nSGkMWmqXmp8DiXdgbYG8qwR0m/q5UTOAI91SYfP1Q==" saltValue="P7dkERbnTDHiz2WCNk6d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gA/7hqVT2BBS5h80DNrFqO5Agym+nMn6YnSvABBYVinbfgkYvA/a5GM7a98Plrdkp40YvKM/8wgyrNcXrGvUw==" saltValue="cBM62wE390CquGZKi9aJ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b7p1U4PwwyN32aKc3bAK5fvOrMLGhm3tbeHaqwOBLZOLj/mJ4JHN6OsRfp5iXOK53k2VakJvRfq+ZeKc9x8Ag==" saltValue="woe9N9buvurnf3jqE4IL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4041961</v>
      </c>
      <c r="AP9" s="274">
        <v>115719</v>
      </c>
      <c r="AQ9" s="275">
        <v>90724</v>
      </c>
      <c r="AR9" s="276">
        <v>27.6</v>
      </c>
    </row>
    <row r="10" spans="1:46" ht="13.5" customHeight="1" x14ac:dyDescent="0.15">
      <c r="A10" s="259"/>
      <c r="AK10" s="1103" t="s">
        <v>484</v>
      </c>
      <c r="AL10" s="1104"/>
      <c r="AM10" s="1104"/>
      <c r="AN10" s="1105"/>
      <c r="AO10" s="277">
        <v>496656</v>
      </c>
      <c r="AP10" s="277">
        <v>14219</v>
      </c>
      <c r="AQ10" s="278">
        <v>11342</v>
      </c>
      <c r="AR10" s="279">
        <v>25.4</v>
      </c>
    </row>
    <row r="11" spans="1:46" ht="13.5" customHeight="1" x14ac:dyDescent="0.15">
      <c r="A11" s="259"/>
      <c r="AK11" s="1103" t="s">
        <v>485</v>
      </c>
      <c r="AL11" s="1104"/>
      <c r="AM11" s="1104"/>
      <c r="AN11" s="1105"/>
      <c r="AO11" s="277" t="s">
        <v>486</v>
      </c>
      <c r="AP11" s="277" t="s">
        <v>486</v>
      </c>
      <c r="AQ11" s="278">
        <v>1033</v>
      </c>
      <c r="AR11" s="279" t="s">
        <v>486</v>
      </c>
    </row>
    <row r="12" spans="1:46" ht="13.5" customHeight="1" x14ac:dyDescent="0.15">
      <c r="A12" s="259"/>
      <c r="AK12" s="1103" t="s">
        <v>487</v>
      </c>
      <c r="AL12" s="1104"/>
      <c r="AM12" s="1104"/>
      <c r="AN12" s="1105"/>
      <c r="AO12" s="277" t="s">
        <v>486</v>
      </c>
      <c r="AP12" s="277" t="s">
        <v>486</v>
      </c>
      <c r="AQ12" s="278">
        <v>16</v>
      </c>
      <c r="AR12" s="279" t="s">
        <v>486</v>
      </c>
    </row>
    <row r="13" spans="1:46" ht="13.5" customHeight="1" x14ac:dyDescent="0.15">
      <c r="A13" s="259"/>
      <c r="AK13" s="1103" t="s">
        <v>488</v>
      </c>
      <c r="AL13" s="1104"/>
      <c r="AM13" s="1104"/>
      <c r="AN13" s="1105"/>
      <c r="AO13" s="277">
        <v>182437</v>
      </c>
      <c r="AP13" s="277">
        <v>5223</v>
      </c>
      <c r="AQ13" s="278">
        <v>3647</v>
      </c>
      <c r="AR13" s="279">
        <v>43.2</v>
      </c>
    </row>
    <row r="14" spans="1:46" ht="13.5" customHeight="1" x14ac:dyDescent="0.15">
      <c r="A14" s="259"/>
      <c r="AK14" s="1103" t="s">
        <v>489</v>
      </c>
      <c r="AL14" s="1104"/>
      <c r="AM14" s="1104"/>
      <c r="AN14" s="1105"/>
      <c r="AO14" s="277">
        <v>85654</v>
      </c>
      <c r="AP14" s="277">
        <v>2452</v>
      </c>
      <c r="AQ14" s="278">
        <v>1693</v>
      </c>
      <c r="AR14" s="279">
        <v>44.8</v>
      </c>
    </row>
    <row r="15" spans="1:46" ht="13.5" customHeight="1" x14ac:dyDescent="0.15">
      <c r="A15" s="259"/>
      <c r="AK15" s="1106" t="s">
        <v>490</v>
      </c>
      <c r="AL15" s="1107"/>
      <c r="AM15" s="1107"/>
      <c r="AN15" s="1108"/>
      <c r="AO15" s="277">
        <v>-220301</v>
      </c>
      <c r="AP15" s="277">
        <v>-6307</v>
      </c>
      <c r="AQ15" s="278">
        <v>-4922</v>
      </c>
      <c r="AR15" s="279">
        <v>28.1</v>
      </c>
    </row>
    <row r="16" spans="1:46" x14ac:dyDescent="0.15">
      <c r="A16" s="259"/>
      <c r="AK16" s="1106" t="s">
        <v>177</v>
      </c>
      <c r="AL16" s="1107"/>
      <c r="AM16" s="1107"/>
      <c r="AN16" s="1108"/>
      <c r="AO16" s="277">
        <v>4586407</v>
      </c>
      <c r="AP16" s="277">
        <v>131307</v>
      </c>
      <c r="AQ16" s="278">
        <v>103533</v>
      </c>
      <c r="AR16" s="279">
        <v>26.8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10.65</v>
      </c>
      <c r="AP21" s="290">
        <v>9.17</v>
      </c>
      <c r="AQ21" s="291">
        <v>1.48</v>
      </c>
      <c r="AS21" s="292"/>
      <c r="AT21" s="288"/>
    </row>
    <row r="22" spans="1:46" s="260" customFormat="1" x14ac:dyDescent="0.15">
      <c r="A22" s="288"/>
      <c r="AK22" s="1109" t="s">
        <v>496</v>
      </c>
      <c r="AL22" s="1110"/>
      <c r="AM22" s="1110"/>
      <c r="AN22" s="1111"/>
      <c r="AO22" s="293">
        <v>97.7</v>
      </c>
      <c r="AP22" s="294">
        <v>97.2</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2766602</v>
      </c>
      <c r="AP32" s="303">
        <v>79206</v>
      </c>
      <c r="AQ32" s="304">
        <v>59793</v>
      </c>
      <c r="AR32" s="305">
        <v>32.5</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47939</v>
      </c>
      <c r="AP35" s="303">
        <v>1372</v>
      </c>
      <c r="AQ35" s="304">
        <v>14599</v>
      </c>
      <c r="AR35" s="305">
        <v>-90.6</v>
      </c>
    </row>
    <row r="36" spans="1:46" ht="27" customHeight="1" x14ac:dyDescent="0.15">
      <c r="A36" s="259"/>
      <c r="AK36" s="1117" t="s">
        <v>504</v>
      </c>
      <c r="AL36" s="1118"/>
      <c r="AM36" s="1118"/>
      <c r="AN36" s="1119"/>
      <c r="AO36" s="303">
        <v>54669</v>
      </c>
      <c r="AP36" s="303">
        <v>1565</v>
      </c>
      <c r="AQ36" s="304">
        <v>2530</v>
      </c>
      <c r="AR36" s="305">
        <v>-38.1</v>
      </c>
    </row>
    <row r="37" spans="1:46" ht="13.5" customHeight="1" x14ac:dyDescent="0.15">
      <c r="A37" s="259"/>
      <c r="AK37" s="1117" t="s">
        <v>505</v>
      </c>
      <c r="AL37" s="1118"/>
      <c r="AM37" s="1118"/>
      <c r="AN37" s="1119"/>
      <c r="AO37" s="303" t="s">
        <v>486</v>
      </c>
      <c r="AP37" s="303" t="s">
        <v>486</v>
      </c>
      <c r="AQ37" s="304">
        <v>188</v>
      </c>
      <c r="AR37" s="305" t="s">
        <v>486</v>
      </c>
    </row>
    <row r="38" spans="1:46" ht="27" customHeight="1" x14ac:dyDescent="0.15">
      <c r="A38" s="259"/>
      <c r="AK38" s="1120" t="s">
        <v>506</v>
      </c>
      <c r="AL38" s="1121"/>
      <c r="AM38" s="1121"/>
      <c r="AN38" s="1122"/>
      <c r="AO38" s="306">
        <v>92</v>
      </c>
      <c r="AP38" s="306">
        <v>3</v>
      </c>
      <c r="AQ38" s="307">
        <v>2</v>
      </c>
      <c r="AR38" s="295">
        <v>50</v>
      </c>
      <c r="AS38" s="302"/>
    </row>
    <row r="39" spans="1:46" x14ac:dyDescent="0.15">
      <c r="A39" s="259"/>
      <c r="AK39" s="1120" t="s">
        <v>507</v>
      </c>
      <c r="AL39" s="1121"/>
      <c r="AM39" s="1121"/>
      <c r="AN39" s="1122"/>
      <c r="AO39" s="303">
        <v>-94757</v>
      </c>
      <c r="AP39" s="303">
        <v>-2713</v>
      </c>
      <c r="AQ39" s="304">
        <v>-4866</v>
      </c>
      <c r="AR39" s="305">
        <v>-44.2</v>
      </c>
      <c r="AS39" s="302"/>
    </row>
    <row r="40" spans="1:46" ht="27" customHeight="1" x14ac:dyDescent="0.15">
      <c r="A40" s="259"/>
      <c r="AK40" s="1117" t="s">
        <v>508</v>
      </c>
      <c r="AL40" s="1118"/>
      <c r="AM40" s="1118"/>
      <c r="AN40" s="1119"/>
      <c r="AO40" s="303">
        <v>-2013212</v>
      </c>
      <c r="AP40" s="303">
        <v>-57637</v>
      </c>
      <c r="AQ40" s="304">
        <v>-49341</v>
      </c>
      <c r="AR40" s="305">
        <v>16.8</v>
      </c>
      <c r="AS40" s="302"/>
    </row>
    <row r="41" spans="1:46" x14ac:dyDescent="0.15">
      <c r="A41" s="259"/>
      <c r="AK41" s="1123" t="s">
        <v>287</v>
      </c>
      <c r="AL41" s="1124"/>
      <c r="AM41" s="1124"/>
      <c r="AN41" s="1125"/>
      <c r="AO41" s="303">
        <v>761333</v>
      </c>
      <c r="AP41" s="303">
        <v>21797</v>
      </c>
      <c r="AQ41" s="304">
        <v>22906</v>
      </c>
      <c r="AR41" s="305">
        <v>-4.8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5673263</v>
      </c>
      <c r="AN51" s="325">
        <v>150676</v>
      </c>
      <c r="AO51" s="326">
        <v>69.3</v>
      </c>
      <c r="AP51" s="327">
        <v>79288</v>
      </c>
      <c r="AQ51" s="328">
        <v>21.8</v>
      </c>
      <c r="AR51" s="329">
        <v>47.5</v>
      </c>
    </row>
    <row r="52" spans="1:44" x14ac:dyDescent="0.15">
      <c r="A52" s="259"/>
      <c r="AK52" s="330"/>
      <c r="AL52" s="331" t="s">
        <v>518</v>
      </c>
      <c r="AM52" s="332">
        <v>4224424</v>
      </c>
      <c r="AN52" s="333">
        <v>112197</v>
      </c>
      <c r="AO52" s="334">
        <v>50.1</v>
      </c>
      <c r="AP52" s="335">
        <v>41870</v>
      </c>
      <c r="AQ52" s="336">
        <v>9.6</v>
      </c>
      <c r="AR52" s="337">
        <v>40.5</v>
      </c>
    </row>
    <row r="53" spans="1:44" x14ac:dyDescent="0.15">
      <c r="A53" s="259"/>
      <c r="AK53" s="315" t="s">
        <v>519</v>
      </c>
      <c r="AL53" s="316"/>
      <c r="AM53" s="324">
        <v>2784338</v>
      </c>
      <c r="AN53" s="325">
        <v>75362</v>
      </c>
      <c r="AO53" s="326">
        <v>-50</v>
      </c>
      <c r="AP53" s="327">
        <v>84962</v>
      </c>
      <c r="AQ53" s="328">
        <v>7.2</v>
      </c>
      <c r="AR53" s="329">
        <v>-57.2</v>
      </c>
    </row>
    <row r="54" spans="1:44" x14ac:dyDescent="0.15">
      <c r="A54" s="259"/>
      <c r="AK54" s="330"/>
      <c r="AL54" s="331" t="s">
        <v>518</v>
      </c>
      <c r="AM54" s="332">
        <v>1480169</v>
      </c>
      <c r="AN54" s="333">
        <v>40063</v>
      </c>
      <c r="AO54" s="334">
        <v>-64.3</v>
      </c>
      <c r="AP54" s="335">
        <v>42793</v>
      </c>
      <c r="AQ54" s="336">
        <v>2.2000000000000002</v>
      </c>
      <c r="AR54" s="337">
        <v>-66.5</v>
      </c>
    </row>
    <row r="55" spans="1:44" x14ac:dyDescent="0.15">
      <c r="A55" s="259"/>
      <c r="AK55" s="315" t="s">
        <v>520</v>
      </c>
      <c r="AL55" s="316"/>
      <c r="AM55" s="324">
        <v>1331184</v>
      </c>
      <c r="AN55" s="325">
        <v>36701</v>
      </c>
      <c r="AO55" s="326">
        <v>-51.3</v>
      </c>
      <c r="AP55" s="327">
        <v>71279</v>
      </c>
      <c r="AQ55" s="328">
        <v>-16.100000000000001</v>
      </c>
      <c r="AR55" s="329">
        <v>-35.200000000000003</v>
      </c>
    </row>
    <row r="56" spans="1:44" x14ac:dyDescent="0.15">
      <c r="A56" s="259"/>
      <c r="AK56" s="330"/>
      <c r="AL56" s="331" t="s">
        <v>518</v>
      </c>
      <c r="AM56" s="332">
        <v>925975</v>
      </c>
      <c r="AN56" s="333">
        <v>25529</v>
      </c>
      <c r="AO56" s="334">
        <v>-36.299999999999997</v>
      </c>
      <c r="AP56" s="335">
        <v>36731</v>
      </c>
      <c r="AQ56" s="336">
        <v>-14.2</v>
      </c>
      <c r="AR56" s="337">
        <v>-22.1</v>
      </c>
    </row>
    <row r="57" spans="1:44" x14ac:dyDescent="0.15">
      <c r="A57" s="259"/>
      <c r="AK57" s="315" t="s">
        <v>521</v>
      </c>
      <c r="AL57" s="316"/>
      <c r="AM57" s="324">
        <v>10810688</v>
      </c>
      <c r="AN57" s="325">
        <v>304252</v>
      </c>
      <c r="AO57" s="326">
        <v>729</v>
      </c>
      <c r="AP57" s="327">
        <v>74994</v>
      </c>
      <c r="AQ57" s="328">
        <v>5.2</v>
      </c>
      <c r="AR57" s="329">
        <v>723.8</v>
      </c>
    </row>
    <row r="58" spans="1:44" x14ac:dyDescent="0.15">
      <c r="A58" s="259"/>
      <c r="AK58" s="330"/>
      <c r="AL58" s="331" t="s">
        <v>518</v>
      </c>
      <c r="AM58" s="332">
        <v>4199022</v>
      </c>
      <c r="AN58" s="333">
        <v>118176</v>
      </c>
      <c r="AO58" s="334">
        <v>362.9</v>
      </c>
      <c r="AP58" s="335">
        <v>36188</v>
      </c>
      <c r="AQ58" s="336">
        <v>-1.5</v>
      </c>
      <c r="AR58" s="337">
        <v>364.4</v>
      </c>
    </row>
    <row r="59" spans="1:44" x14ac:dyDescent="0.15">
      <c r="A59" s="259"/>
      <c r="AK59" s="315" t="s">
        <v>522</v>
      </c>
      <c r="AL59" s="316"/>
      <c r="AM59" s="324">
        <v>2968480</v>
      </c>
      <c r="AN59" s="325">
        <v>84986</v>
      </c>
      <c r="AO59" s="326">
        <v>-72.099999999999994</v>
      </c>
      <c r="AP59" s="327">
        <v>71849</v>
      </c>
      <c r="AQ59" s="328">
        <v>-4.2</v>
      </c>
      <c r="AR59" s="329">
        <v>-67.900000000000006</v>
      </c>
    </row>
    <row r="60" spans="1:44" x14ac:dyDescent="0.15">
      <c r="A60" s="259"/>
      <c r="AK60" s="330"/>
      <c r="AL60" s="331" t="s">
        <v>518</v>
      </c>
      <c r="AM60" s="332">
        <v>1730736</v>
      </c>
      <c r="AN60" s="333">
        <v>49550</v>
      </c>
      <c r="AO60" s="334">
        <v>-58.1</v>
      </c>
      <c r="AP60" s="335">
        <v>36144</v>
      </c>
      <c r="AQ60" s="336">
        <v>-0.1</v>
      </c>
      <c r="AR60" s="337">
        <v>-58</v>
      </c>
    </row>
    <row r="61" spans="1:44" x14ac:dyDescent="0.15">
      <c r="A61" s="259"/>
      <c r="AK61" s="315" t="s">
        <v>523</v>
      </c>
      <c r="AL61" s="338"/>
      <c r="AM61" s="324">
        <v>4713591</v>
      </c>
      <c r="AN61" s="325">
        <v>130395</v>
      </c>
      <c r="AO61" s="326">
        <v>125</v>
      </c>
      <c r="AP61" s="327">
        <v>76474</v>
      </c>
      <c r="AQ61" s="339">
        <v>2.8</v>
      </c>
      <c r="AR61" s="329">
        <v>122.2</v>
      </c>
    </row>
    <row r="62" spans="1:44" x14ac:dyDescent="0.15">
      <c r="A62" s="259"/>
      <c r="AK62" s="330"/>
      <c r="AL62" s="331" t="s">
        <v>518</v>
      </c>
      <c r="AM62" s="332">
        <v>2512065</v>
      </c>
      <c r="AN62" s="333">
        <v>69103</v>
      </c>
      <c r="AO62" s="334">
        <v>50.9</v>
      </c>
      <c r="AP62" s="335">
        <v>38745</v>
      </c>
      <c r="AQ62" s="336">
        <v>-0.8</v>
      </c>
      <c r="AR62" s="337">
        <v>51.7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iBspo0FTFnfAm3SRQX2mtty1D7MoC/RETJQ30WZ8e2I36vjaNiXDM0HssCtegHmX19VgXQI8utf0SCsSvvBcA==" saltValue="chgYz3Xp5H1rclgpqpsS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g0qk52Ncl4yZtIJhsyXhnnaSZ+bxuRb08pbEw0vMbd9hm80R5PDth2pieX7mDCUWuZIguM/HUnaxWtFFtKZD9g==" saltValue="g4qJw0A/nT0oLH7TpNfj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nPKbPn7SnYFl6zPzqbGA6rVPNHIv9GSDc71w+cQukA4O9LnGHm8u4OWmXOrBOPn/gRiwT9lASnySz71P4h6M0g==" saltValue="W8a6lRxVZgUTHFVt1zn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25.67</v>
      </c>
      <c r="G47" s="12">
        <v>25.26</v>
      </c>
      <c r="H47" s="12">
        <v>24.53</v>
      </c>
      <c r="I47" s="12">
        <v>25.44</v>
      </c>
      <c r="J47" s="13">
        <v>25.54</v>
      </c>
    </row>
    <row r="48" spans="2:10" ht="57.75" customHeight="1" x14ac:dyDescent="0.15">
      <c r="B48" s="14"/>
      <c r="C48" s="1128" t="s">
        <v>4</v>
      </c>
      <c r="D48" s="1128"/>
      <c r="E48" s="1129"/>
      <c r="F48" s="15">
        <v>5.19</v>
      </c>
      <c r="G48" s="16">
        <v>4.57</v>
      </c>
      <c r="H48" s="16">
        <v>4.55</v>
      </c>
      <c r="I48" s="16">
        <v>6.25</v>
      </c>
      <c r="J48" s="17">
        <v>3.66</v>
      </c>
    </row>
    <row r="49" spans="2:10" ht="57.75" customHeight="1" thickBot="1" x14ac:dyDescent="0.2">
      <c r="B49" s="18"/>
      <c r="C49" s="1130" t="s">
        <v>5</v>
      </c>
      <c r="D49" s="1130"/>
      <c r="E49" s="1131"/>
      <c r="F49" s="19">
        <v>1.99</v>
      </c>
      <c r="G49" s="20" t="s">
        <v>530</v>
      </c>
      <c r="H49" s="20">
        <v>0.16</v>
      </c>
      <c r="I49" s="20">
        <v>1.59</v>
      </c>
      <c r="J49" s="21" t="s">
        <v>531</v>
      </c>
    </row>
    <row r="50" spans="2:10" x14ac:dyDescent="0.15"/>
  </sheetData>
  <sheetProtection algorithmName="SHA-512" hashValue="WYB4q3wBUzTy445J5B7bj09sbSd6FXdaN+3PwZ6neiw1O/RU5J5DwVlm+tdJf2hgbBPw4wF0rVv4nLI7GoSftQ==" saltValue="Xl8AAXSRC9s7+KiCtQ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t="s">
        <v>533</v>
      </c>
      <c r="G34" s="33" t="s">
        <v>534</v>
      </c>
      <c r="H34" s="33" t="s">
        <v>535</v>
      </c>
      <c r="I34" s="33" t="s">
        <v>536</v>
      </c>
      <c r="J34" s="34" t="s">
        <v>537</v>
      </c>
      <c r="K34" s="22"/>
      <c r="L34" s="22"/>
      <c r="M34" s="22"/>
      <c r="N34" s="22"/>
      <c r="O34" s="22"/>
      <c r="P34" s="22"/>
    </row>
    <row r="35" spans="1:16" ht="39" customHeight="1" x14ac:dyDescent="0.15">
      <c r="A35" s="22"/>
      <c r="B35" s="35"/>
      <c r="C35" s="1132" t="s">
        <v>538</v>
      </c>
      <c r="D35" s="1132"/>
      <c r="E35" s="1133"/>
      <c r="F35" s="36">
        <v>11.61</v>
      </c>
      <c r="G35" s="37">
        <v>10.86</v>
      </c>
      <c r="H35" s="37">
        <v>9.25</v>
      </c>
      <c r="I35" s="37">
        <v>8.15</v>
      </c>
      <c r="J35" s="38">
        <v>7.03</v>
      </c>
      <c r="K35" s="22"/>
      <c r="L35" s="22"/>
      <c r="M35" s="22"/>
      <c r="N35" s="22"/>
      <c r="O35" s="22"/>
      <c r="P35" s="22"/>
    </row>
    <row r="36" spans="1:16" ht="39" customHeight="1" x14ac:dyDescent="0.15">
      <c r="A36" s="22"/>
      <c r="B36" s="35"/>
      <c r="C36" s="1132" t="s">
        <v>539</v>
      </c>
      <c r="D36" s="1132"/>
      <c r="E36" s="1133"/>
      <c r="F36" s="36">
        <v>5.15</v>
      </c>
      <c r="G36" s="37">
        <v>4.55</v>
      </c>
      <c r="H36" s="37">
        <v>4.51</v>
      </c>
      <c r="I36" s="37">
        <v>6.21</v>
      </c>
      <c r="J36" s="38">
        <v>3.63</v>
      </c>
      <c r="K36" s="22"/>
      <c r="L36" s="22"/>
      <c r="M36" s="22"/>
      <c r="N36" s="22"/>
      <c r="O36" s="22"/>
      <c r="P36" s="22"/>
    </row>
    <row r="37" spans="1:16" ht="39" customHeight="1" x14ac:dyDescent="0.15">
      <c r="A37" s="22"/>
      <c r="B37" s="35"/>
      <c r="C37" s="1132" t="s">
        <v>540</v>
      </c>
      <c r="D37" s="1132"/>
      <c r="E37" s="1133"/>
      <c r="F37" s="36">
        <v>0.21</v>
      </c>
      <c r="G37" s="37">
        <v>0</v>
      </c>
      <c r="H37" s="37">
        <v>1.25</v>
      </c>
      <c r="I37" s="37">
        <v>2.37</v>
      </c>
      <c r="J37" s="38">
        <v>0.4</v>
      </c>
      <c r="K37" s="22"/>
      <c r="L37" s="22"/>
      <c r="M37" s="22"/>
      <c r="N37" s="22"/>
      <c r="O37" s="22"/>
      <c r="P37" s="22"/>
    </row>
    <row r="38" spans="1:16" ht="39" customHeight="1" x14ac:dyDescent="0.15">
      <c r="A38" s="22"/>
      <c r="B38" s="35"/>
      <c r="C38" s="1132" t="s">
        <v>541</v>
      </c>
      <c r="D38" s="1132"/>
      <c r="E38" s="1133"/>
      <c r="F38" s="36">
        <v>7.0000000000000007E-2</v>
      </c>
      <c r="G38" s="37">
        <v>7.0000000000000007E-2</v>
      </c>
      <c r="H38" s="37">
        <v>7.0000000000000007E-2</v>
      </c>
      <c r="I38" s="37">
        <v>0.08</v>
      </c>
      <c r="J38" s="38">
        <v>0.08</v>
      </c>
      <c r="K38" s="22"/>
      <c r="L38" s="22"/>
      <c r="M38" s="22"/>
      <c r="N38" s="22"/>
      <c r="O38" s="22"/>
      <c r="P38" s="22"/>
    </row>
    <row r="39" spans="1:16" ht="39" customHeight="1" x14ac:dyDescent="0.15">
      <c r="A39" s="22"/>
      <c r="B39" s="35"/>
      <c r="C39" s="1132" t="s">
        <v>542</v>
      </c>
      <c r="D39" s="1132"/>
      <c r="E39" s="1133"/>
      <c r="F39" s="36">
        <v>0.03</v>
      </c>
      <c r="G39" s="37">
        <v>0.01</v>
      </c>
      <c r="H39" s="37">
        <v>0.03</v>
      </c>
      <c r="I39" s="37">
        <v>0.03</v>
      </c>
      <c r="J39" s="38">
        <v>0.01</v>
      </c>
      <c r="K39" s="22"/>
      <c r="L39" s="22"/>
      <c r="M39" s="22"/>
      <c r="N39" s="22"/>
      <c r="O39" s="22"/>
      <c r="P39" s="22"/>
    </row>
    <row r="40" spans="1:16" ht="39" customHeight="1" x14ac:dyDescent="0.15">
      <c r="A40" s="22"/>
      <c r="B40" s="35"/>
      <c r="C40" s="1132" t="s">
        <v>543</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544</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545</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52finyTKzD1Av9WkbfgeQxRZPICpWZbn6HdGgq7VSZCTwS8GEaeOPbs6TXRxFLG9fo2dR54uMKDOpJI8SBN6A==" saltValue="qtxRQ8XBWgsnrwKAXRTy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2331</v>
      </c>
      <c r="L45" s="58">
        <v>2469</v>
      </c>
      <c r="M45" s="58">
        <v>2849</v>
      </c>
      <c r="N45" s="58">
        <v>2839</v>
      </c>
      <c r="O45" s="59">
        <v>2767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46</v>
      </c>
      <c r="L48" s="62">
        <v>47</v>
      </c>
      <c r="M48" s="62">
        <v>44</v>
      </c>
      <c r="N48" s="62">
        <v>47</v>
      </c>
      <c r="O48" s="63">
        <v>48</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v>
      </c>
      <c r="L49" s="62">
        <v>13</v>
      </c>
      <c r="M49" s="62">
        <v>43</v>
      </c>
      <c r="N49" s="62">
        <v>53</v>
      </c>
      <c r="O49" s="63">
        <v>55</v>
      </c>
      <c r="P49" s="46"/>
      <c r="Q49" s="46"/>
      <c r="R49" s="46"/>
      <c r="S49" s="46"/>
      <c r="T49" s="46"/>
      <c r="U49" s="46"/>
    </row>
    <row r="50" spans="1:21" ht="30.75" customHeight="1" x14ac:dyDescent="0.15">
      <c r="A50" s="46"/>
      <c r="B50" s="1140"/>
      <c r="C50" s="1141"/>
      <c r="D50" s="60"/>
      <c r="E50" s="1146" t="s">
        <v>15</v>
      </c>
      <c r="F50" s="1146"/>
      <c r="G50" s="1146"/>
      <c r="H50" s="1146"/>
      <c r="I50" s="1146"/>
      <c r="J50" s="1147"/>
      <c r="K50" s="61">
        <v>47</v>
      </c>
      <c r="L50" s="62">
        <v>27</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486</v>
      </c>
      <c r="M51" s="62" t="s">
        <v>486</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1923</v>
      </c>
      <c r="L52" s="62">
        <v>2011</v>
      </c>
      <c r="M52" s="62">
        <v>2192</v>
      </c>
      <c r="N52" s="62">
        <v>2166</v>
      </c>
      <c r="O52" s="63">
        <v>2108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513</v>
      </c>
      <c r="L53" s="67">
        <v>545</v>
      </c>
      <c r="M53" s="67">
        <v>744</v>
      </c>
      <c r="N53" s="67">
        <v>773</v>
      </c>
      <c r="O53" s="68">
        <v>762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dcA4izgh0hn8ZFFm5KXxuz0TQ80vyNOosrsV9/rsfwQDDlQByiRIhU0i+HxjJ0nqcH28mF9jiPeznsU77ZcZA==" saltValue="xrEcsupeg9ONfhSnN4jS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25385</v>
      </c>
      <c r="J41" s="343">
        <v>25352</v>
      </c>
      <c r="K41" s="343">
        <v>24220</v>
      </c>
      <c r="L41" s="343">
        <v>28374</v>
      </c>
      <c r="M41" s="344">
        <v>28251</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630</v>
      </c>
      <c r="J43" s="346">
        <v>746</v>
      </c>
      <c r="K43" s="346">
        <v>569</v>
      </c>
      <c r="L43" s="346">
        <v>515</v>
      </c>
      <c r="M43" s="347">
        <v>460</v>
      </c>
    </row>
    <row r="44" spans="2:13" ht="27.75" customHeight="1" x14ac:dyDescent="0.15">
      <c r="B44" s="1171"/>
      <c r="C44" s="1172"/>
      <c r="D44" s="104"/>
      <c r="E44" s="1177" t="s">
        <v>34</v>
      </c>
      <c r="F44" s="1177"/>
      <c r="G44" s="1177"/>
      <c r="H44" s="1178"/>
      <c r="I44" s="345">
        <v>27</v>
      </c>
      <c r="J44" s="346" t="s">
        <v>486</v>
      </c>
      <c r="K44" s="346" t="s">
        <v>486</v>
      </c>
      <c r="L44" s="346">
        <v>28</v>
      </c>
      <c r="M44" s="347">
        <v>29</v>
      </c>
    </row>
    <row r="45" spans="2:13" ht="27.75" customHeight="1" x14ac:dyDescent="0.15">
      <c r="B45" s="1171"/>
      <c r="C45" s="1172"/>
      <c r="D45" s="104"/>
      <c r="E45" s="1177" t="s">
        <v>35</v>
      </c>
      <c r="F45" s="1177"/>
      <c r="G45" s="1177"/>
      <c r="H45" s="1178"/>
      <c r="I45" s="345">
        <v>4618</v>
      </c>
      <c r="J45" s="346">
        <v>4502</v>
      </c>
      <c r="K45" s="346">
        <v>4441</v>
      </c>
      <c r="L45" s="346">
        <v>4436</v>
      </c>
      <c r="M45" s="347">
        <v>4467</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10290</v>
      </c>
      <c r="J50" s="346">
        <v>10398</v>
      </c>
      <c r="K50" s="346">
        <v>10735</v>
      </c>
      <c r="L50" s="346">
        <v>10335</v>
      </c>
      <c r="M50" s="347">
        <v>9962</v>
      </c>
    </row>
    <row r="51" spans="2:13" ht="27.75" customHeight="1" x14ac:dyDescent="0.15">
      <c r="B51" s="1171"/>
      <c r="C51" s="1172"/>
      <c r="D51" s="104"/>
      <c r="E51" s="1177" t="s">
        <v>42</v>
      </c>
      <c r="F51" s="1177"/>
      <c r="G51" s="1177"/>
      <c r="H51" s="1178"/>
      <c r="I51" s="345">
        <v>610</v>
      </c>
      <c r="J51" s="346">
        <v>547</v>
      </c>
      <c r="K51" s="346">
        <v>474</v>
      </c>
      <c r="L51" s="346">
        <v>397</v>
      </c>
      <c r="M51" s="347">
        <v>369</v>
      </c>
    </row>
    <row r="52" spans="2:13" ht="27.75" customHeight="1" x14ac:dyDescent="0.15">
      <c r="B52" s="1173"/>
      <c r="C52" s="1174"/>
      <c r="D52" s="104"/>
      <c r="E52" s="1177" t="s">
        <v>43</v>
      </c>
      <c r="F52" s="1177"/>
      <c r="G52" s="1177"/>
      <c r="H52" s="1178"/>
      <c r="I52" s="345">
        <v>19990</v>
      </c>
      <c r="J52" s="346">
        <v>19965</v>
      </c>
      <c r="K52" s="346">
        <v>19044</v>
      </c>
      <c r="L52" s="346">
        <v>21864</v>
      </c>
      <c r="M52" s="347">
        <v>21657</v>
      </c>
    </row>
    <row r="53" spans="2:13" ht="27.75" customHeight="1" thickBot="1" x14ac:dyDescent="0.2">
      <c r="B53" s="1184" t="s">
        <v>19</v>
      </c>
      <c r="C53" s="1185"/>
      <c r="D53" s="108"/>
      <c r="E53" s="1186" t="s">
        <v>44</v>
      </c>
      <c r="F53" s="1186"/>
      <c r="G53" s="1186"/>
      <c r="H53" s="1187"/>
      <c r="I53" s="348">
        <v>-231</v>
      </c>
      <c r="J53" s="349">
        <v>-310</v>
      </c>
      <c r="K53" s="349">
        <v>-1023</v>
      </c>
      <c r="L53" s="349">
        <v>757</v>
      </c>
      <c r="M53" s="350">
        <v>1219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A13CV2szkTW1DPgqZvY390XyPyYsQvZxGXt5rluJnqLIEty+2+sjzn3OA7QmUoY+7djzyg1qmezxIcFWY7EEA==" saltValue="97oDvTvCCKn/jcwmqOTq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3204</v>
      </c>
      <c r="G55" s="120">
        <v>3210</v>
      </c>
      <c r="H55" s="121">
        <v>3217</v>
      </c>
    </row>
    <row r="56" spans="2:8" ht="52.5" customHeight="1" x14ac:dyDescent="0.15">
      <c r="B56" s="122"/>
      <c r="C56" s="1198" t="s">
        <v>47</v>
      </c>
      <c r="D56" s="1198"/>
      <c r="E56" s="1199"/>
      <c r="F56" s="123">
        <v>2143</v>
      </c>
      <c r="G56" s="123">
        <v>1791</v>
      </c>
      <c r="H56" s="124">
        <v>1464</v>
      </c>
    </row>
    <row r="57" spans="2:8" ht="53.25" customHeight="1" x14ac:dyDescent="0.15">
      <c r="B57" s="122"/>
      <c r="C57" s="1200" t="s">
        <v>48</v>
      </c>
      <c r="D57" s="1200"/>
      <c r="E57" s="1201"/>
      <c r="F57" s="125">
        <v>7319</v>
      </c>
      <c r="G57" s="125">
        <v>7069</v>
      </c>
      <c r="H57" s="126">
        <v>6797</v>
      </c>
    </row>
    <row r="58" spans="2:8" ht="45.75" customHeight="1" x14ac:dyDescent="0.15">
      <c r="B58" s="127"/>
      <c r="C58" s="1188" t="s">
        <v>564</v>
      </c>
      <c r="D58" s="1189"/>
      <c r="E58" s="1190"/>
      <c r="F58" s="128">
        <v>4289</v>
      </c>
      <c r="G58" s="128">
        <v>4276</v>
      </c>
      <c r="H58" s="129">
        <v>4265</v>
      </c>
    </row>
    <row r="59" spans="2:8" ht="45.75" customHeight="1" x14ac:dyDescent="0.15">
      <c r="B59" s="127"/>
      <c r="C59" s="1188" t="s">
        <v>565</v>
      </c>
      <c r="D59" s="1189"/>
      <c r="E59" s="1190"/>
      <c r="F59" s="128">
        <v>1909</v>
      </c>
      <c r="G59" s="128">
        <v>1713</v>
      </c>
      <c r="H59" s="129">
        <v>1517</v>
      </c>
    </row>
    <row r="60" spans="2:8" ht="45.75" customHeight="1" x14ac:dyDescent="0.15">
      <c r="B60" s="127"/>
      <c r="C60" s="1188" t="s">
        <v>566</v>
      </c>
      <c r="D60" s="1189"/>
      <c r="E60" s="1190"/>
      <c r="F60" s="128">
        <v>369</v>
      </c>
      <c r="G60" s="128">
        <v>341</v>
      </c>
      <c r="H60" s="129">
        <v>313</v>
      </c>
    </row>
    <row r="61" spans="2:8" ht="45.75" customHeight="1" x14ac:dyDescent="0.15">
      <c r="B61" s="127"/>
      <c r="C61" s="1188" t="s">
        <v>567</v>
      </c>
      <c r="D61" s="1189"/>
      <c r="E61" s="1190"/>
      <c r="F61" s="128">
        <v>146</v>
      </c>
      <c r="G61" s="128">
        <v>146</v>
      </c>
      <c r="H61" s="129">
        <v>137</v>
      </c>
    </row>
    <row r="62" spans="2:8" ht="45.75" customHeight="1" thickBot="1" x14ac:dyDescent="0.2">
      <c r="B62" s="130"/>
      <c r="C62" s="1191" t="s">
        <v>568</v>
      </c>
      <c r="D62" s="1192"/>
      <c r="E62" s="1193"/>
      <c r="F62" s="131">
        <v>100</v>
      </c>
      <c r="G62" s="131">
        <v>100</v>
      </c>
      <c r="H62" s="132">
        <v>100</v>
      </c>
    </row>
    <row r="63" spans="2:8" ht="52.5" customHeight="1" thickBot="1" x14ac:dyDescent="0.2">
      <c r="B63" s="133"/>
      <c r="C63" s="1194" t="s">
        <v>49</v>
      </c>
      <c r="D63" s="1194"/>
      <c r="E63" s="1195"/>
      <c r="F63" s="134">
        <v>12667</v>
      </c>
      <c r="G63" s="134">
        <v>12070</v>
      </c>
      <c r="H63" s="135">
        <v>11477</v>
      </c>
    </row>
    <row r="64" spans="2:8" x14ac:dyDescent="0.15"/>
  </sheetData>
  <sheetProtection algorithmName="SHA-512" hashValue="/Dwxxchwh91J9kqxGRYUHGp1ocHA6mxWgUZ2pCnCCXLUThkvYRq7z7rJMp4D1Sxcvi4DkbJvImZBZ6byVSH3ZQ==" saltValue="WdhIfZPjpJOMkV5b7Nv5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150676</v>
      </c>
      <c r="E3" s="154"/>
      <c r="F3" s="155">
        <v>79288</v>
      </c>
      <c r="G3" s="156"/>
      <c r="H3" s="157"/>
    </row>
    <row r="4" spans="1:8" x14ac:dyDescent="0.15">
      <c r="A4" s="158"/>
      <c r="B4" s="159"/>
      <c r="C4" s="160"/>
      <c r="D4" s="161">
        <v>112197</v>
      </c>
      <c r="E4" s="162"/>
      <c r="F4" s="163">
        <v>41870</v>
      </c>
      <c r="G4" s="164"/>
      <c r="H4" s="165"/>
    </row>
    <row r="5" spans="1:8" x14ac:dyDescent="0.15">
      <c r="A5" s="146" t="s">
        <v>519</v>
      </c>
      <c r="B5" s="151"/>
      <c r="C5" s="152"/>
      <c r="D5" s="153">
        <v>75362</v>
      </c>
      <c r="E5" s="154"/>
      <c r="F5" s="155">
        <v>84962</v>
      </c>
      <c r="G5" s="156"/>
      <c r="H5" s="157"/>
    </row>
    <row r="6" spans="1:8" x14ac:dyDescent="0.15">
      <c r="A6" s="158"/>
      <c r="B6" s="159"/>
      <c r="C6" s="160"/>
      <c r="D6" s="161">
        <v>40063</v>
      </c>
      <c r="E6" s="162"/>
      <c r="F6" s="163">
        <v>42793</v>
      </c>
      <c r="G6" s="164"/>
      <c r="H6" s="165"/>
    </row>
    <row r="7" spans="1:8" x14ac:dyDescent="0.15">
      <c r="A7" s="146" t="s">
        <v>520</v>
      </c>
      <c r="B7" s="151"/>
      <c r="C7" s="152"/>
      <c r="D7" s="153">
        <v>36701</v>
      </c>
      <c r="E7" s="154"/>
      <c r="F7" s="155">
        <v>71279</v>
      </c>
      <c r="G7" s="156"/>
      <c r="H7" s="157"/>
    </row>
    <row r="8" spans="1:8" x14ac:dyDescent="0.15">
      <c r="A8" s="158"/>
      <c r="B8" s="159"/>
      <c r="C8" s="160"/>
      <c r="D8" s="161">
        <v>25529</v>
      </c>
      <c r="E8" s="162"/>
      <c r="F8" s="163">
        <v>36731</v>
      </c>
      <c r="G8" s="164"/>
      <c r="H8" s="165"/>
    </row>
    <row r="9" spans="1:8" x14ac:dyDescent="0.15">
      <c r="A9" s="146" t="s">
        <v>521</v>
      </c>
      <c r="B9" s="151"/>
      <c r="C9" s="152"/>
      <c r="D9" s="153">
        <v>304252</v>
      </c>
      <c r="E9" s="154"/>
      <c r="F9" s="155">
        <v>74994</v>
      </c>
      <c r="G9" s="156"/>
      <c r="H9" s="157"/>
    </row>
    <row r="10" spans="1:8" x14ac:dyDescent="0.15">
      <c r="A10" s="158"/>
      <c r="B10" s="159"/>
      <c r="C10" s="160"/>
      <c r="D10" s="161">
        <v>118176</v>
      </c>
      <c r="E10" s="162"/>
      <c r="F10" s="163">
        <v>36188</v>
      </c>
      <c r="G10" s="164"/>
      <c r="H10" s="165"/>
    </row>
    <row r="11" spans="1:8" x14ac:dyDescent="0.15">
      <c r="A11" s="146" t="s">
        <v>522</v>
      </c>
      <c r="B11" s="151"/>
      <c r="C11" s="152"/>
      <c r="D11" s="153">
        <v>84986</v>
      </c>
      <c r="E11" s="154"/>
      <c r="F11" s="155">
        <v>71849</v>
      </c>
      <c r="G11" s="156"/>
      <c r="H11" s="157"/>
    </row>
    <row r="12" spans="1:8" x14ac:dyDescent="0.15">
      <c r="A12" s="158"/>
      <c r="B12" s="159"/>
      <c r="C12" s="166"/>
      <c r="D12" s="161">
        <v>49550</v>
      </c>
      <c r="E12" s="162"/>
      <c r="F12" s="163">
        <v>36144</v>
      </c>
      <c r="G12" s="164"/>
      <c r="H12" s="165"/>
    </row>
    <row r="13" spans="1:8" x14ac:dyDescent="0.15">
      <c r="A13" s="146"/>
      <c r="B13" s="151"/>
      <c r="C13" s="152"/>
      <c r="D13" s="153">
        <v>130395</v>
      </c>
      <c r="E13" s="154"/>
      <c r="F13" s="155">
        <v>76474</v>
      </c>
      <c r="G13" s="167"/>
      <c r="H13" s="157"/>
    </row>
    <row r="14" spans="1:8" x14ac:dyDescent="0.15">
      <c r="A14" s="158"/>
      <c r="B14" s="159"/>
      <c r="C14" s="160"/>
      <c r="D14" s="161">
        <v>69103</v>
      </c>
      <c r="E14" s="162"/>
      <c r="F14" s="163">
        <v>38745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5.19</v>
      </c>
      <c r="C19" s="168">
        <f>ROUND(VALUE(SUBSTITUTE(実質収支比率等に係る経年分析!G$48,"▲","-")),2)</f>
        <v>4.57</v>
      </c>
      <c r="D19" s="168">
        <f>ROUND(VALUE(SUBSTITUTE(実質収支比率等に係る経年分析!H$48,"▲","-")),2)</f>
        <v>4.55</v>
      </c>
      <c r="E19" s="168">
        <f>ROUND(VALUE(SUBSTITUTE(実質収支比率等に係る経年分析!I$48,"▲","-")),2)</f>
        <v>6.25</v>
      </c>
      <c r="F19" s="168">
        <f>ROUND(VALUE(SUBSTITUTE(実質収支比率等に係る経年分析!J$48,"▲","-")),2)</f>
        <v>3.66</v>
      </c>
    </row>
    <row r="20" spans="1:11" x14ac:dyDescent="0.15">
      <c r="A20" s="168" t="s">
        <v>53</v>
      </c>
      <c r="B20" s="168">
        <f>ROUND(VALUE(SUBSTITUTE(実質収支比率等に係る経年分析!F$47,"▲","-")),2)</f>
        <v>25.67</v>
      </c>
      <c r="C20" s="168">
        <f>ROUND(VALUE(SUBSTITUTE(実質収支比率等に係る経年分析!G$47,"▲","-")),2)</f>
        <v>25.26</v>
      </c>
      <c r="D20" s="168">
        <f>ROUND(VALUE(SUBSTITUTE(実質収支比率等に係る経年分析!H$47,"▲","-")),2)</f>
        <v>24.53</v>
      </c>
      <c r="E20" s="168">
        <f>ROUND(VALUE(SUBSTITUTE(実質収支比率等に係る経年分析!I$47,"▲","-")),2)</f>
        <v>25.44</v>
      </c>
      <c r="F20" s="168">
        <f>ROUND(VALUE(SUBSTITUTE(実質収支比率等に係る経年分析!J$47,"▲","-")),2)</f>
        <v>25.54</v>
      </c>
    </row>
    <row r="21" spans="1:11" x14ac:dyDescent="0.15">
      <c r="A21" s="168" t="s">
        <v>54</v>
      </c>
      <c r="B21" s="168">
        <f>IF(ISNUMBER(VALUE(SUBSTITUTE(実質収支比率等に係る経年分析!F$49,"▲","-"))),ROUND(VALUE(SUBSTITUTE(実質収支比率等に係る経年分析!F$49,"▲","-")),2),NA())</f>
        <v>1.99</v>
      </c>
      <c r="C21" s="168">
        <f>IF(ISNUMBER(VALUE(SUBSTITUTE(実質収支比率等に係る経年分析!G$49,"▲","-"))),ROUND(VALUE(SUBSTITUTE(実質収支比率等に係る経年分析!G$49,"▲","-")),2),NA())</f>
        <v>-0.5</v>
      </c>
      <c r="D21" s="168">
        <f>IF(ISNUMBER(VALUE(SUBSTITUTE(実質収支比率等に係る経年分析!H$49,"▲","-"))),ROUND(VALUE(SUBSTITUTE(実質収支比率等に係る経年分析!H$49,"▲","-")),2),NA())</f>
        <v>0.16</v>
      </c>
      <c r="E21" s="168">
        <f>IF(ISNUMBER(VALUE(SUBSTITUTE(実質収支比率等に係る経年分析!I$49,"▲","-"))),ROUND(VALUE(SUBSTITUTE(実質収支比率等に係る経年分析!I$49,"▲","-")),2),NA())</f>
        <v>1.59</v>
      </c>
      <c r="F21" s="168">
        <f>IF(ISNUMBER(VALUE(SUBSTITUTE(実質収支比率等に係る経年分析!J$49,"▲","-"))),ROUND(VALUE(SUBSTITUTE(実質収支比率等に係る経年分析!J$49,"▲","-")),2),NA())</f>
        <v>-2.5499999999999998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介護保険事業特別会計（サービス事業勘定）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住宅新築資金等貸付事業特別会計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15">
      <c r="A36" s="169" t="str">
        <f>IF(連結実質赤字比率に係る赤字・黒字の構成分析!C$34="",NA(),連結実質赤字比率に係る赤字・黒字の構成分析!C$34)</f>
        <v>国民健康保険事業特別会計</v>
      </c>
      <c r="B36" s="169">
        <f>IF(ROUND(VALUE(SUBSTITUTE(連結実質赤字比率に係る赤字・黒字の構成分析!F$34,"▲", "-")), 2) &lt; 0, ABS(ROUND(VALUE(SUBSTITUTE(連結実質赤字比率に係る赤字・黒字の構成分析!F$34,"▲", "-")), 2)), NA())</f>
        <v>3.56</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2.74</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2.35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2.15</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1923</v>
      </c>
      <c r="E42" s="170"/>
      <c r="F42" s="170"/>
      <c r="G42" s="170">
        <f>'実質公債費比率（分子）の構造'!L$52</f>
        <v>2011</v>
      </c>
      <c r="H42" s="170"/>
      <c r="I42" s="170"/>
      <c r="J42" s="170">
        <f>'実質公債費比率（分子）の構造'!M$52</f>
        <v>2192</v>
      </c>
      <c r="K42" s="170"/>
      <c r="L42" s="170"/>
      <c r="M42" s="170">
        <f>'実質公債費比率（分子）の構造'!N$52</f>
        <v>2166</v>
      </c>
      <c r="N42" s="170"/>
      <c r="O42" s="170"/>
      <c r="P42" s="170">
        <f>'実質公債費比率（分子）の構造'!O$52</f>
        <v>2108</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47</v>
      </c>
      <c r="C44" s="170"/>
      <c r="D44" s="170"/>
      <c r="E44" s="170">
        <f>'実質公債費比率（分子）の構造'!L$50</f>
        <v>27</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12</v>
      </c>
      <c r="C45" s="170"/>
      <c r="D45" s="170"/>
      <c r="E45" s="170">
        <f>'実質公債費比率（分子）の構造'!L$49</f>
        <v>13</v>
      </c>
      <c r="F45" s="170"/>
      <c r="G45" s="170"/>
      <c r="H45" s="170">
        <f>'実質公債費比率（分子）の構造'!M$49</f>
        <v>43</v>
      </c>
      <c r="I45" s="170"/>
      <c r="J45" s="170"/>
      <c r="K45" s="170">
        <f>'実質公債費比率（分子）の構造'!N$49</f>
        <v>53</v>
      </c>
      <c r="L45" s="170"/>
      <c r="M45" s="170"/>
      <c r="N45" s="170">
        <f>'実質公債費比率（分子）の構造'!O$49</f>
        <v>55</v>
      </c>
      <c r="O45" s="170"/>
      <c r="P45" s="170"/>
    </row>
    <row r="46" spans="1:16" x14ac:dyDescent="0.15">
      <c r="A46" s="170" t="s">
        <v>64</v>
      </c>
      <c r="B46" s="170">
        <f>'実質公債費比率（分子）の構造'!K$48</f>
        <v>46</v>
      </c>
      <c r="C46" s="170"/>
      <c r="D46" s="170"/>
      <c r="E46" s="170">
        <f>'実質公債費比率（分子）の構造'!L$48</f>
        <v>47</v>
      </c>
      <c r="F46" s="170"/>
      <c r="G46" s="170"/>
      <c r="H46" s="170">
        <f>'実質公債費比率（分子）の構造'!M$48</f>
        <v>44</v>
      </c>
      <c r="I46" s="170"/>
      <c r="J46" s="170"/>
      <c r="K46" s="170">
        <f>'実質公債費比率（分子）の構造'!N$48</f>
        <v>47</v>
      </c>
      <c r="L46" s="170"/>
      <c r="M46" s="170"/>
      <c r="N46" s="170">
        <f>'実質公債費比率（分子）の構造'!O$48</f>
        <v>48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2331</v>
      </c>
      <c r="C49" s="170"/>
      <c r="D49" s="170"/>
      <c r="E49" s="170">
        <f>'実質公債費比率（分子）の構造'!L$45</f>
        <v>2469</v>
      </c>
      <c r="F49" s="170"/>
      <c r="G49" s="170"/>
      <c r="H49" s="170">
        <f>'実質公債費比率（分子）の構造'!M$45</f>
        <v>2849</v>
      </c>
      <c r="I49" s="170"/>
      <c r="J49" s="170"/>
      <c r="K49" s="170">
        <f>'実質公債費比率（分子）の構造'!N$45</f>
        <v>2839</v>
      </c>
      <c r="L49" s="170"/>
      <c r="M49" s="170"/>
      <c r="N49" s="170">
        <f>'実質公債費比率（分子）の構造'!O$45</f>
        <v>2767</v>
      </c>
      <c r="O49" s="170"/>
      <c r="P49" s="170"/>
    </row>
    <row r="50" spans="1:16" x14ac:dyDescent="0.15">
      <c r="A50" s="170" t="s">
        <v>67</v>
      </c>
      <c r="B50" s="170" t="e">
        <f>NA()</f>
        <v>#N/A</v>
      </c>
      <c r="C50" s="170">
        <f>IF(ISNUMBER('実質公債費比率（分子）の構造'!K$53),'実質公債費比率（分子）の構造'!K$53,NA())</f>
        <v>513</v>
      </c>
      <c r="D50" s="170" t="e">
        <f>NA()</f>
        <v>#N/A</v>
      </c>
      <c r="E50" s="170" t="e">
        <f>NA()</f>
        <v>#N/A</v>
      </c>
      <c r="F50" s="170">
        <f>IF(ISNUMBER('実質公債費比率（分子）の構造'!L$53),'実質公債費比率（分子）の構造'!L$53,NA())</f>
        <v>545</v>
      </c>
      <c r="G50" s="170" t="e">
        <f>NA()</f>
        <v>#N/A</v>
      </c>
      <c r="H50" s="170" t="e">
        <f>NA()</f>
        <v>#N/A</v>
      </c>
      <c r="I50" s="170">
        <f>IF(ISNUMBER('実質公債費比率（分子）の構造'!M$53),'実質公債費比率（分子）の構造'!M$53,NA())</f>
        <v>744</v>
      </c>
      <c r="J50" s="170" t="e">
        <f>NA()</f>
        <v>#N/A</v>
      </c>
      <c r="K50" s="170" t="e">
        <f>NA()</f>
        <v>#N/A</v>
      </c>
      <c r="L50" s="170">
        <f>IF(ISNUMBER('実質公債費比率（分子）の構造'!N$53),'実質公債費比率（分子）の構造'!N$53,NA())</f>
        <v>773</v>
      </c>
      <c r="M50" s="170" t="e">
        <f>NA()</f>
        <v>#N/A</v>
      </c>
      <c r="N50" s="170" t="e">
        <f>NA()</f>
        <v>#N/A</v>
      </c>
      <c r="O50" s="170">
        <f>IF(ISNUMBER('実質公債費比率（分子）の構造'!O$53),'実質公債費比率（分子）の構造'!O$53,NA())</f>
        <v>762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19990</v>
      </c>
      <c r="E56" s="169"/>
      <c r="F56" s="169"/>
      <c r="G56" s="169">
        <f>'将来負担比率（分子）の構造'!J$52</f>
        <v>19965</v>
      </c>
      <c r="H56" s="169"/>
      <c r="I56" s="169"/>
      <c r="J56" s="169">
        <f>'将来負担比率（分子）の構造'!K$52</f>
        <v>19044</v>
      </c>
      <c r="K56" s="169"/>
      <c r="L56" s="169"/>
      <c r="M56" s="169">
        <f>'将来負担比率（分子）の構造'!L$52</f>
        <v>21864</v>
      </c>
      <c r="N56" s="169"/>
      <c r="O56" s="169"/>
      <c r="P56" s="169">
        <f>'将来負担比率（分子）の構造'!M$52</f>
        <v>21657</v>
      </c>
    </row>
    <row r="57" spans="1:16" x14ac:dyDescent="0.15">
      <c r="A57" s="169" t="s">
        <v>42</v>
      </c>
      <c r="B57" s="169"/>
      <c r="C57" s="169"/>
      <c r="D57" s="169">
        <f>'将来負担比率（分子）の構造'!I$51</f>
        <v>610</v>
      </c>
      <c r="E57" s="169"/>
      <c r="F57" s="169"/>
      <c r="G57" s="169">
        <f>'将来負担比率（分子）の構造'!J$51</f>
        <v>547</v>
      </c>
      <c r="H57" s="169"/>
      <c r="I57" s="169"/>
      <c r="J57" s="169">
        <f>'将来負担比率（分子）の構造'!K$51</f>
        <v>474</v>
      </c>
      <c r="K57" s="169"/>
      <c r="L57" s="169"/>
      <c r="M57" s="169">
        <f>'将来負担比率（分子）の構造'!L$51</f>
        <v>397</v>
      </c>
      <c r="N57" s="169"/>
      <c r="O57" s="169"/>
      <c r="P57" s="169">
        <f>'将来負担比率（分子）の構造'!M$51</f>
        <v>369</v>
      </c>
    </row>
    <row r="58" spans="1:16" x14ac:dyDescent="0.15">
      <c r="A58" s="169" t="s">
        <v>41</v>
      </c>
      <c r="B58" s="169"/>
      <c r="C58" s="169"/>
      <c r="D58" s="169">
        <f>'将来負担比率（分子）の構造'!I$50</f>
        <v>10290</v>
      </c>
      <c r="E58" s="169"/>
      <c r="F58" s="169"/>
      <c r="G58" s="169">
        <f>'将来負担比率（分子）の構造'!J$50</f>
        <v>10398</v>
      </c>
      <c r="H58" s="169"/>
      <c r="I58" s="169"/>
      <c r="J58" s="169">
        <f>'将来負担比率（分子）の構造'!K$50</f>
        <v>10735</v>
      </c>
      <c r="K58" s="169"/>
      <c r="L58" s="169"/>
      <c r="M58" s="169">
        <f>'将来負担比率（分子）の構造'!L$50</f>
        <v>10335</v>
      </c>
      <c r="N58" s="169"/>
      <c r="O58" s="169"/>
      <c r="P58" s="169">
        <f>'将来負担比率（分子）の構造'!M$50</f>
        <v>9962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4618</v>
      </c>
      <c r="C62" s="169"/>
      <c r="D62" s="169"/>
      <c r="E62" s="169">
        <f>'将来負担比率（分子）の構造'!J$45</f>
        <v>4502</v>
      </c>
      <c r="F62" s="169"/>
      <c r="G62" s="169"/>
      <c r="H62" s="169">
        <f>'将来負担比率（分子）の構造'!K$45</f>
        <v>4441</v>
      </c>
      <c r="I62" s="169"/>
      <c r="J62" s="169"/>
      <c r="K62" s="169">
        <f>'将来負担比率（分子）の構造'!L$45</f>
        <v>4436</v>
      </c>
      <c r="L62" s="169"/>
      <c r="M62" s="169"/>
      <c r="N62" s="169">
        <f>'将来負担比率（分子）の構造'!M$45</f>
        <v>4467</v>
      </c>
      <c r="O62" s="169"/>
      <c r="P62" s="169"/>
    </row>
    <row r="63" spans="1:16" x14ac:dyDescent="0.15">
      <c r="A63" s="169" t="s">
        <v>34</v>
      </c>
      <c r="B63" s="169">
        <f>'将来負担比率（分子）の構造'!I$44</f>
        <v>27</v>
      </c>
      <c r="C63" s="169"/>
      <c r="D63" s="169"/>
      <c r="E63" s="169" t="str">
        <f>'将来負担比率（分子）の構造'!J$44</f>
        <v>-</v>
      </c>
      <c r="F63" s="169"/>
      <c r="G63" s="169"/>
      <c r="H63" s="169" t="str">
        <f>'将来負担比率（分子）の構造'!K$44</f>
        <v>-</v>
      </c>
      <c r="I63" s="169"/>
      <c r="J63" s="169"/>
      <c r="K63" s="169">
        <f>'将来負担比率（分子）の構造'!L$44</f>
        <v>28</v>
      </c>
      <c r="L63" s="169"/>
      <c r="M63" s="169"/>
      <c r="N63" s="169">
        <f>'将来負担比率（分子）の構造'!M$44</f>
        <v>29</v>
      </c>
      <c r="O63" s="169"/>
      <c r="P63" s="169"/>
    </row>
    <row r="64" spans="1:16" x14ac:dyDescent="0.15">
      <c r="A64" s="169" t="s">
        <v>33</v>
      </c>
      <c r="B64" s="169">
        <f>'将来負担比率（分子）の構造'!I$43</f>
        <v>630</v>
      </c>
      <c r="C64" s="169"/>
      <c r="D64" s="169"/>
      <c r="E64" s="169">
        <f>'将来負担比率（分子）の構造'!J$43</f>
        <v>746</v>
      </c>
      <c r="F64" s="169"/>
      <c r="G64" s="169"/>
      <c r="H64" s="169">
        <f>'将来負担比率（分子）の構造'!K$43</f>
        <v>569</v>
      </c>
      <c r="I64" s="169"/>
      <c r="J64" s="169"/>
      <c r="K64" s="169">
        <f>'将来負担比率（分子）の構造'!L$43</f>
        <v>515</v>
      </c>
      <c r="L64" s="169"/>
      <c r="M64" s="169"/>
      <c r="N64" s="169">
        <f>'将来負担比率（分子）の構造'!M$43</f>
        <v>460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25385</v>
      </c>
      <c r="C66" s="169"/>
      <c r="D66" s="169"/>
      <c r="E66" s="169">
        <f>'将来負担比率（分子）の構造'!J$41</f>
        <v>25352</v>
      </c>
      <c r="F66" s="169"/>
      <c r="G66" s="169"/>
      <c r="H66" s="169">
        <f>'将来負担比率（分子）の構造'!K$41</f>
        <v>24220</v>
      </c>
      <c r="I66" s="169"/>
      <c r="J66" s="169"/>
      <c r="K66" s="169">
        <f>'将来負担比率（分子）の構造'!L$41</f>
        <v>28374</v>
      </c>
      <c r="L66" s="169"/>
      <c r="M66" s="169"/>
      <c r="N66" s="169">
        <f>'将来負担比率（分子）の構造'!M$41</f>
        <v>28251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757</v>
      </c>
      <c r="M67" s="169" t="e">
        <f>NA()</f>
        <v>#N/A</v>
      </c>
      <c r="N67" s="169" t="e">
        <f>NA()</f>
        <v>#N/A</v>
      </c>
      <c r="O67" s="169">
        <f>IF(ISNUMBER('将来負担比率（分子）の構造'!M$53), IF('将来負担比率（分子）の構造'!M$53 &lt; 0, 0, '将来負担比率（分子）の構造'!M$53), NA())</f>
        <v>1219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3204</v>
      </c>
      <c r="C72" s="173">
        <f>基金残高に係る経年分析!G55</f>
        <v>3210</v>
      </c>
      <c r="D72" s="173">
        <f>基金残高に係る経年分析!H55</f>
        <v>3217</v>
      </c>
    </row>
    <row r="73" spans="1:16" x14ac:dyDescent="0.15">
      <c r="A73" s="172" t="s">
        <v>74</v>
      </c>
      <c r="B73" s="173">
        <f>基金残高に係る経年分析!F56</f>
        <v>2143</v>
      </c>
      <c r="C73" s="173">
        <f>基金残高に係る経年分析!G56</f>
        <v>1791</v>
      </c>
      <c r="D73" s="173">
        <f>基金残高に係る経年分析!H56</f>
        <v>1464</v>
      </c>
    </row>
    <row r="74" spans="1:16" x14ac:dyDescent="0.15">
      <c r="A74" s="172" t="s">
        <v>75</v>
      </c>
      <c r="B74" s="173">
        <f>基金残高に係る経年分析!F57</f>
        <v>7319</v>
      </c>
      <c r="C74" s="173">
        <f>基金残高に係る経年分析!G57</f>
        <v>7069</v>
      </c>
      <c r="D74" s="173">
        <f>基金残高に係る経年分析!H57</f>
        <v>6797</v>
      </c>
    </row>
  </sheetData>
  <sheetProtection algorithmName="SHA-512" hashValue="nhkIS0MsnDXv7Vndre66gs6DNIkVuWiwwV/n+7bJKeQ2vA2ygnNLU/50SHkncJMtrm6q84rRwHkIj6ApWnQw1w==" saltValue="igxJrcVWnsBQB4nm89Ym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2025-03-24T02:21:47Z</cp:lastPrinted>
  <dcterms:created xsi:type="dcterms:W3CDTF">2025-02-19T04:51:36Z</dcterms:created>
  <dcterms:modified xsi:type="dcterms:W3CDTF">2025-03-26T04:57:52Z</dcterms:modified>
  <cp:category/>
</cp:coreProperties>
</file>