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4955" windowHeight="7935" activeTab="0"/>
  </bookViews>
  <sheets>
    <sheet name="p32" sheetId="1" r:id="rId1"/>
    <sheet name="p33" sheetId="2" r:id="rId2"/>
    <sheet name="p34" sheetId="3" r:id="rId3"/>
    <sheet name="p35" sheetId="4" r:id="rId4"/>
  </sheets>
  <definedNames>
    <definedName name="_xlnm.Print_Area" localSheetId="1">'p33'!$A$1:$L$32</definedName>
  </definedNames>
  <calcPr calcMode="manual" fullCalcOnLoad="1"/>
</workbook>
</file>

<file path=xl/sharedStrings.xml><?xml version="1.0" encoding="utf-8"?>
<sst xmlns="http://schemas.openxmlformats.org/spreadsheetml/2006/main" count="292" uniqueCount="191">
  <si>
    <t>１．公衆衛生</t>
  </si>
  <si>
    <t xml:space="preserve">  医療施設の状況</t>
  </si>
  <si>
    <t>病院</t>
  </si>
  <si>
    <t>一般診療所</t>
  </si>
  <si>
    <t>歯科診療所数</t>
  </si>
  <si>
    <t>薬局数</t>
  </si>
  <si>
    <t>施設数</t>
  </si>
  <si>
    <t>病床数</t>
  </si>
  <si>
    <t>（単位：人）</t>
  </si>
  <si>
    <t>医師</t>
  </si>
  <si>
    <t>歯科医師</t>
  </si>
  <si>
    <t>薬剤師</t>
  </si>
  <si>
    <t>保健師</t>
  </si>
  <si>
    <t>助産師</t>
  </si>
  <si>
    <t>看護師</t>
  </si>
  <si>
    <t xml:space="preserve">  嘉麻市における主な死亡原因</t>
  </si>
  <si>
    <t>死因</t>
  </si>
  <si>
    <t>男</t>
  </si>
  <si>
    <t>女</t>
  </si>
  <si>
    <t>計</t>
  </si>
  <si>
    <t>悪性新生物</t>
  </si>
  <si>
    <t>心疾患</t>
  </si>
  <si>
    <t>脳血管疾患</t>
  </si>
  <si>
    <t>肺炎</t>
  </si>
  <si>
    <t>老衰</t>
  </si>
  <si>
    <t>不慮の事故</t>
  </si>
  <si>
    <t>糖尿病</t>
  </si>
  <si>
    <t>自殺</t>
  </si>
  <si>
    <t>その他</t>
  </si>
  <si>
    <t>疾患名</t>
  </si>
  <si>
    <t>急性灰白髄炎</t>
  </si>
  <si>
    <t>結核</t>
  </si>
  <si>
    <t>年度</t>
  </si>
  <si>
    <t>基数</t>
  </si>
  <si>
    <t xml:space="preserve">  予防接種実施状況</t>
  </si>
  <si>
    <t>対象</t>
  </si>
  <si>
    <t>百日咳ジフテリア破傷風混合ワクチン</t>
  </si>
  <si>
    <t>日本脳炎</t>
  </si>
  <si>
    <t>麻しん風しん混合
（ＭＲ）</t>
  </si>
  <si>
    <t>第1期</t>
  </si>
  <si>
    <t>第2期</t>
  </si>
  <si>
    <t>２．環境衛生</t>
  </si>
  <si>
    <t xml:space="preserve">  ごみ処理の状況</t>
  </si>
  <si>
    <t>年度</t>
  </si>
  <si>
    <t>行政区域内
人口</t>
  </si>
  <si>
    <t xml:space="preserve">処理対象区域内人口                        </t>
  </si>
  <si>
    <t>処理量（１日当たり）</t>
  </si>
  <si>
    <t>処理状況
（１日当たり）</t>
  </si>
  <si>
    <t>収集ごみ</t>
  </si>
  <si>
    <t>直接搬入ごみ</t>
  </si>
  <si>
    <t>（人）</t>
  </si>
  <si>
    <t xml:space="preserve">  し尿処理の状況</t>
  </si>
  <si>
    <t>　合併浄化槽設置状況</t>
  </si>
  <si>
    <t>収集人口
（人）</t>
  </si>
  <si>
    <t>収集処理（単位：kℓ）</t>
  </si>
  <si>
    <t>年間総
収集量</t>
  </si>
  <si>
    <t>し尿
収集量</t>
  </si>
  <si>
    <t>浄化槽
汚泥量</t>
  </si>
  <si>
    <t>（資料：環境課）</t>
  </si>
  <si>
    <t>３．国民健康保険</t>
  </si>
  <si>
    <t xml:space="preserve">  国民健康保険被保険者数の推移</t>
  </si>
  <si>
    <t>被保険者世帯数</t>
  </si>
  <si>
    <t>被保険者数</t>
  </si>
  <si>
    <t>加入率</t>
  </si>
  <si>
    <t>世帯</t>
  </si>
  <si>
    <t>人員</t>
  </si>
  <si>
    <t>（世帯）</t>
  </si>
  <si>
    <t>（資料：市民課  各年度末）</t>
  </si>
  <si>
    <t xml:space="preserve">  国民健康保険の医療費</t>
  </si>
  <si>
    <t>入院</t>
  </si>
  <si>
    <t>入院外+歯科</t>
  </si>
  <si>
    <t>合計</t>
  </si>
  <si>
    <t>件数</t>
  </si>
  <si>
    <t>費用額</t>
  </si>
  <si>
    <t>１人当り受診件数</t>
  </si>
  <si>
    <t>１件当り費用額</t>
  </si>
  <si>
    <t>（件）</t>
  </si>
  <si>
    <t>（千円）</t>
  </si>
  <si>
    <t>（円）</t>
  </si>
  <si>
    <t>（資料：市民課）</t>
  </si>
  <si>
    <t>４．介護保険</t>
  </si>
  <si>
    <t xml:space="preserve">  介護保険第１号被保険者数、要介護（要支援）認定者数の推移</t>
  </si>
  <si>
    <t>第１号
被保険者数</t>
  </si>
  <si>
    <t>要介護等認定者数</t>
  </si>
  <si>
    <t>総数</t>
  </si>
  <si>
    <t>要支援1</t>
  </si>
  <si>
    <t>要支援2</t>
  </si>
  <si>
    <t>要介護１</t>
  </si>
  <si>
    <t>要介護２</t>
  </si>
  <si>
    <t>要介護３</t>
  </si>
  <si>
    <t>要介護４</t>
  </si>
  <si>
    <t>要介護５</t>
  </si>
  <si>
    <t>（注）（　）は第２号被保険者（４０歳以上６５歳未満の医療保険加入者）の認定者数を再掲</t>
  </si>
  <si>
    <t>（資料：高齢者介護課  各年度末）</t>
  </si>
  <si>
    <t xml:space="preserve">  介護保険給付の状況（決算額）</t>
  </si>
  <si>
    <t>（単位：千円）</t>
  </si>
  <si>
    <t>介護サービス費</t>
  </si>
  <si>
    <t>（資料：高齢者介護課　各年度末）</t>
  </si>
  <si>
    <t>５．上水道</t>
  </si>
  <si>
    <t xml:space="preserve">  給水状況</t>
  </si>
  <si>
    <t>総人口</t>
  </si>
  <si>
    <t>給水・配水</t>
  </si>
  <si>
    <t>給水件数</t>
  </si>
  <si>
    <t>給水人口</t>
  </si>
  <si>
    <t>普及率</t>
  </si>
  <si>
    <t>年間配水量</t>
  </si>
  <si>
    <t>１日平均
配水量</t>
  </si>
  <si>
    <t>１日１人
平均配水量</t>
  </si>
  <si>
    <t>（％）</t>
  </si>
  <si>
    <t>１件当り費用額</t>
  </si>
  <si>
    <t xml:space="preserve"> </t>
  </si>
  <si>
    <t>介護予防サービス費</t>
  </si>
  <si>
    <t>平成22年度</t>
  </si>
  <si>
    <t>平成23年度</t>
  </si>
  <si>
    <t>平成21年度</t>
  </si>
  <si>
    <t>平成22年度</t>
  </si>
  <si>
    <t>平成23年度</t>
  </si>
  <si>
    <t>平成21年度</t>
  </si>
  <si>
    <t>平成22年度</t>
  </si>
  <si>
    <t>平成23年度</t>
  </si>
  <si>
    <t>平成19年度</t>
  </si>
  <si>
    <t>平成20年度</t>
  </si>
  <si>
    <t>平成21年度</t>
  </si>
  <si>
    <t>平成16年度</t>
  </si>
  <si>
    <t>平成17年度</t>
  </si>
  <si>
    <t>平成18年度</t>
  </si>
  <si>
    <t>高額介護サービス費</t>
  </si>
  <si>
    <t>ごみ1人1日当たり</t>
  </si>
  <si>
    <t>（注）平成２０年度から国保加入者の一部が後期高齢者医療保険へ移行したため加入率が減少</t>
  </si>
  <si>
    <t>平成24年度</t>
  </si>
  <si>
    <t>平成21年度</t>
  </si>
  <si>
    <t>平成22年度</t>
  </si>
  <si>
    <t>平成23年度</t>
  </si>
  <si>
    <t>平成24年度</t>
  </si>
  <si>
    <t>平成24年度</t>
  </si>
  <si>
    <t>平成24年</t>
  </si>
  <si>
    <t>百日咳ジフテリア破傷風不活化ポリオ混合
ワクチン</t>
  </si>
  <si>
    <t>ジフテリア破傷風混合
ワクチン</t>
  </si>
  <si>
    <t>急性
灰白髄炎
（ポリオ）</t>
  </si>
  <si>
    <t>子宮頸
がん予防
ワクチン</t>
  </si>
  <si>
    <t>小児用
肺炎球菌
ワクチン</t>
  </si>
  <si>
    <t>高齢者
インフルエンザ</t>
  </si>
  <si>
    <t>生ﾜｸﾁﾝ　414
不活化ﾜｸﾁﾝ
　　　　605　</t>
  </si>
  <si>
    <t>(単位：延人）</t>
  </si>
  <si>
    <t>（資料：健康課）</t>
  </si>
  <si>
    <t>医療施設の医療従事者数（非常勤も含む）</t>
  </si>
  <si>
    <t>準看護師</t>
  </si>
  <si>
    <t>常勤</t>
  </si>
  <si>
    <t>非常勤</t>
  </si>
  <si>
    <t>一般診療所</t>
  </si>
  <si>
    <t>―</t>
  </si>
  <si>
    <t>歯科診療所</t>
  </si>
  <si>
    <t>(資料：福岡県嘉穂・鞍手保健福祉環境事務所）</t>
  </si>
  <si>
    <t>感染症の発生状況</t>
  </si>
  <si>
    <t>コレラ</t>
  </si>
  <si>
    <t>細菌性赤痢</t>
  </si>
  <si>
    <t>腸管出血性
大腸菌感染症</t>
  </si>
  <si>
    <t>腸チフス</t>
  </si>
  <si>
    <t>パラチフス</t>
  </si>
  <si>
    <t>注１．平成23年病院報告
　２．平成23年医療施設静態調査（診療所、歯科診療所）
　３．管内（飯塚市、嘉麻市、桂川町）集計</t>
  </si>
  <si>
    <t>※各年1月1日～12月31日に福岡県嘉穂・鞍手保健福祉環境事務所に届出のあったうち、飯塚地区（飯塚市・嘉麻市・桂川町）の患者数</t>
  </si>
  <si>
    <t>（資料：平成26年4月1日嘉穂・鞍手保健福祉環境事務所）</t>
  </si>
  <si>
    <t>(注）平成２４年９月より、生ポリオから不活化ポリオワクチンに変更
　 　平成２４年１１月より、百日咳・ジフテリア・破傷風・不活化ポリオ混合（４種混合）ワクチンが開始</t>
  </si>
  <si>
    <t>ヒブ
ワクチン</t>
  </si>
  <si>
    <t>－</t>
  </si>
  <si>
    <t>（t）</t>
  </si>
  <si>
    <t>（ｇ）</t>
  </si>
  <si>
    <t>（㎥）</t>
  </si>
  <si>
    <t>（ℓ）</t>
  </si>
  <si>
    <t>(8)</t>
  </si>
  <si>
    <t>(10)</t>
  </si>
  <si>
    <t>(14)</t>
  </si>
  <si>
    <t>(12)</t>
  </si>
  <si>
    <t>(7)</t>
  </si>
  <si>
    <t>(6)</t>
  </si>
  <si>
    <t>平成25年度</t>
  </si>
  <si>
    <t>平成25年度</t>
  </si>
  <si>
    <t>平成25年度</t>
  </si>
  <si>
    <t>平成25年</t>
  </si>
  <si>
    <t>平成26年</t>
  </si>
  <si>
    <t>平成27年</t>
  </si>
  <si>
    <t>平成23年</t>
  </si>
  <si>
    <t>平成24年</t>
  </si>
  <si>
    <t>（人）</t>
  </si>
  <si>
    <t>　　（資料：平成27年3月11日　嘉穂・鞍手保健福祉環境事務所）</t>
  </si>
  <si>
    <t>（資料：健康課　平成24年版福岡県保健統計年報）</t>
  </si>
  <si>
    <t>中間処理（焼却等）</t>
  </si>
  <si>
    <t>最終処分（埋立）</t>
  </si>
  <si>
    <t xml:space="preserve">（資料：水道局　平成１６年度：市町村公営企業決算の概要  </t>
  </si>
  <si>
    <t>平成１７～２５年度：嘉麻市水道事業会計決算書）</t>
  </si>
  <si>
    <t>―</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</si>
</sst>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0000"/>
    <numFmt numFmtId="179" formatCode="0.0"/>
    <numFmt numFmtId="180" formatCode="m/d"/>
    <numFmt numFmtId="181" formatCode="#,##0;&quot;△ &quot;#,##0"/>
    <numFmt numFmtId="182" formatCode="0;&quot;△ &quot;0"/>
    <numFmt numFmtId="183" formatCode="0_ "/>
    <numFmt numFmtId="184" formatCode="0.0_ "/>
    <numFmt numFmtId="185" formatCode="#,##0.0;[Red]\-#,##0.0"/>
    <numFmt numFmtId="186" formatCode="#,##0.0;&quot;△ &quot;#,##0.0"/>
    <numFmt numFmtId="187" formatCode="#,##0.0_);[Red]\(#,##0.0\)"/>
    <numFmt numFmtId="188" formatCode="#,##0.0_ ;[Red]\-#,##0.0\ "/>
    <numFmt numFmtId="189" formatCode="#,##0_);\(#,##0\)"/>
    <numFmt numFmtId="190" formatCode="0_);\(0\)"/>
    <numFmt numFmtId="191" formatCode="0.00_);[Red]\(0.00\)"/>
    <numFmt numFmtId="192" formatCode="0.000_);[Red]\(0.000\)"/>
    <numFmt numFmtId="193" formatCode="0.0000_);[Red]\(0.0000\)"/>
    <numFmt numFmtId="194" formatCode="0.0_);[Red]\(0.0\)"/>
    <numFmt numFmtId="195" formatCode="0_);[Red]\(0\)"/>
    <numFmt numFmtId="196" formatCode="#,##0_ ;[Red]\-#,##0\ "/>
    <numFmt numFmtId="197" formatCode="#,##0_ "/>
    <numFmt numFmtId="198" formatCode="#,##0.000;[Red]\-#,##0.000"/>
    <numFmt numFmtId="199" formatCode="#,##0.0000;[Red]\-#,##0.0000"/>
    <numFmt numFmtId="200" formatCode="#,##0.00000;[Red]\-#,##0.00000"/>
    <numFmt numFmtId="201" formatCode="#,##0.000000;[Red]\-#,##0.000000"/>
    <numFmt numFmtId="202" formatCode="#,##0.0000000;[Red]\-#,##0.0000000"/>
    <numFmt numFmtId="203" formatCode="#,##0.00000000;[Red]\-#,##0.00000000"/>
    <numFmt numFmtId="204" formatCode="#,##0.000000000;[Red]\-#,##0.000000000"/>
    <numFmt numFmtId="205" formatCode="#,##0.0000000000;[Red]\-#,##0.0000000000"/>
    <numFmt numFmtId="206" formatCode="#,##0.00000000000;[Red]\-#,##0.00000000000"/>
    <numFmt numFmtId="207" formatCode="#,##0.000000000000;[Red]\-#,##0.000000000000"/>
    <numFmt numFmtId="208" formatCode="#,##0.0000000000000;[Red]\-#,##0.0000000000000"/>
    <numFmt numFmtId="209" formatCode="#,##0.00000000000000;[Red]\-#,##0.00000000000000"/>
    <numFmt numFmtId="210" formatCode="#,##0.000000000000000;[Red]\-#,##0.000000000000000"/>
    <numFmt numFmtId="211" formatCode="#,##0;\-#,##0;&quot;-&quot;;@"/>
    <numFmt numFmtId="212" formatCode="#,##0.00;&quot;△ &quot;#,##0.00"/>
    <numFmt numFmtId="213" formatCode="#,##0.00_ ;[Red]\-#,##0.00\ "/>
    <numFmt numFmtId="214" formatCode="0_ ;[Red]\-0\ "/>
    <numFmt numFmtId="215" formatCode="#,##0.00_ "/>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明朝"/>
      <family val="1"/>
    </font>
    <font>
      <sz val="8"/>
      <color indexed="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8"/>
      <color indexed="8"/>
      <name val="ＭＳ 明朝"/>
      <family val="1"/>
    </font>
    <font>
      <sz val="7"/>
      <color indexed="8"/>
      <name val="ＭＳ 明朝"/>
      <family val="1"/>
    </font>
    <font>
      <sz val="6"/>
      <color indexed="8"/>
      <name val="ＭＳ 明朝"/>
      <family val="1"/>
    </font>
    <font>
      <sz val="9"/>
      <color indexed="8"/>
      <name val="ＭＳ 明朝"/>
      <family val="1"/>
    </font>
    <font>
      <sz val="24"/>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8"/>
      <color theme="1"/>
      <name val="ＭＳ 明朝"/>
      <family val="1"/>
    </font>
    <font>
      <sz val="11"/>
      <color theme="1"/>
      <name val="ＭＳ Ｐゴシック"/>
      <family val="3"/>
    </font>
    <font>
      <sz val="7"/>
      <color theme="1"/>
      <name val="ＭＳ 明朝"/>
      <family val="1"/>
    </font>
    <font>
      <sz val="6"/>
      <color theme="1"/>
      <name val="ＭＳ 明朝"/>
      <family val="1"/>
    </font>
    <font>
      <sz val="9"/>
      <color theme="1"/>
      <name val="ＭＳ 明朝"/>
      <family val="1"/>
    </font>
    <font>
      <sz val="12"/>
      <color theme="1"/>
      <name val="ＭＳ 明朝"/>
      <family val="1"/>
    </font>
    <font>
      <sz val="24"/>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hair"/>
      <right style="hair"/>
      <top style="thin"/>
      <bottom>
        <color indexed="63"/>
      </bottom>
    </border>
    <border>
      <left style="thin"/>
      <right>
        <color indexed="63"/>
      </right>
      <top>
        <color indexed="63"/>
      </top>
      <bottom style="thin"/>
    </border>
    <border>
      <left style="hair"/>
      <right style="hair"/>
      <top>
        <color indexed="63"/>
      </top>
      <bottom style="thin"/>
    </border>
    <border>
      <left style="thin"/>
      <right style="hair"/>
      <top>
        <color indexed="63"/>
      </top>
      <bottom style="thin"/>
    </border>
    <border>
      <left>
        <color indexed="63"/>
      </left>
      <right style="thin"/>
      <top>
        <color indexed="63"/>
      </top>
      <bottom style="thin"/>
    </border>
    <border>
      <left style="thin"/>
      <right>
        <color indexed="63"/>
      </right>
      <top style="thin"/>
      <bottom style="thin"/>
    </border>
    <border>
      <left style="hair"/>
      <right style="hair"/>
      <top style="thin"/>
      <bottom style="thin"/>
    </border>
    <border>
      <left style="thin"/>
      <right style="hair"/>
      <top style="thin"/>
      <bottom style="thin"/>
    </border>
    <border>
      <left>
        <color indexed="63"/>
      </left>
      <right style="thin"/>
      <top style="thin"/>
      <bottom style="thin"/>
    </border>
    <border>
      <left style="hair"/>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hair"/>
      <right>
        <color indexed="63"/>
      </right>
      <top style="thin"/>
      <bottom style="thin"/>
    </border>
    <border>
      <left style="hair"/>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thin"/>
      <bottom>
        <color indexed="63"/>
      </bottom>
    </border>
    <border>
      <left style="thin"/>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268">
    <xf numFmtId="0" fontId="0" fillId="0" borderId="0" xfId="0" applyAlignment="1">
      <alignment/>
    </xf>
    <xf numFmtId="38" fontId="4" fillId="0" borderId="0" xfId="49" applyFont="1" applyAlignment="1" applyProtection="1">
      <alignment horizontal="left" vertical="center"/>
      <protection/>
    </xf>
    <xf numFmtId="181" fontId="4" fillId="0" borderId="0" xfId="49" applyNumberFormat="1" applyFont="1" applyAlignment="1" applyProtection="1">
      <alignment horizontal="left" vertical="center"/>
      <protection/>
    </xf>
    <xf numFmtId="0" fontId="4" fillId="0" borderId="0" xfId="0" applyFont="1" applyAlignment="1" applyProtection="1">
      <alignment horizontal="left" vertical="center"/>
      <protection/>
    </xf>
    <xf numFmtId="38" fontId="4" fillId="0" borderId="0" xfId="49" applyFont="1" applyFill="1" applyAlignment="1" applyProtection="1">
      <alignment horizontal="right" vertical="center"/>
      <protection/>
    </xf>
    <xf numFmtId="181" fontId="4" fillId="0" borderId="0" xfId="49" applyNumberFormat="1" applyFont="1" applyFill="1" applyAlignment="1" applyProtection="1">
      <alignment vertical="center"/>
      <protection/>
    </xf>
    <xf numFmtId="181" fontId="4" fillId="0" borderId="0" xfId="49" applyNumberFormat="1" applyFont="1" applyFill="1" applyAlignment="1" applyProtection="1">
      <alignment horizontal="left" vertical="center"/>
      <protection/>
    </xf>
    <xf numFmtId="38" fontId="4" fillId="0" borderId="0" xfId="49" applyFont="1" applyFill="1" applyAlignment="1" applyProtection="1">
      <alignment horizontal="left" vertical="center"/>
      <protection/>
    </xf>
    <xf numFmtId="0" fontId="4" fillId="0" borderId="0" xfId="0" applyFont="1" applyBorder="1" applyAlignment="1" applyProtection="1">
      <alignment horizontal="left" vertical="center"/>
      <protection/>
    </xf>
    <xf numFmtId="38" fontId="4" fillId="0" borderId="0" xfId="49" applyFont="1" applyAlignment="1" applyProtection="1">
      <alignment horizontal="right" vertical="center"/>
      <protection/>
    </xf>
    <xf numFmtId="181" fontId="4" fillId="0" borderId="0" xfId="49" applyNumberFormat="1" applyFont="1" applyAlignment="1" applyProtection="1">
      <alignment vertical="center"/>
      <protection/>
    </xf>
    <xf numFmtId="181" fontId="4" fillId="0" borderId="0" xfId="49" applyNumberFormat="1" applyFont="1" applyAlignment="1" applyProtection="1">
      <alignment horizontal="left" vertical="center" wrapText="1"/>
      <protection/>
    </xf>
    <xf numFmtId="38" fontId="4" fillId="0" borderId="0" xfId="49" applyFont="1" applyAlignment="1" applyProtection="1">
      <alignment horizontal="left" vertical="center" wrapText="1"/>
      <protection/>
    </xf>
    <xf numFmtId="0" fontId="4" fillId="0" borderId="0" xfId="0" applyFont="1" applyAlignment="1" applyProtection="1">
      <alignment horizontal="left" vertical="center" wrapText="1"/>
      <protection/>
    </xf>
    <xf numFmtId="212" fontId="4" fillId="0" borderId="0" xfId="49" applyNumberFormat="1" applyFont="1" applyAlignment="1" applyProtection="1">
      <alignment horizontal="left" vertical="center"/>
      <protection/>
    </xf>
    <xf numFmtId="181" fontId="5" fillId="0" borderId="0" xfId="49" applyNumberFormat="1" applyFont="1" applyAlignment="1" applyProtection="1">
      <alignment horizontal="left" vertical="center"/>
      <protection/>
    </xf>
    <xf numFmtId="38" fontId="47" fillId="0" borderId="0" xfId="49" applyFont="1" applyAlignment="1" applyProtection="1">
      <alignment horizontal="left" vertical="center"/>
      <protection/>
    </xf>
    <xf numFmtId="38" fontId="48" fillId="0" borderId="0" xfId="49" applyFont="1" applyAlignment="1" applyProtection="1">
      <alignment horizontal="left" vertical="center"/>
      <protection/>
    </xf>
    <xf numFmtId="181" fontId="48" fillId="0" borderId="0" xfId="49" applyNumberFormat="1" applyFont="1" applyAlignment="1" applyProtection="1">
      <alignment horizontal="left" vertical="center"/>
      <protection/>
    </xf>
    <xf numFmtId="38" fontId="48" fillId="0" borderId="0" xfId="49" applyFont="1" applyAlignment="1" applyProtection="1">
      <alignment horizontal="right" vertical="center"/>
      <protection/>
    </xf>
    <xf numFmtId="38" fontId="48" fillId="0" borderId="0" xfId="49" applyFont="1" applyFill="1" applyAlignment="1" applyProtection="1">
      <alignment horizontal="right" vertical="center"/>
      <protection/>
    </xf>
    <xf numFmtId="181" fontId="48" fillId="0" borderId="0" xfId="49" applyNumberFormat="1" applyFont="1" applyFill="1" applyAlignment="1" applyProtection="1">
      <alignment vertical="center"/>
      <protection/>
    </xf>
    <xf numFmtId="0" fontId="49" fillId="0" borderId="0" xfId="0" applyFont="1" applyAlignment="1">
      <alignment vertical="top"/>
    </xf>
    <xf numFmtId="181" fontId="48" fillId="0" borderId="0" xfId="49" applyNumberFormat="1" applyFont="1" applyFill="1" applyBorder="1" applyAlignment="1" applyProtection="1">
      <alignment horizontal="right" vertical="center"/>
      <protection/>
    </xf>
    <xf numFmtId="38" fontId="47" fillId="0" borderId="0" xfId="49" applyFont="1" applyFill="1" applyAlignment="1" applyProtection="1">
      <alignment horizontal="left" vertical="center"/>
      <protection/>
    </xf>
    <xf numFmtId="181" fontId="48" fillId="0" borderId="0" xfId="49" applyNumberFormat="1" applyFont="1" applyFill="1" applyAlignment="1" applyProtection="1">
      <alignment horizontal="left" vertical="center"/>
      <protection/>
    </xf>
    <xf numFmtId="38" fontId="48" fillId="0" borderId="0" xfId="49" applyFont="1" applyFill="1" applyAlignment="1" applyProtection="1">
      <alignment horizontal="center" vertical="center"/>
      <protection/>
    </xf>
    <xf numFmtId="38" fontId="47" fillId="0" borderId="0" xfId="49" applyFont="1" applyFill="1" applyBorder="1" applyAlignment="1" applyProtection="1">
      <alignment horizontal="center" vertical="center"/>
      <protection/>
    </xf>
    <xf numFmtId="38" fontId="48" fillId="0" borderId="0" xfId="49" applyFont="1" applyFill="1" applyBorder="1" applyAlignment="1" applyProtection="1">
      <alignment horizontal="center" vertical="center"/>
      <protection/>
    </xf>
    <xf numFmtId="185" fontId="48" fillId="0" borderId="0" xfId="49" applyNumberFormat="1" applyFont="1" applyFill="1" applyBorder="1" applyAlignment="1" applyProtection="1">
      <alignment horizontal="center" vertical="center"/>
      <protection/>
    </xf>
    <xf numFmtId="38" fontId="48" fillId="0" borderId="0" xfId="49" applyFont="1" applyFill="1" applyAlignment="1" applyProtection="1">
      <alignment vertical="center" wrapText="1"/>
      <protection/>
    </xf>
    <xf numFmtId="0" fontId="48" fillId="0" borderId="0" xfId="0" applyFont="1" applyAlignment="1" applyProtection="1">
      <alignment horizontal="left" vertical="center"/>
      <protection/>
    </xf>
    <xf numFmtId="181" fontId="48" fillId="0" borderId="0" xfId="49" applyNumberFormat="1" applyFont="1" applyAlignment="1" applyProtection="1">
      <alignment vertical="center"/>
      <protection/>
    </xf>
    <xf numFmtId="38" fontId="47" fillId="0" borderId="0" xfId="49" applyFont="1" applyBorder="1" applyAlignment="1" applyProtection="1">
      <alignment vertical="center"/>
      <protection/>
    </xf>
    <xf numFmtId="181" fontId="48" fillId="0" borderId="0" xfId="49" applyNumberFormat="1" applyFont="1" applyAlignment="1" applyProtection="1">
      <alignment horizontal="right" vertical="center"/>
      <protection/>
    </xf>
    <xf numFmtId="38" fontId="48" fillId="0" borderId="0" xfId="49" applyFont="1" applyFill="1" applyBorder="1" applyAlignment="1" applyProtection="1">
      <alignment horizontal="right" vertical="center" wrapText="1"/>
      <protection/>
    </xf>
    <xf numFmtId="38" fontId="48" fillId="0" borderId="0" xfId="49" applyFont="1" applyFill="1" applyBorder="1" applyAlignment="1" applyProtection="1">
      <alignment vertical="center"/>
      <protection/>
    </xf>
    <xf numFmtId="181" fontId="48" fillId="0" borderId="0" xfId="49" applyNumberFormat="1" applyFont="1" applyFill="1" applyAlignment="1" applyProtection="1">
      <alignment horizontal="right" vertical="center"/>
      <protection/>
    </xf>
    <xf numFmtId="38" fontId="50" fillId="33" borderId="10" xfId="49" applyFont="1" applyFill="1" applyBorder="1" applyAlignment="1" applyProtection="1">
      <alignment horizontal="right" vertical="center"/>
      <protection/>
    </xf>
    <xf numFmtId="197" fontId="48" fillId="0" borderId="10" xfId="0" applyNumberFormat="1" applyFont="1" applyFill="1" applyBorder="1" applyAlignment="1">
      <alignment horizontal="right" vertical="center"/>
    </xf>
    <xf numFmtId="197" fontId="50" fillId="0" borderId="10" xfId="0" applyNumberFormat="1" applyFont="1" applyFill="1" applyBorder="1" applyAlignment="1">
      <alignment horizontal="left" vertical="center" wrapText="1"/>
    </xf>
    <xf numFmtId="38" fontId="48" fillId="33" borderId="11" xfId="49" applyFont="1" applyFill="1" applyBorder="1" applyAlignment="1" applyProtection="1">
      <alignment horizontal="center" vertical="center" shrinkToFit="1"/>
      <protection/>
    </xf>
    <xf numFmtId="38" fontId="48" fillId="33" borderId="12" xfId="49" applyFont="1" applyFill="1" applyBorder="1" applyAlignment="1" applyProtection="1">
      <alignment horizontal="center" vertical="center" shrinkToFit="1"/>
      <protection/>
    </xf>
    <xf numFmtId="38" fontId="48" fillId="33" borderId="12" xfId="49" applyFont="1" applyFill="1" applyBorder="1" applyAlignment="1" applyProtection="1">
      <alignment horizontal="center" vertical="center" wrapText="1"/>
      <protection/>
    </xf>
    <xf numFmtId="38" fontId="48" fillId="33" borderId="13" xfId="49" applyFont="1" applyFill="1" applyBorder="1" applyAlignment="1" applyProtection="1">
      <alignment horizontal="right" vertical="center"/>
      <protection/>
    </xf>
    <xf numFmtId="38" fontId="48" fillId="33" borderId="14" xfId="49" applyFont="1" applyFill="1" applyBorder="1" applyAlignment="1" applyProtection="1">
      <alignment horizontal="right" vertical="center"/>
      <protection/>
    </xf>
    <xf numFmtId="38" fontId="48" fillId="33" borderId="15" xfId="49" applyFont="1" applyFill="1" applyBorder="1" applyAlignment="1" applyProtection="1">
      <alignment horizontal="right" vertical="center"/>
      <protection/>
    </xf>
    <xf numFmtId="38" fontId="48" fillId="33" borderId="16" xfId="49" applyFont="1" applyFill="1" applyBorder="1" applyAlignment="1" applyProtection="1">
      <alignment horizontal="right" vertical="center"/>
      <protection/>
    </xf>
    <xf numFmtId="38" fontId="50" fillId="34" borderId="10" xfId="49" applyFont="1" applyFill="1" applyBorder="1" applyAlignment="1" applyProtection="1">
      <alignment vertical="center"/>
      <protection/>
    </xf>
    <xf numFmtId="40" fontId="48" fillId="0" borderId="17" xfId="49" applyNumberFormat="1" applyFont="1" applyFill="1" applyBorder="1" applyAlignment="1" applyProtection="1">
      <alignment horizontal="right" vertical="center"/>
      <protection/>
    </xf>
    <xf numFmtId="40" fontId="48" fillId="0" borderId="18" xfId="49" applyNumberFormat="1" applyFont="1" applyFill="1" applyBorder="1" applyAlignment="1" applyProtection="1">
      <alignment horizontal="right" vertical="center"/>
      <protection/>
    </xf>
    <xf numFmtId="40" fontId="48" fillId="0" borderId="19" xfId="49" applyNumberFormat="1" applyFont="1" applyFill="1" applyBorder="1" applyAlignment="1" applyProtection="1">
      <alignment horizontal="right" vertical="center"/>
      <protection/>
    </xf>
    <xf numFmtId="40" fontId="48" fillId="0" borderId="20" xfId="49" applyNumberFormat="1" applyFont="1" applyFill="1" applyBorder="1" applyAlignment="1" applyProtection="1">
      <alignment horizontal="right" vertical="center"/>
      <protection/>
    </xf>
    <xf numFmtId="40" fontId="48" fillId="0" borderId="19" xfId="49" applyNumberFormat="1" applyFont="1" applyBorder="1" applyAlignment="1" applyProtection="1">
      <alignment horizontal="right" vertical="center"/>
      <protection/>
    </xf>
    <xf numFmtId="40" fontId="48" fillId="0" borderId="18" xfId="49" applyNumberFormat="1" applyFont="1" applyBorder="1" applyAlignment="1" applyProtection="1">
      <alignment horizontal="right" vertical="center"/>
      <protection/>
    </xf>
    <xf numFmtId="40" fontId="48" fillId="0" borderId="21" xfId="49" applyNumberFormat="1" applyFont="1" applyBorder="1" applyAlignment="1" applyProtection="1">
      <alignment horizontal="right" vertical="center"/>
      <protection/>
    </xf>
    <xf numFmtId="181" fontId="47" fillId="0" borderId="0" xfId="49" applyNumberFormat="1" applyFont="1" applyAlignment="1" applyProtection="1">
      <alignment horizontal="left" vertical="center"/>
      <protection/>
    </xf>
    <xf numFmtId="181" fontId="48" fillId="0" borderId="0" xfId="49" applyNumberFormat="1" applyFont="1" applyAlignment="1" applyProtection="1">
      <alignment horizontal="left" vertical="center" wrapText="1"/>
      <protection/>
    </xf>
    <xf numFmtId="38" fontId="48" fillId="33" borderId="18" xfId="49" applyFont="1" applyFill="1" applyBorder="1" applyAlignment="1" applyProtection="1">
      <alignment horizontal="center" vertical="center" wrapText="1"/>
      <protection/>
    </xf>
    <xf numFmtId="38" fontId="48" fillId="0" borderId="18" xfId="49" applyFont="1" applyFill="1" applyBorder="1" applyAlignment="1" applyProtection="1">
      <alignment horizontal="right" vertical="center"/>
      <protection/>
    </xf>
    <xf numFmtId="38" fontId="48" fillId="0" borderId="20" xfId="49" applyNumberFormat="1" applyFont="1" applyFill="1" applyBorder="1" applyAlignment="1" applyProtection="1">
      <alignment horizontal="right" vertical="center"/>
      <protection/>
    </xf>
    <xf numFmtId="38" fontId="48" fillId="0" borderId="19" xfId="49" applyFont="1" applyBorder="1" applyAlignment="1" applyProtection="1">
      <alignment horizontal="right" vertical="center"/>
      <protection/>
    </xf>
    <xf numFmtId="38" fontId="48" fillId="0" borderId="18" xfId="49" applyFont="1" applyBorder="1" applyAlignment="1" applyProtection="1">
      <alignment horizontal="right" vertical="center"/>
      <protection/>
    </xf>
    <xf numFmtId="38" fontId="48" fillId="0" borderId="21" xfId="49" applyFont="1" applyBorder="1" applyAlignment="1" applyProtection="1">
      <alignment horizontal="right" vertical="center"/>
      <protection/>
    </xf>
    <xf numFmtId="38" fontId="50" fillId="33" borderId="12" xfId="49" applyFont="1" applyFill="1" applyBorder="1" applyAlignment="1" applyProtection="1">
      <alignment horizontal="center" vertical="center" wrapText="1"/>
      <protection/>
    </xf>
    <xf numFmtId="38" fontId="50" fillId="33" borderId="22" xfId="49" applyFont="1" applyFill="1" applyBorder="1" applyAlignment="1" applyProtection="1">
      <alignment horizontal="center" vertical="center" wrapText="1"/>
      <protection/>
    </xf>
    <xf numFmtId="38" fontId="51" fillId="33" borderId="13" xfId="49" applyFont="1" applyFill="1" applyBorder="1" applyAlignment="1" applyProtection="1">
      <alignment horizontal="right" vertical="center" wrapText="1"/>
      <protection/>
    </xf>
    <xf numFmtId="38" fontId="51" fillId="33" borderId="14" xfId="49" applyFont="1" applyFill="1" applyBorder="1" applyAlignment="1" applyProtection="1">
      <alignment horizontal="right" vertical="center" wrapText="1"/>
      <protection/>
    </xf>
    <xf numFmtId="38" fontId="51" fillId="33" borderId="16" xfId="49" applyFont="1" applyFill="1" applyBorder="1" applyAlignment="1" applyProtection="1">
      <alignment horizontal="right" vertical="center" wrapText="1"/>
      <protection/>
    </xf>
    <xf numFmtId="38" fontId="50" fillId="0" borderId="10" xfId="49" applyFont="1" applyFill="1" applyBorder="1" applyAlignment="1" applyProtection="1">
      <alignment horizontal="right" vertical="center"/>
      <protection/>
    </xf>
    <xf numFmtId="38" fontId="50" fillId="0" borderId="17" xfId="49" applyFont="1" applyFill="1" applyBorder="1" applyAlignment="1" applyProtection="1">
      <alignment horizontal="right" vertical="center"/>
      <protection/>
    </xf>
    <xf numFmtId="38" fontId="50" fillId="0" borderId="18" xfId="49" applyFont="1" applyFill="1" applyBorder="1" applyAlignment="1" applyProtection="1">
      <alignment horizontal="right" vertical="center"/>
      <protection/>
    </xf>
    <xf numFmtId="188" fontId="50" fillId="0" borderId="18" xfId="49" applyNumberFormat="1" applyFont="1" applyFill="1" applyBorder="1" applyAlignment="1" applyProtection="1">
      <alignment horizontal="right" vertical="center"/>
      <protection/>
    </xf>
    <xf numFmtId="38" fontId="50" fillId="0" borderId="20" xfId="49" applyFont="1" applyFill="1" applyBorder="1" applyAlignment="1" applyProtection="1">
      <alignment horizontal="right" vertical="center"/>
      <protection/>
    </xf>
    <xf numFmtId="190" fontId="48" fillId="0" borderId="23" xfId="49" applyNumberFormat="1" applyFont="1" applyFill="1" applyBorder="1" applyAlignment="1" applyProtection="1">
      <alignment horizontal="right" vertical="center"/>
      <protection/>
    </xf>
    <xf numFmtId="49" fontId="48" fillId="0" borderId="23" xfId="49" applyNumberFormat="1" applyFont="1" applyFill="1" applyBorder="1" applyAlignment="1" applyProtection="1">
      <alignment horizontal="right" vertical="center"/>
      <protection/>
    </xf>
    <xf numFmtId="197" fontId="48" fillId="0" borderId="24" xfId="49" applyNumberFormat="1" applyFont="1" applyFill="1" applyBorder="1" applyAlignment="1" applyProtection="1">
      <alignment horizontal="right" vertical="center"/>
      <protection locked="0"/>
    </xf>
    <xf numFmtId="38" fontId="48" fillId="0" borderId="0" xfId="49" applyFont="1" applyBorder="1" applyAlignment="1" applyProtection="1">
      <alignment horizontal="left" vertical="center"/>
      <protection/>
    </xf>
    <xf numFmtId="181" fontId="48" fillId="0" borderId="0" xfId="49" applyNumberFormat="1" applyFont="1" applyFill="1" applyBorder="1" applyAlignment="1" applyProtection="1">
      <alignment horizontal="left" vertical="center"/>
      <protection/>
    </xf>
    <xf numFmtId="38" fontId="52" fillId="33" borderId="11" xfId="49" applyFont="1" applyFill="1" applyBorder="1" applyAlignment="1" applyProtection="1">
      <alignment horizontal="center" vertical="center" wrapText="1"/>
      <protection/>
    </xf>
    <xf numFmtId="38" fontId="52" fillId="33" borderId="12" xfId="49" applyFont="1" applyFill="1" applyBorder="1" applyAlignment="1" applyProtection="1">
      <alignment horizontal="center" vertical="center" wrapText="1"/>
      <protection/>
    </xf>
    <xf numFmtId="181" fontId="52" fillId="33" borderId="22" xfId="49" applyNumberFormat="1" applyFont="1" applyFill="1" applyBorder="1" applyAlignment="1" applyProtection="1">
      <alignment horizontal="center" vertical="center" wrapText="1"/>
      <protection/>
    </xf>
    <xf numFmtId="38" fontId="48" fillId="33" borderId="24" xfId="49" applyFont="1" applyFill="1" applyBorder="1" applyAlignment="1" applyProtection="1">
      <alignment horizontal="right" vertical="center"/>
      <protection/>
    </xf>
    <xf numFmtId="181" fontId="48" fillId="33" borderId="16" xfId="49" applyNumberFormat="1" applyFont="1" applyFill="1" applyBorder="1" applyAlignment="1" applyProtection="1">
      <alignment horizontal="right" vertical="center"/>
      <protection/>
    </xf>
    <xf numFmtId="38" fontId="52" fillId="0" borderId="18" xfId="49" applyFont="1" applyFill="1" applyBorder="1" applyAlignment="1" applyProtection="1">
      <alignment horizontal="right" vertical="center"/>
      <protection/>
    </xf>
    <xf numFmtId="185" fontId="52" fillId="0" borderId="18" xfId="49" applyNumberFormat="1" applyFont="1" applyFill="1" applyBorder="1" applyAlignment="1" applyProtection="1">
      <alignment horizontal="right" vertical="center"/>
      <protection/>
    </xf>
    <xf numFmtId="38" fontId="52" fillId="0" borderId="18" xfId="49" applyFont="1" applyFill="1" applyBorder="1" applyAlignment="1" applyProtection="1">
      <alignment horizontal="right" vertical="center" wrapText="1"/>
      <protection/>
    </xf>
    <xf numFmtId="38" fontId="50" fillId="0" borderId="0" xfId="49" applyFont="1" applyFill="1" applyAlignment="1" applyProtection="1">
      <alignment vertical="center" wrapText="1"/>
      <protection/>
    </xf>
    <xf numFmtId="38" fontId="50" fillId="0" borderId="0" xfId="49" applyFont="1" applyFill="1" applyAlignment="1" applyProtection="1">
      <alignment wrapText="1"/>
      <protection/>
    </xf>
    <xf numFmtId="38" fontId="48" fillId="0" borderId="0" xfId="49" applyFont="1" applyAlignment="1" applyProtection="1">
      <alignment horizontal="left"/>
      <protection/>
    </xf>
    <xf numFmtId="181" fontId="48" fillId="0" borderId="0" xfId="49" applyNumberFormat="1" applyFont="1" applyFill="1" applyAlignment="1" applyProtection="1">
      <alignment horizontal="right"/>
      <protection/>
    </xf>
    <xf numFmtId="38" fontId="48" fillId="0" borderId="0" xfId="49" applyFont="1" applyAlignment="1" applyProtection="1">
      <alignment horizontal="center" vertical="center"/>
      <protection/>
    </xf>
    <xf numFmtId="0" fontId="4" fillId="0" borderId="0" xfId="0" applyFont="1" applyAlignment="1" applyProtection="1">
      <alignment horizontal="center" vertical="center"/>
      <protection/>
    </xf>
    <xf numFmtId="181" fontId="48" fillId="0" borderId="25" xfId="49" applyNumberFormat="1" applyFont="1" applyFill="1" applyBorder="1" applyAlignment="1" applyProtection="1">
      <alignment vertical="center"/>
      <protection/>
    </xf>
    <xf numFmtId="38" fontId="52" fillId="0" borderId="0" xfId="49" applyFont="1" applyFill="1" applyBorder="1" applyAlignment="1" applyProtection="1">
      <alignment horizontal="center" vertical="center"/>
      <protection/>
    </xf>
    <xf numFmtId="181" fontId="48" fillId="0" borderId="0" xfId="49" applyNumberFormat="1" applyFont="1" applyFill="1" applyBorder="1" applyAlignment="1" applyProtection="1">
      <alignment horizontal="center" vertical="center"/>
      <protection/>
    </xf>
    <xf numFmtId="185" fontId="52" fillId="0" borderId="17" xfId="49" applyNumberFormat="1" applyFont="1" applyFill="1" applyBorder="1" applyAlignment="1" applyProtection="1">
      <alignment horizontal="center" vertical="center"/>
      <protection/>
    </xf>
    <xf numFmtId="38" fontId="48" fillId="5" borderId="10" xfId="49" applyFont="1" applyFill="1" applyBorder="1" applyAlignment="1" applyProtection="1">
      <alignment horizontal="center" vertical="center"/>
      <protection/>
    </xf>
    <xf numFmtId="38" fontId="48" fillId="0" borderId="0" xfId="49" applyFont="1" applyFill="1" applyBorder="1" applyAlignment="1" applyProtection="1" quotePrefix="1">
      <alignment horizontal="right" vertical="center"/>
      <protection/>
    </xf>
    <xf numFmtId="0" fontId="49" fillId="0" borderId="0" xfId="0" applyFont="1" applyBorder="1" applyAlignment="1">
      <alignment horizontal="right" vertical="center"/>
    </xf>
    <xf numFmtId="38" fontId="48" fillId="0" borderId="0" xfId="49" applyFont="1" applyFill="1" applyAlignment="1" applyProtection="1">
      <alignment horizontal="left" vertical="center"/>
      <protection/>
    </xf>
    <xf numFmtId="38" fontId="48" fillId="0" borderId="17" xfId="49" applyFont="1" applyFill="1" applyBorder="1" applyAlignment="1" applyProtection="1">
      <alignment horizontal="right" vertical="center"/>
      <protection/>
    </xf>
    <xf numFmtId="0" fontId="48" fillId="33" borderId="10" xfId="0" applyFont="1" applyFill="1" applyBorder="1" applyAlignment="1">
      <alignment horizontal="center" vertical="center"/>
    </xf>
    <xf numFmtId="38" fontId="48" fillId="33" borderId="10" xfId="49" applyFont="1" applyFill="1" applyBorder="1" applyAlignment="1" applyProtection="1">
      <alignment horizontal="center" vertical="center"/>
      <protection/>
    </xf>
    <xf numFmtId="38" fontId="48" fillId="0" borderId="0" xfId="49" applyFont="1" applyFill="1" applyAlignment="1" applyProtection="1">
      <alignment horizontal="left" vertical="center"/>
      <protection/>
    </xf>
    <xf numFmtId="38" fontId="48" fillId="33" borderId="11" xfId="49" applyFont="1" applyFill="1" applyBorder="1" applyAlignment="1" applyProtection="1">
      <alignment horizontal="center" vertical="center" wrapText="1"/>
      <protection/>
    </xf>
    <xf numFmtId="38" fontId="48" fillId="33" borderId="23" xfId="49" applyFont="1" applyFill="1" applyBorder="1" applyAlignment="1" applyProtection="1">
      <alignment horizontal="center" vertical="center" wrapText="1"/>
      <protection/>
    </xf>
    <xf numFmtId="38" fontId="48" fillId="33" borderId="24" xfId="49" applyFont="1" applyFill="1" applyBorder="1" applyAlignment="1" applyProtection="1">
      <alignment horizontal="center" vertical="center"/>
      <protection/>
    </xf>
    <xf numFmtId="38" fontId="48" fillId="33" borderId="10" xfId="49" applyFont="1" applyFill="1" applyBorder="1" applyAlignment="1" applyProtection="1">
      <alignment horizontal="center" vertical="center" wrapText="1"/>
      <protection/>
    </xf>
    <xf numFmtId="38" fontId="52" fillId="0" borderId="17" xfId="49" applyFont="1" applyFill="1" applyBorder="1" applyAlignment="1" applyProtection="1">
      <alignment horizontal="right" vertical="center"/>
      <protection/>
    </xf>
    <xf numFmtId="38" fontId="52" fillId="0" borderId="10" xfId="49" applyFont="1" applyFill="1" applyBorder="1" applyAlignment="1" applyProtection="1">
      <alignment horizontal="right" vertical="center"/>
      <protection/>
    </xf>
    <xf numFmtId="181" fontId="52" fillId="0" borderId="20" xfId="49" applyNumberFormat="1" applyFont="1" applyFill="1" applyBorder="1" applyAlignment="1" applyProtection="1">
      <alignment horizontal="right" vertical="center"/>
      <protection/>
    </xf>
    <xf numFmtId="38" fontId="52" fillId="33" borderId="10" xfId="49" applyFont="1" applyFill="1" applyBorder="1" applyAlignment="1" applyProtection="1">
      <alignment horizontal="right" vertical="center"/>
      <protection/>
    </xf>
    <xf numFmtId="38" fontId="48" fillId="33" borderId="17" xfId="49" applyFont="1" applyFill="1" applyBorder="1" applyAlignment="1" applyProtection="1">
      <alignment horizontal="center" vertical="center" wrapText="1"/>
      <protection/>
    </xf>
    <xf numFmtId="38" fontId="48" fillId="33" borderId="20" xfId="49" applyFont="1" applyFill="1" applyBorder="1" applyAlignment="1" applyProtection="1">
      <alignment horizontal="center" vertical="center" wrapText="1"/>
      <protection/>
    </xf>
    <xf numFmtId="38" fontId="48" fillId="5" borderId="10" xfId="49" applyFont="1" applyFill="1" applyBorder="1" applyAlignment="1" applyProtection="1">
      <alignment horizontal="center" vertical="center"/>
      <protection/>
    </xf>
    <xf numFmtId="38" fontId="48" fillId="0" borderId="0" xfId="49" applyFont="1" applyFill="1" applyAlignment="1" applyProtection="1">
      <alignment horizontal="left" vertical="center"/>
      <protection/>
    </xf>
    <xf numFmtId="181" fontId="48" fillId="33" borderId="22" xfId="49" applyNumberFormat="1" applyFont="1" applyFill="1" applyBorder="1" applyAlignment="1" applyProtection="1">
      <alignment horizontal="center" vertical="center" wrapText="1"/>
      <protection/>
    </xf>
    <xf numFmtId="38" fontId="52" fillId="0" borderId="10" xfId="49" applyFont="1" applyFill="1" applyBorder="1" applyAlignment="1" applyProtection="1">
      <alignment horizontal="right" vertical="center"/>
      <protection/>
    </xf>
    <xf numFmtId="38" fontId="52" fillId="0" borderId="17" xfId="49" applyFont="1" applyFill="1" applyBorder="1" applyAlignment="1" applyProtection="1">
      <alignment horizontal="right" vertical="center"/>
      <protection/>
    </xf>
    <xf numFmtId="38" fontId="52" fillId="33" borderId="10" xfId="49" applyFont="1" applyFill="1" applyBorder="1" applyAlignment="1" applyProtection="1">
      <alignment horizontal="right" vertical="center"/>
      <protection/>
    </xf>
    <xf numFmtId="181" fontId="52" fillId="0" borderId="20" xfId="49" applyNumberFormat="1" applyFont="1" applyFill="1" applyBorder="1" applyAlignment="1" applyProtection="1">
      <alignment horizontal="right" vertical="center"/>
      <protection/>
    </xf>
    <xf numFmtId="181" fontId="48" fillId="33" borderId="11" xfId="49" applyNumberFormat="1" applyFont="1" applyFill="1" applyBorder="1" applyAlignment="1" applyProtection="1">
      <alignment horizontal="center" vertical="center"/>
      <protection/>
    </xf>
    <xf numFmtId="181" fontId="48" fillId="33" borderId="25" xfId="49" applyNumberFormat="1" applyFont="1" applyFill="1" applyBorder="1" applyAlignment="1" applyProtection="1">
      <alignment horizontal="center" vertical="center"/>
      <protection/>
    </xf>
    <xf numFmtId="181" fontId="48" fillId="33" borderId="22" xfId="49" applyNumberFormat="1" applyFont="1" applyFill="1" applyBorder="1" applyAlignment="1" applyProtection="1">
      <alignment horizontal="center" vertical="center"/>
      <protection/>
    </xf>
    <xf numFmtId="181" fontId="48" fillId="33" borderId="13" xfId="49" applyNumberFormat="1" applyFont="1" applyFill="1" applyBorder="1" applyAlignment="1" applyProtection="1">
      <alignment horizontal="center" vertical="center"/>
      <protection/>
    </xf>
    <xf numFmtId="181" fontId="48" fillId="33" borderId="26" xfId="49" applyNumberFormat="1" applyFont="1" applyFill="1" applyBorder="1" applyAlignment="1" applyProtection="1">
      <alignment horizontal="center" vertical="center"/>
      <protection/>
    </xf>
    <xf numFmtId="181" fontId="48" fillId="33" borderId="16" xfId="49" applyNumberFormat="1" applyFont="1" applyFill="1" applyBorder="1" applyAlignment="1" applyProtection="1">
      <alignment horizontal="center" vertical="center"/>
      <protection/>
    </xf>
    <xf numFmtId="38" fontId="48" fillId="33" borderId="10" xfId="49" applyFont="1" applyFill="1" applyBorder="1" applyAlignment="1" applyProtection="1">
      <alignment horizontal="center" vertical="center"/>
      <protection/>
    </xf>
    <xf numFmtId="38" fontId="52" fillId="0" borderId="24" xfId="49" applyFont="1" applyFill="1" applyBorder="1" applyAlignment="1" applyProtection="1">
      <alignment horizontal="center" vertical="center"/>
      <protection/>
    </xf>
    <xf numFmtId="38" fontId="4" fillId="5" borderId="10" xfId="49" applyFont="1" applyFill="1" applyBorder="1" applyAlignment="1" applyProtection="1">
      <alignment horizontal="center" vertical="center"/>
      <protection/>
    </xf>
    <xf numFmtId="38" fontId="48" fillId="33" borderId="11" xfId="49" applyFont="1" applyFill="1" applyBorder="1" applyAlignment="1" applyProtection="1">
      <alignment horizontal="center" vertical="center"/>
      <protection/>
    </xf>
    <xf numFmtId="38" fontId="48" fillId="33" borderId="25" xfId="49" applyFont="1" applyFill="1" applyBorder="1" applyAlignment="1" applyProtection="1">
      <alignment horizontal="center" vertical="center"/>
      <protection/>
    </xf>
    <xf numFmtId="38" fontId="48" fillId="33" borderId="22" xfId="49" applyFont="1" applyFill="1" applyBorder="1" applyAlignment="1" applyProtection="1">
      <alignment horizontal="center" vertical="center"/>
      <protection/>
    </xf>
    <xf numFmtId="38" fontId="48" fillId="33" borderId="13" xfId="49" applyFont="1" applyFill="1" applyBorder="1" applyAlignment="1" applyProtection="1">
      <alignment horizontal="center" vertical="center"/>
      <protection/>
    </xf>
    <xf numFmtId="38" fontId="48" fillId="33" borderId="26" xfId="49" applyFont="1" applyFill="1" applyBorder="1" applyAlignment="1" applyProtection="1">
      <alignment horizontal="center" vertical="center"/>
      <protection/>
    </xf>
    <xf numFmtId="38" fontId="48" fillId="33" borderId="16" xfId="49" applyFont="1" applyFill="1" applyBorder="1" applyAlignment="1" applyProtection="1">
      <alignment horizontal="center" vertical="center"/>
      <protection/>
    </xf>
    <xf numFmtId="38" fontId="48" fillId="0" borderId="0" xfId="49" applyFont="1" applyFill="1" applyAlignment="1" applyProtection="1">
      <alignment horizontal="left" vertical="center"/>
      <protection/>
    </xf>
    <xf numFmtId="38" fontId="47" fillId="5" borderId="10" xfId="49" applyFont="1" applyFill="1" applyBorder="1" applyAlignment="1" applyProtection="1">
      <alignment horizontal="center" vertical="center"/>
      <protection/>
    </xf>
    <xf numFmtId="38" fontId="48" fillId="5" borderId="10" xfId="49" applyFont="1" applyFill="1" applyBorder="1" applyAlignment="1" applyProtection="1">
      <alignment horizontal="center" vertical="center"/>
      <protection/>
    </xf>
    <xf numFmtId="38" fontId="48" fillId="5" borderId="17" xfId="49" applyFont="1" applyFill="1" applyBorder="1" applyAlignment="1" applyProtection="1">
      <alignment horizontal="center" vertical="center"/>
      <protection/>
    </xf>
    <xf numFmtId="38" fontId="48" fillId="5" borderId="27" xfId="49" applyFont="1" applyFill="1" applyBorder="1" applyAlignment="1" applyProtection="1">
      <alignment horizontal="center" vertical="center"/>
      <protection/>
    </xf>
    <xf numFmtId="38" fontId="48" fillId="5" borderId="20" xfId="49" applyFont="1" applyFill="1" applyBorder="1" applyAlignment="1" applyProtection="1">
      <alignment horizontal="center" vertical="center"/>
      <protection/>
    </xf>
    <xf numFmtId="181" fontId="48" fillId="5" borderId="10" xfId="49" applyNumberFormat="1" applyFont="1" applyFill="1" applyBorder="1" applyAlignment="1" applyProtection="1">
      <alignment horizontal="center" vertical="center"/>
      <protection/>
    </xf>
    <xf numFmtId="38" fontId="47" fillId="5" borderId="10" xfId="49" applyFont="1" applyFill="1" applyBorder="1" applyAlignment="1" applyProtection="1">
      <alignment horizontal="center" vertical="center" shrinkToFit="1"/>
      <protection/>
    </xf>
    <xf numFmtId="38" fontId="48" fillId="0" borderId="10" xfId="49" applyFont="1" applyFill="1" applyBorder="1" applyAlignment="1" applyProtection="1">
      <alignment horizontal="center" vertical="center"/>
      <protection/>
    </xf>
    <xf numFmtId="185" fontId="48" fillId="0" borderId="10" xfId="49" applyNumberFormat="1" applyFont="1" applyFill="1" applyBorder="1" applyAlignment="1" applyProtection="1">
      <alignment horizontal="center" vertical="center"/>
      <protection/>
    </xf>
    <xf numFmtId="185" fontId="48" fillId="0" borderId="17" xfId="49" applyNumberFormat="1" applyFont="1" applyFill="1" applyBorder="1" applyAlignment="1" applyProtection="1">
      <alignment horizontal="center" vertical="center"/>
      <protection/>
    </xf>
    <xf numFmtId="185" fontId="48" fillId="0" borderId="20" xfId="49" applyNumberFormat="1" applyFont="1" applyFill="1" applyBorder="1" applyAlignment="1" applyProtection="1">
      <alignment horizontal="center" vertical="center"/>
      <protection/>
    </xf>
    <xf numFmtId="0" fontId="0" fillId="0" borderId="20" xfId="0" applyBorder="1" applyAlignment="1">
      <alignment/>
    </xf>
    <xf numFmtId="38" fontId="48" fillId="0" borderId="0" xfId="49" applyFont="1" applyFill="1" applyBorder="1" applyAlignment="1" applyProtection="1" quotePrefix="1">
      <alignment horizontal="right" vertical="center"/>
      <protection/>
    </xf>
    <xf numFmtId="0" fontId="49" fillId="0" borderId="0" xfId="0" applyFont="1" applyBorder="1" applyAlignment="1">
      <alignment horizontal="right" vertical="center"/>
    </xf>
    <xf numFmtId="38" fontId="48" fillId="0" borderId="0" xfId="49" applyFont="1" applyFill="1" applyAlignment="1" applyProtection="1">
      <alignment horizontal="left" vertical="center" wrapText="1"/>
      <protection/>
    </xf>
    <xf numFmtId="38" fontId="52" fillId="5" borderId="17" xfId="49" applyFont="1" applyFill="1" applyBorder="1" applyAlignment="1" applyProtection="1">
      <alignment horizontal="center" vertical="center" wrapText="1"/>
      <protection/>
    </xf>
    <xf numFmtId="38" fontId="48" fillId="5" borderId="17" xfId="49" applyFont="1" applyFill="1" applyBorder="1" applyAlignment="1" applyProtection="1">
      <alignment horizontal="center" vertical="center" shrinkToFit="1"/>
      <protection/>
    </xf>
    <xf numFmtId="0" fontId="0" fillId="0" borderId="20" xfId="0" applyBorder="1" applyAlignment="1">
      <alignment horizontal="center" shrinkToFit="1"/>
    </xf>
    <xf numFmtId="38" fontId="48" fillId="5" borderId="17" xfId="49" applyFont="1" applyFill="1" applyBorder="1" applyAlignment="1" applyProtection="1">
      <alignment horizontal="center" vertical="center" wrapText="1"/>
      <protection/>
    </xf>
    <xf numFmtId="0" fontId="0" fillId="0" borderId="20" xfId="0" applyBorder="1" applyAlignment="1">
      <alignment horizontal="center"/>
    </xf>
    <xf numFmtId="38" fontId="48" fillId="5" borderId="10" xfId="49" applyFont="1" applyFill="1" applyBorder="1" applyAlignment="1" applyProtection="1">
      <alignment horizontal="center" vertical="center" textRotation="255"/>
      <protection/>
    </xf>
    <xf numFmtId="38" fontId="47" fillId="0" borderId="10" xfId="49" applyFont="1" applyFill="1" applyBorder="1" applyAlignment="1" applyProtection="1">
      <alignment horizontal="right" vertical="center" wrapText="1"/>
      <protection/>
    </xf>
    <xf numFmtId="38" fontId="48" fillId="33" borderId="17" xfId="49" applyFont="1" applyFill="1" applyBorder="1" applyAlignment="1" applyProtection="1">
      <alignment horizontal="center" vertical="center" wrapText="1"/>
      <protection/>
    </xf>
    <xf numFmtId="38" fontId="48" fillId="33" borderId="27" xfId="49" applyFont="1" applyFill="1" applyBorder="1" applyAlignment="1" applyProtection="1">
      <alignment horizontal="center" vertical="center" wrapText="1"/>
      <protection/>
    </xf>
    <xf numFmtId="38" fontId="48" fillId="33" borderId="20" xfId="49" applyFont="1" applyFill="1" applyBorder="1" applyAlignment="1" applyProtection="1">
      <alignment horizontal="center" vertical="center" wrapText="1"/>
      <protection/>
    </xf>
    <xf numFmtId="38" fontId="52" fillId="33" borderId="17" xfId="49" applyFont="1" applyFill="1" applyBorder="1" applyAlignment="1" applyProtection="1">
      <alignment horizontal="center" vertical="center" shrinkToFit="1"/>
      <protection/>
    </xf>
    <xf numFmtId="38" fontId="52" fillId="33" borderId="20" xfId="49" applyFont="1" applyFill="1" applyBorder="1" applyAlignment="1" applyProtection="1">
      <alignment horizontal="center" vertical="center" shrinkToFit="1"/>
      <protection/>
    </xf>
    <xf numFmtId="38" fontId="48" fillId="33" borderId="17" xfId="49" applyFont="1" applyFill="1" applyBorder="1" applyAlignment="1" applyProtection="1">
      <alignment horizontal="center" vertical="center" wrapText="1" shrinkToFit="1"/>
      <protection/>
    </xf>
    <xf numFmtId="38" fontId="48" fillId="33" borderId="20" xfId="49" applyFont="1" applyFill="1" applyBorder="1" applyAlignment="1" applyProtection="1">
      <alignment horizontal="center" vertical="center" wrapText="1" shrinkToFit="1"/>
      <protection/>
    </xf>
    <xf numFmtId="38" fontId="47" fillId="33" borderId="17" xfId="49" applyFont="1" applyFill="1" applyBorder="1" applyAlignment="1" applyProtection="1">
      <alignment horizontal="center" vertical="center"/>
      <protection/>
    </xf>
    <xf numFmtId="38" fontId="47" fillId="33" borderId="27" xfId="49" applyFont="1" applyFill="1" applyBorder="1" applyAlignment="1" applyProtection="1">
      <alignment horizontal="center" vertical="center"/>
      <protection/>
    </xf>
    <xf numFmtId="38" fontId="47" fillId="33" borderId="20" xfId="49" applyFont="1" applyFill="1" applyBorder="1" applyAlignment="1" applyProtection="1">
      <alignment horizontal="center" vertical="center"/>
      <protection/>
    </xf>
    <xf numFmtId="38" fontId="47" fillId="0" borderId="17" xfId="49" applyFont="1" applyFill="1" applyBorder="1" applyAlignment="1" applyProtection="1">
      <alignment horizontal="center" vertical="center"/>
      <protection/>
    </xf>
    <xf numFmtId="38" fontId="47" fillId="0" borderId="20" xfId="49" applyFont="1" applyFill="1" applyBorder="1" applyAlignment="1" applyProtection="1">
      <alignment horizontal="center" vertical="center"/>
      <protection/>
    </xf>
    <xf numFmtId="38" fontId="47" fillId="0" borderId="10" xfId="49" applyFont="1" applyFill="1" applyBorder="1" applyAlignment="1" applyProtection="1">
      <alignment horizontal="center" vertical="center"/>
      <protection/>
    </xf>
    <xf numFmtId="38" fontId="48" fillId="0" borderId="25" xfId="49" applyFont="1" applyFill="1" applyBorder="1" applyAlignment="1" applyProtection="1">
      <alignment horizontal="right" vertical="center" wrapText="1"/>
      <protection/>
    </xf>
    <xf numFmtId="38" fontId="48" fillId="34" borderId="17" xfId="49" applyFont="1" applyFill="1" applyBorder="1" applyAlignment="1" applyProtection="1">
      <alignment horizontal="center" vertical="center"/>
      <protection/>
    </xf>
    <xf numFmtId="38" fontId="48" fillId="34" borderId="20" xfId="49" applyFont="1" applyFill="1" applyBorder="1" applyAlignment="1" applyProtection="1">
      <alignment horizontal="center" vertical="center"/>
      <protection/>
    </xf>
    <xf numFmtId="38" fontId="48" fillId="0" borderId="17" xfId="49" applyFont="1" applyBorder="1" applyAlignment="1" applyProtection="1">
      <alignment horizontal="right" vertical="center"/>
      <protection/>
    </xf>
    <xf numFmtId="38" fontId="48" fillId="0" borderId="20" xfId="49" applyFont="1" applyBorder="1" applyAlignment="1" applyProtection="1">
      <alignment horizontal="right" vertical="center"/>
      <protection/>
    </xf>
    <xf numFmtId="181" fontId="48" fillId="33" borderId="17" xfId="49" applyNumberFormat="1" applyFont="1" applyFill="1" applyBorder="1" applyAlignment="1" applyProtection="1">
      <alignment horizontal="center" vertical="center"/>
      <protection/>
    </xf>
    <xf numFmtId="181" fontId="48" fillId="33" borderId="20" xfId="49" applyNumberFormat="1" applyFont="1" applyFill="1" applyBorder="1" applyAlignment="1" applyProtection="1">
      <alignment horizontal="center" vertical="center"/>
      <protection/>
    </xf>
    <xf numFmtId="181" fontId="47" fillId="0" borderId="17" xfId="49" applyNumberFormat="1" applyFont="1" applyBorder="1" applyAlignment="1" applyProtection="1">
      <alignment horizontal="right" vertical="center"/>
      <protection/>
    </xf>
    <xf numFmtId="181" fontId="47" fillId="0" borderId="20" xfId="49" applyNumberFormat="1" applyFont="1" applyBorder="1" applyAlignment="1" applyProtection="1">
      <alignment horizontal="right" vertical="center"/>
      <protection/>
    </xf>
    <xf numFmtId="181" fontId="48" fillId="0" borderId="17" xfId="49" applyNumberFormat="1" applyFont="1" applyBorder="1" applyAlignment="1" applyProtection="1">
      <alignment horizontal="right" vertical="center"/>
      <protection/>
    </xf>
    <xf numFmtId="181" fontId="48" fillId="0" borderId="20" xfId="49" applyNumberFormat="1" applyFont="1" applyBorder="1" applyAlignment="1" applyProtection="1">
      <alignment horizontal="right" vertical="center"/>
      <protection/>
    </xf>
    <xf numFmtId="181" fontId="48" fillId="33" borderId="10" xfId="49" applyNumberFormat="1" applyFont="1" applyFill="1" applyBorder="1" applyAlignment="1" applyProtection="1">
      <alignment horizontal="center" vertical="center" wrapText="1"/>
      <protection/>
    </xf>
    <xf numFmtId="38" fontId="48" fillId="0" borderId="17" xfId="49" applyFont="1" applyFill="1" applyBorder="1" applyAlignment="1" applyProtection="1">
      <alignment horizontal="right" vertical="center"/>
      <protection/>
    </xf>
    <xf numFmtId="38" fontId="48" fillId="0" borderId="20" xfId="49" applyFont="1" applyFill="1" applyBorder="1" applyAlignment="1" applyProtection="1">
      <alignment horizontal="right" vertical="center"/>
      <protection/>
    </xf>
    <xf numFmtId="181" fontId="47" fillId="0" borderId="17" xfId="49" applyNumberFormat="1" applyFont="1" applyFill="1" applyBorder="1" applyAlignment="1" applyProtection="1">
      <alignment horizontal="right" vertical="center"/>
      <protection/>
    </xf>
    <xf numFmtId="181" fontId="47" fillId="0" borderId="20" xfId="49" applyNumberFormat="1" applyFont="1" applyFill="1" applyBorder="1" applyAlignment="1" applyProtection="1">
      <alignment horizontal="right" vertical="center"/>
      <protection/>
    </xf>
    <xf numFmtId="38" fontId="53" fillId="0" borderId="26" xfId="49" applyFont="1" applyBorder="1" applyAlignment="1" applyProtection="1">
      <alignment horizontal="left" vertical="center"/>
      <protection/>
    </xf>
    <xf numFmtId="181" fontId="48" fillId="0" borderId="26" xfId="49" applyNumberFormat="1" applyFont="1" applyBorder="1" applyAlignment="1" applyProtection="1">
      <alignment horizontal="right" vertical="center"/>
      <protection/>
    </xf>
    <xf numFmtId="38" fontId="48" fillId="33" borderId="11" xfId="49" applyFont="1" applyFill="1" applyBorder="1" applyAlignment="1" applyProtection="1">
      <alignment horizontal="center" vertical="center" wrapText="1"/>
      <protection/>
    </xf>
    <xf numFmtId="38" fontId="48" fillId="33" borderId="22" xfId="49" applyFont="1" applyFill="1" applyBorder="1" applyAlignment="1" applyProtection="1">
      <alignment horizontal="center" vertical="center" wrapText="1"/>
      <protection/>
    </xf>
    <xf numFmtId="38" fontId="48" fillId="33" borderId="13" xfId="49" applyFont="1" applyFill="1" applyBorder="1" applyAlignment="1" applyProtection="1">
      <alignment horizontal="center" vertical="center" wrapText="1"/>
      <protection/>
    </xf>
    <xf numFmtId="38" fontId="48" fillId="33" borderId="16" xfId="49" applyFont="1" applyFill="1" applyBorder="1" applyAlignment="1" applyProtection="1">
      <alignment horizontal="center" vertical="center" wrapText="1"/>
      <protection/>
    </xf>
    <xf numFmtId="181" fontId="48" fillId="33" borderId="11" xfId="49" applyNumberFormat="1" applyFont="1" applyFill="1" applyBorder="1" applyAlignment="1" applyProtection="1">
      <alignment horizontal="center" vertical="center" wrapText="1"/>
      <protection/>
    </xf>
    <xf numFmtId="181" fontId="48" fillId="33" borderId="22" xfId="49" applyNumberFormat="1" applyFont="1" applyFill="1" applyBorder="1" applyAlignment="1" applyProtection="1">
      <alignment horizontal="center" vertical="center" wrapText="1"/>
      <protection/>
    </xf>
    <xf numFmtId="181" fontId="48" fillId="33" borderId="13" xfId="49" applyNumberFormat="1" applyFont="1" applyFill="1" applyBorder="1" applyAlignment="1" applyProtection="1">
      <alignment horizontal="center" vertical="center" wrapText="1"/>
      <protection/>
    </xf>
    <xf numFmtId="181" fontId="48" fillId="33" borderId="16" xfId="49" applyNumberFormat="1" applyFont="1" applyFill="1" applyBorder="1" applyAlignment="1" applyProtection="1">
      <alignment horizontal="center" vertical="center" wrapText="1"/>
      <protection/>
    </xf>
    <xf numFmtId="38" fontId="48" fillId="0" borderId="28" xfId="49" applyNumberFormat="1" applyFont="1" applyBorder="1" applyAlignment="1" applyProtection="1">
      <alignment horizontal="right" vertical="center"/>
      <protection/>
    </xf>
    <xf numFmtId="38" fontId="48" fillId="0" borderId="20" xfId="49" applyNumberFormat="1" applyFont="1" applyBorder="1" applyAlignment="1" applyProtection="1">
      <alignment horizontal="right" vertical="center"/>
      <protection/>
    </xf>
    <xf numFmtId="38" fontId="48" fillId="33" borderId="29" xfId="49" applyFont="1" applyFill="1" applyBorder="1" applyAlignment="1" applyProtection="1">
      <alignment horizontal="center" vertical="center"/>
      <protection/>
    </xf>
    <xf numFmtId="38" fontId="48" fillId="0" borderId="28" xfId="49" applyFont="1" applyFill="1" applyBorder="1" applyAlignment="1" applyProtection="1">
      <alignment horizontal="right" vertical="center"/>
      <protection/>
    </xf>
    <xf numFmtId="38" fontId="48" fillId="0" borderId="0" xfId="49" applyFont="1" applyBorder="1" applyAlignment="1" applyProtection="1">
      <alignment horizontal="left" vertical="top" wrapText="1"/>
      <protection/>
    </xf>
    <xf numFmtId="38" fontId="54" fillId="0" borderId="0" xfId="49" applyFont="1" applyAlignment="1" applyProtection="1">
      <alignment horizontal="left" vertical="center"/>
      <protection/>
    </xf>
    <xf numFmtId="38" fontId="48" fillId="33" borderId="23" xfId="49" applyFont="1" applyFill="1" applyBorder="1" applyAlignment="1" applyProtection="1">
      <alignment horizontal="center" vertical="center" wrapText="1"/>
      <protection/>
    </xf>
    <xf numFmtId="38" fontId="48" fillId="33" borderId="30" xfId="49" applyFont="1" applyFill="1" applyBorder="1" applyAlignment="1" applyProtection="1">
      <alignment horizontal="center" vertical="center" wrapText="1"/>
      <protection/>
    </xf>
    <xf numFmtId="38" fontId="48" fillId="33" borderId="24" xfId="49" applyFont="1" applyFill="1" applyBorder="1" applyAlignment="1" applyProtection="1">
      <alignment horizontal="center" vertical="center" wrapText="1"/>
      <protection/>
    </xf>
    <xf numFmtId="38" fontId="48" fillId="33" borderId="31" xfId="49" applyFont="1" applyFill="1" applyBorder="1" applyAlignment="1" applyProtection="1">
      <alignment horizontal="center" vertical="center" wrapText="1"/>
      <protection/>
    </xf>
    <xf numFmtId="38" fontId="48" fillId="33" borderId="32" xfId="49" applyFont="1" applyFill="1" applyBorder="1" applyAlignment="1" applyProtection="1">
      <alignment horizontal="center" vertical="center" wrapText="1"/>
      <protection/>
    </xf>
    <xf numFmtId="181" fontId="48" fillId="33" borderId="17" xfId="49" applyNumberFormat="1" applyFont="1" applyFill="1" applyBorder="1" applyAlignment="1" applyProtection="1">
      <alignment horizontal="center" vertical="center" wrapText="1"/>
      <protection/>
    </xf>
    <xf numFmtId="181" fontId="48" fillId="33" borderId="20" xfId="49" applyNumberFormat="1" applyFont="1" applyFill="1" applyBorder="1" applyAlignment="1" applyProtection="1">
      <alignment horizontal="center" vertical="center" wrapText="1"/>
      <protection/>
    </xf>
    <xf numFmtId="38" fontId="48" fillId="33" borderId="33" xfId="49" applyFont="1" applyFill="1" applyBorder="1" applyAlignment="1" applyProtection="1">
      <alignment horizontal="center" vertical="center" wrapText="1"/>
      <protection/>
    </xf>
    <xf numFmtId="0" fontId="48" fillId="33" borderId="10" xfId="0" applyFont="1" applyFill="1" applyBorder="1" applyAlignment="1">
      <alignment horizontal="center" vertical="center" wrapText="1"/>
    </xf>
    <xf numFmtId="0" fontId="48" fillId="33" borderId="10" xfId="0" applyFont="1" applyFill="1" applyBorder="1" applyAlignment="1">
      <alignment horizontal="center" vertical="center"/>
    </xf>
    <xf numFmtId="0" fontId="48" fillId="33" borderId="23" xfId="0" applyFont="1" applyFill="1" applyBorder="1" applyAlignment="1">
      <alignment horizontal="center" vertical="center" wrapText="1"/>
    </xf>
    <xf numFmtId="0" fontId="48" fillId="33" borderId="24" xfId="0" applyFont="1" applyFill="1" applyBorder="1" applyAlignment="1">
      <alignment horizontal="center" vertical="center" wrapText="1"/>
    </xf>
    <xf numFmtId="181" fontId="48" fillId="0" borderId="0" xfId="49" applyNumberFormat="1" applyFont="1" applyBorder="1" applyAlignment="1" applyProtection="1">
      <alignment horizontal="right" vertical="center"/>
      <protection/>
    </xf>
    <xf numFmtId="38" fontId="48" fillId="33" borderId="23" xfId="49" applyFont="1" applyFill="1" applyBorder="1" applyAlignment="1" applyProtection="1">
      <alignment horizontal="center" vertical="center"/>
      <protection/>
    </xf>
    <xf numFmtId="38" fontId="48" fillId="33" borderId="24" xfId="49" applyFont="1" applyFill="1" applyBorder="1" applyAlignment="1" applyProtection="1">
      <alignment horizontal="center" vertical="center"/>
      <protection/>
    </xf>
    <xf numFmtId="0" fontId="50" fillId="33" borderId="10" xfId="0" applyFont="1" applyFill="1" applyBorder="1" applyAlignment="1">
      <alignment horizontal="center" vertical="center" wrapText="1"/>
    </xf>
    <xf numFmtId="0" fontId="50" fillId="33" borderId="10" xfId="0" applyFont="1" applyFill="1" applyBorder="1" applyAlignment="1">
      <alignment horizontal="center" vertical="center"/>
    </xf>
    <xf numFmtId="38" fontId="52" fillId="33" borderId="17" xfId="49" applyFont="1" applyFill="1" applyBorder="1" applyAlignment="1" applyProtection="1">
      <alignment horizontal="right" vertical="center"/>
      <protection/>
    </xf>
    <xf numFmtId="38" fontId="52" fillId="33" borderId="27" xfId="49" applyFont="1" applyFill="1" applyBorder="1" applyAlignment="1" applyProtection="1">
      <alignment horizontal="right" vertical="center"/>
      <protection/>
    </xf>
    <xf numFmtId="38" fontId="52" fillId="33" borderId="20" xfId="49" applyFont="1" applyFill="1" applyBorder="1" applyAlignment="1" applyProtection="1">
      <alignment horizontal="right" vertical="center"/>
      <protection/>
    </xf>
    <xf numFmtId="196" fontId="52" fillId="0" borderId="17" xfId="49" applyNumberFormat="1" applyFont="1" applyFill="1" applyBorder="1" applyAlignment="1" applyProtection="1">
      <alignment horizontal="right" vertical="center"/>
      <protection/>
    </xf>
    <xf numFmtId="196" fontId="52" fillId="0" borderId="20" xfId="49" applyNumberFormat="1" applyFont="1" applyFill="1" applyBorder="1" applyAlignment="1" applyProtection="1">
      <alignment horizontal="right" vertical="center"/>
      <protection/>
    </xf>
    <xf numFmtId="196" fontId="52" fillId="0" borderId="10" xfId="49" applyNumberFormat="1" applyFont="1" applyFill="1" applyBorder="1" applyAlignment="1" applyProtection="1">
      <alignment horizontal="right" vertical="center"/>
      <protection/>
    </xf>
    <xf numFmtId="38" fontId="52" fillId="0" borderId="10" xfId="49" applyFont="1" applyFill="1" applyBorder="1" applyAlignment="1" applyProtection="1">
      <alignment horizontal="right" vertical="center"/>
      <protection/>
    </xf>
    <xf numFmtId="181" fontId="52" fillId="0" borderId="17" xfId="49" applyNumberFormat="1" applyFont="1" applyFill="1" applyBorder="1" applyAlignment="1" applyProtection="1">
      <alignment horizontal="right" vertical="center"/>
      <protection/>
    </xf>
    <xf numFmtId="181" fontId="52" fillId="0" borderId="20" xfId="49" applyNumberFormat="1" applyFont="1" applyFill="1" applyBorder="1" applyAlignment="1" applyProtection="1">
      <alignment horizontal="right" vertical="center"/>
      <protection/>
    </xf>
    <xf numFmtId="38" fontId="48" fillId="33" borderId="17" xfId="49" applyFont="1" applyFill="1" applyBorder="1" applyAlignment="1" applyProtection="1">
      <alignment horizontal="center" vertical="center" shrinkToFit="1"/>
      <protection/>
    </xf>
    <xf numFmtId="38" fontId="48" fillId="33" borderId="20" xfId="49" applyFont="1" applyFill="1" applyBorder="1" applyAlignment="1" applyProtection="1">
      <alignment horizontal="center" vertical="center" shrinkToFit="1"/>
      <protection/>
    </xf>
    <xf numFmtId="181" fontId="48" fillId="33" borderId="10" xfId="49" applyNumberFormat="1" applyFont="1" applyFill="1" applyBorder="1" applyAlignment="1" applyProtection="1">
      <alignment horizontal="center" vertical="center"/>
      <protection/>
    </xf>
    <xf numFmtId="38" fontId="52" fillId="33" borderId="17" xfId="49" applyFont="1" applyFill="1" applyBorder="1" applyAlignment="1" applyProtection="1">
      <alignment horizontal="center" vertical="center"/>
      <protection/>
    </xf>
    <xf numFmtId="38" fontId="52" fillId="33" borderId="27" xfId="49" applyFont="1" applyFill="1" applyBorder="1" applyAlignment="1" applyProtection="1">
      <alignment horizontal="center" vertical="center"/>
      <protection/>
    </xf>
    <xf numFmtId="38" fontId="52" fillId="33" borderId="20" xfId="49" applyFont="1" applyFill="1" applyBorder="1" applyAlignment="1" applyProtection="1">
      <alignment horizontal="center" vertical="center"/>
      <protection/>
    </xf>
    <xf numFmtId="38" fontId="52" fillId="33" borderId="10" xfId="49" applyFont="1" applyFill="1" applyBorder="1" applyAlignment="1" applyProtection="1">
      <alignment horizontal="center" vertical="center"/>
      <protection/>
    </xf>
    <xf numFmtId="38" fontId="52" fillId="0" borderId="10" xfId="49" applyFont="1" applyFill="1" applyBorder="1" applyAlignment="1" applyProtection="1">
      <alignment horizontal="center" vertical="center"/>
      <protection/>
    </xf>
    <xf numFmtId="196" fontId="52" fillId="0" borderId="10" xfId="49" applyNumberFormat="1" applyFont="1" applyFill="1" applyBorder="1" applyAlignment="1" applyProtection="1">
      <alignment horizontal="center" vertical="center"/>
      <protection/>
    </xf>
    <xf numFmtId="196" fontId="52" fillId="0" borderId="23" xfId="49" applyNumberFormat="1" applyFont="1" applyFill="1" applyBorder="1" applyAlignment="1" applyProtection="1">
      <alignment horizontal="right" vertical="center"/>
      <protection/>
    </xf>
    <xf numFmtId="196" fontId="52" fillId="0" borderId="24" xfId="49" applyNumberFormat="1" applyFont="1" applyFill="1" applyBorder="1" applyAlignment="1" applyProtection="1">
      <alignment horizontal="right" vertical="center"/>
      <protection/>
    </xf>
    <xf numFmtId="38" fontId="48" fillId="0" borderId="0" xfId="49" applyFont="1" applyFill="1" applyBorder="1" applyAlignment="1" applyProtection="1">
      <alignment horizontal="left" vertical="center"/>
      <protection/>
    </xf>
    <xf numFmtId="0" fontId="49" fillId="0" borderId="0" xfId="0" applyFont="1" applyBorder="1" applyAlignment="1">
      <alignment horizontal="left" vertical="center"/>
    </xf>
    <xf numFmtId="38" fontId="48" fillId="33" borderId="10" xfId="49" applyFont="1" applyFill="1" applyBorder="1" applyAlignment="1" applyProtection="1">
      <alignment horizontal="center" vertical="center" wrapText="1"/>
      <protection/>
    </xf>
    <xf numFmtId="38" fontId="48" fillId="33" borderId="25" xfId="49" applyFont="1" applyFill="1" applyBorder="1" applyAlignment="1" applyProtection="1">
      <alignment horizontal="center" vertical="center" wrapText="1"/>
      <protection/>
    </xf>
    <xf numFmtId="38" fontId="48" fillId="33" borderId="27" xfId="49" applyFont="1" applyFill="1" applyBorder="1" applyAlignment="1" applyProtection="1">
      <alignment horizontal="center" vertical="center"/>
      <protection/>
    </xf>
    <xf numFmtId="38" fontId="52" fillId="33" borderId="10" xfId="49" applyFont="1" applyFill="1" applyBorder="1" applyAlignment="1" applyProtection="1">
      <alignment horizontal="right" vertical="center"/>
      <protection/>
    </xf>
    <xf numFmtId="185" fontId="52" fillId="0" borderId="17" xfId="49" applyNumberFormat="1" applyFont="1" applyFill="1" applyBorder="1" applyAlignment="1" applyProtection="1">
      <alignment horizontal="right" vertical="center"/>
      <protection/>
    </xf>
    <xf numFmtId="185" fontId="52" fillId="0" borderId="20" xfId="49" applyNumberFormat="1" applyFont="1" applyFill="1" applyBorder="1" applyAlignment="1" applyProtection="1">
      <alignment horizontal="right" vertical="center"/>
      <protection/>
    </xf>
    <xf numFmtId="38" fontId="52" fillId="0" borderId="17" xfId="49" applyFont="1" applyFill="1" applyBorder="1" applyAlignment="1" applyProtection="1">
      <alignment horizontal="right" vertical="center"/>
      <protection/>
    </xf>
    <xf numFmtId="38" fontId="52" fillId="0" borderId="20" xfId="49" applyFont="1" applyFill="1" applyBorder="1" applyAlignment="1" applyProtection="1">
      <alignment horizontal="right" vertical="center"/>
      <protection/>
    </xf>
    <xf numFmtId="38" fontId="48" fillId="33" borderId="31" xfId="49" applyFont="1" applyFill="1" applyBorder="1" applyAlignment="1" applyProtection="1">
      <alignment horizontal="center" vertical="center"/>
      <protection/>
    </xf>
    <xf numFmtId="38" fontId="48" fillId="33" borderId="32" xfId="49" applyFont="1" applyFill="1" applyBorder="1" applyAlignment="1" applyProtection="1">
      <alignment horizontal="center" vertical="center"/>
      <protection/>
    </xf>
    <xf numFmtId="181" fontId="48" fillId="33" borderId="23" xfId="49" applyNumberFormat="1" applyFont="1" applyFill="1" applyBorder="1" applyAlignment="1" applyProtection="1">
      <alignment horizontal="center" vertical="center"/>
      <protection/>
    </xf>
    <xf numFmtId="181" fontId="48" fillId="33" borderId="24" xfId="49" applyNumberFormat="1" applyFont="1" applyFill="1" applyBorder="1" applyAlignment="1" applyProtection="1">
      <alignment horizontal="center" vertical="center"/>
      <protection/>
    </xf>
    <xf numFmtId="38" fontId="47" fillId="33" borderId="10" xfId="49" applyFont="1" applyFill="1" applyBorder="1" applyAlignment="1" applyProtection="1">
      <alignment horizontal="center" vertical="center"/>
      <protection/>
    </xf>
    <xf numFmtId="38" fontId="47" fillId="33" borderId="23" xfId="49" applyFont="1" applyFill="1" applyBorder="1" applyAlignment="1" applyProtection="1">
      <alignment horizontal="center" vertical="center"/>
      <protection/>
    </xf>
    <xf numFmtId="38" fontId="47" fillId="33" borderId="10" xfId="49" applyFont="1" applyFill="1" applyBorder="1" applyAlignment="1" applyProtection="1">
      <alignment horizontal="center" vertical="center" wrapText="1"/>
      <protection/>
    </xf>
    <xf numFmtId="181" fontId="48" fillId="0" borderId="0" xfId="49" applyNumberFormat="1" applyFont="1" applyAlignment="1" applyProtection="1">
      <alignment horizontal="right" vertical="top"/>
      <protection/>
    </xf>
    <xf numFmtId="38" fontId="47" fillId="0" borderId="10" xfId="49" applyFont="1" applyBorder="1" applyAlignment="1" applyProtection="1">
      <alignment horizontal="right" vertical="center"/>
      <protection/>
    </xf>
    <xf numFmtId="38" fontId="48" fillId="0" borderId="0" xfId="49" applyFont="1" applyAlignment="1" applyProtection="1">
      <alignment horizontal="left" vertical="center" wrapText="1"/>
      <protection/>
    </xf>
    <xf numFmtId="181" fontId="48" fillId="33" borderId="34" xfId="49" applyNumberFormat="1" applyFont="1" applyFill="1" applyBorder="1" applyAlignment="1" applyProtection="1">
      <alignment horizontal="center" vertical="center" wrapText="1"/>
      <protection/>
    </xf>
    <xf numFmtId="197" fontId="50" fillId="0" borderId="10" xfId="0" applyNumberFormat="1" applyFont="1" applyFill="1" applyBorder="1" applyAlignment="1">
      <alignment horizontal="center" vertical="center" wrapText="1"/>
    </xf>
    <xf numFmtId="38" fontId="52" fillId="0" borderId="20" xfId="49" applyFont="1" applyFill="1" applyBorder="1" applyAlignment="1" applyProtection="1">
      <alignment vertical="center"/>
      <protection/>
    </xf>
    <xf numFmtId="38" fontId="52" fillId="0" borderId="17" xfId="49" applyFont="1" applyFill="1" applyBorder="1" applyAlignment="1" applyProtection="1">
      <alignment vertical="center"/>
      <protection/>
    </xf>
    <xf numFmtId="196" fontId="52" fillId="0" borderId="23" xfId="49" applyNumberFormat="1" applyFont="1" applyFill="1" applyBorder="1" applyAlignment="1" applyProtection="1">
      <alignment vertical="center"/>
      <protection/>
    </xf>
    <xf numFmtId="196" fontId="52" fillId="0" borderId="24" xfId="49" applyNumberFormat="1"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3"/>
  </sheetPr>
  <dimension ref="A1:V35"/>
  <sheetViews>
    <sheetView tabSelected="1" zoomScalePageLayoutView="0" workbookViewId="0" topLeftCell="A1">
      <selection activeCell="M36" sqref="M36"/>
    </sheetView>
  </sheetViews>
  <sheetFormatPr defaultColWidth="8.875" defaultRowHeight="20.25" customHeight="1"/>
  <cols>
    <col min="1" max="7" width="4.125" style="9" customWidth="1"/>
    <col min="8" max="8" width="4.125" style="10" customWidth="1"/>
    <col min="9" max="21" width="4.125" style="2" customWidth="1"/>
    <col min="22" max="22" width="4.375" style="1" customWidth="1"/>
    <col min="23" max="16384" width="8.875" style="3" customWidth="1"/>
  </cols>
  <sheetData>
    <row r="1" spans="1:22" s="8" customFormat="1" ht="21" customHeight="1">
      <c r="A1" s="16" t="s">
        <v>0</v>
      </c>
      <c r="B1" s="17"/>
      <c r="C1" s="17"/>
      <c r="D1" s="17"/>
      <c r="E1" s="17"/>
      <c r="F1" s="17"/>
      <c r="G1" s="17"/>
      <c r="H1" s="18"/>
      <c r="I1" s="18"/>
      <c r="J1" s="18"/>
      <c r="K1" s="18"/>
      <c r="L1" s="18"/>
      <c r="M1" s="18"/>
      <c r="N1" s="18"/>
      <c r="O1" s="18"/>
      <c r="P1" s="18"/>
      <c r="Q1" s="18"/>
      <c r="R1" s="18"/>
      <c r="S1" s="18"/>
      <c r="T1" s="18"/>
      <c r="U1" s="18"/>
      <c r="V1" s="17"/>
    </row>
    <row r="2" spans="1:22" ht="21" customHeight="1">
      <c r="A2" s="16" t="s">
        <v>1</v>
      </c>
      <c r="B2" s="17"/>
      <c r="C2" s="17"/>
      <c r="D2" s="17"/>
      <c r="E2" s="19"/>
      <c r="F2" s="19"/>
      <c r="G2" s="17"/>
      <c r="H2" s="18"/>
      <c r="I2" s="18"/>
      <c r="J2" s="18"/>
      <c r="K2" s="18"/>
      <c r="L2" s="18"/>
      <c r="M2" s="18"/>
      <c r="N2" s="18"/>
      <c r="O2" s="18"/>
      <c r="P2" s="18"/>
      <c r="Q2" s="18"/>
      <c r="R2" s="18"/>
      <c r="S2" s="18"/>
      <c r="T2" s="18"/>
      <c r="U2" s="18"/>
      <c r="V2" s="17"/>
    </row>
    <row r="3" spans="1:22" ht="20.25" customHeight="1">
      <c r="A3" s="130"/>
      <c r="B3" s="130"/>
      <c r="C3" s="128" t="s">
        <v>2</v>
      </c>
      <c r="D3" s="128"/>
      <c r="E3" s="128"/>
      <c r="F3" s="128"/>
      <c r="G3" s="128"/>
      <c r="H3" s="128"/>
      <c r="I3" s="128" t="s">
        <v>3</v>
      </c>
      <c r="J3" s="128"/>
      <c r="K3" s="128"/>
      <c r="L3" s="128"/>
      <c r="M3" s="128"/>
      <c r="N3" s="128"/>
      <c r="O3" s="131" t="s">
        <v>4</v>
      </c>
      <c r="P3" s="132"/>
      <c r="Q3" s="133"/>
      <c r="R3" s="122" t="s">
        <v>5</v>
      </c>
      <c r="S3" s="123"/>
      <c r="T3" s="124"/>
      <c r="U3" s="95"/>
      <c r="V3" s="17"/>
    </row>
    <row r="4" spans="1:22" ht="20.25" customHeight="1">
      <c r="A4" s="130"/>
      <c r="B4" s="130"/>
      <c r="C4" s="128" t="s">
        <v>6</v>
      </c>
      <c r="D4" s="128"/>
      <c r="E4" s="128"/>
      <c r="F4" s="128" t="s">
        <v>7</v>
      </c>
      <c r="G4" s="128"/>
      <c r="H4" s="128"/>
      <c r="I4" s="128" t="s">
        <v>6</v>
      </c>
      <c r="J4" s="128"/>
      <c r="K4" s="128"/>
      <c r="L4" s="128" t="s">
        <v>7</v>
      </c>
      <c r="M4" s="128"/>
      <c r="N4" s="128"/>
      <c r="O4" s="134"/>
      <c r="P4" s="135"/>
      <c r="Q4" s="136"/>
      <c r="R4" s="125"/>
      <c r="S4" s="126"/>
      <c r="T4" s="127"/>
      <c r="U4" s="95"/>
      <c r="V4" s="17"/>
    </row>
    <row r="5" spans="1:22" s="92" customFormat="1" ht="20.25" customHeight="1">
      <c r="A5" s="130" t="s">
        <v>179</v>
      </c>
      <c r="B5" s="130"/>
      <c r="C5" s="129">
        <v>8</v>
      </c>
      <c r="D5" s="129"/>
      <c r="E5" s="129"/>
      <c r="F5" s="129">
        <v>901</v>
      </c>
      <c r="G5" s="129"/>
      <c r="H5" s="129"/>
      <c r="I5" s="129">
        <v>28</v>
      </c>
      <c r="J5" s="129"/>
      <c r="K5" s="129"/>
      <c r="L5" s="129">
        <v>114</v>
      </c>
      <c r="M5" s="129"/>
      <c r="N5" s="129"/>
      <c r="O5" s="129">
        <v>21</v>
      </c>
      <c r="P5" s="129"/>
      <c r="Q5" s="129"/>
      <c r="R5" s="129">
        <v>17</v>
      </c>
      <c r="S5" s="129"/>
      <c r="T5" s="129"/>
      <c r="U5" s="94"/>
      <c r="V5" s="91"/>
    </row>
    <row r="6" spans="1:22" s="92" customFormat="1" ht="20.25" customHeight="1">
      <c r="A6" s="139" t="s">
        <v>180</v>
      </c>
      <c r="B6" s="139"/>
      <c r="C6" s="129">
        <v>8</v>
      </c>
      <c r="D6" s="129"/>
      <c r="E6" s="129"/>
      <c r="F6" s="129">
        <v>895</v>
      </c>
      <c r="G6" s="129"/>
      <c r="H6" s="129"/>
      <c r="I6" s="129">
        <v>25</v>
      </c>
      <c r="J6" s="129"/>
      <c r="K6" s="129"/>
      <c r="L6" s="129">
        <v>114</v>
      </c>
      <c r="M6" s="129"/>
      <c r="N6" s="129"/>
      <c r="O6" s="129">
        <v>21</v>
      </c>
      <c r="P6" s="129"/>
      <c r="Q6" s="129"/>
      <c r="R6" s="129">
        <v>17</v>
      </c>
      <c r="S6" s="129"/>
      <c r="T6" s="129"/>
      <c r="U6" s="94"/>
      <c r="V6" s="91"/>
    </row>
    <row r="7" spans="1:22" ht="21" customHeight="1">
      <c r="A7" s="20"/>
      <c r="B7" s="20"/>
      <c r="C7" s="20"/>
      <c r="D7" s="20"/>
      <c r="E7" s="20"/>
      <c r="F7" s="20"/>
      <c r="G7" s="20"/>
      <c r="H7" s="21"/>
      <c r="I7" s="93"/>
      <c r="K7" s="93" t="s">
        <v>184</v>
      </c>
      <c r="M7" s="93"/>
      <c r="N7" s="93"/>
      <c r="O7" s="93"/>
      <c r="P7" s="93"/>
      <c r="Q7" s="93"/>
      <c r="R7" s="93"/>
      <c r="S7" s="22"/>
      <c r="T7" s="22"/>
      <c r="U7" s="22"/>
      <c r="V7" s="22"/>
    </row>
    <row r="8" spans="1:22" ht="21" customHeight="1">
      <c r="A8" s="20"/>
      <c r="B8" s="20"/>
      <c r="C8" s="20"/>
      <c r="D8" s="20"/>
      <c r="E8" s="20"/>
      <c r="F8" s="20"/>
      <c r="G8" s="20"/>
      <c r="H8" s="21"/>
      <c r="I8" s="23"/>
      <c r="J8" s="23"/>
      <c r="K8" s="23"/>
      <c r="L8" s="23"/>
      <c r="M8" s="23"/>
      <c r="N8" s="23"/>
      <c r="O8" s="23"/>
      <c r="P8" s="23"/>
      <c r="Q8" s="23"/>
      <c r="R8" s="23"/>
      <c r="S8" s="22"/>
      <c r="T8" s="22"/>
      <c r="U8" s="22"/>
      <c r="V8" s="22"/>
    </row>
    <row r="9" spans="1:22" ht="21" customHeight="1">
      <c r="A9" s="24" t="s">
        <v>145</v>
      </c>
      <c r="B9" s="20"/>
      <c r="C9" s="20"/>
      <c r="D9" s="20"/>
      <c r="E9" s="20"/>
      <c r="F9" s="20"/>
      <c r="G9" s="20"/>
      <c r="H9" s="21"/>
      <c r="I9" s="25"/>
      <c r="J9" s="25"/>
      <c r="K9" s="25"/>
      <c r="L9" s="25"/>
      <c r="M9" s="25"/>
      <c r="N9" s="25"/>
      <c r="O9" s="25"/>
      <c r="P9" s="25"/>
      <c r="Q9" s="25"/>
      <c r="R9" s="25"/>
      <c r="S9" s="137" t="s">
        <v>8</v>
      </c>
      <c r="T9" s="137"/>
      <c r="U9" s="137"/>
      <c r="V9" s="137"/>
    </row>
    <row r="10" spans="1:22" ht="20.25" customHeight="1">
      <c r="A10" s="138"/>
      <c r="B10" s="138"/>
      <c r="C10" s="139" t="s">
        <v>9</v>
      </c>
      <c r="D10" s="139"/>
      <c r="E10" s="139"/>
      <c r="F10" s="139"/>
      <c r="G10" s="140" t="s">
        <v>10</v>
      </c>
      <c r="H10" s="141"/>
      <c r="I10" s="141"/>
      <c r="J10" s="142"/>
      <c r="K10" s="143" t="s">
        <v>11</v>
      </c>
      <c r="L10" s="143"/>
      <c r="M10" s="143" t="s">
        <v>12</v>
      </c>
      <c r="N10" s="143"/>
      <c r="O10" s="143" t="s">
        <v>13</v>
      </c>
      <c r="P10" s="143"/>
      <c r="Q10" s="143" t="s">
        <v>14</v>
      </c>
      <c r="R10" s="143"/>
      <c r="S10" s="143" t="s">
        <v>146</v>
      </c>
      <c r="T10" s="143"/>
      <c r="U10" s="95"/>
      <c r="V10" s="20"/>
    </row>
    <row r="11" spans="1:22" ht="20.25" customHeight="1">
      <c r="A11" s="138"/>
      <c r="B11" s="138"/>
      <c r="C11" s="139" t="s">
        <v>147</v>
      </c>
      <c r="D11" s="139"/>
      <c r="E11" s="139" t="s">
        <v>148</v>
      </c>
      <c r="F11" s="139"/>
      <c r="G11" s="139" t="s">
        <v>147</v>
      </c>
      <c r="H11" s="139"/>
      <c r="I11" s="140" t="s">
        <v>148</v>
      </c>
      <c r="J11" s="142"/>
      <c r="K11" s="143"/>
      <c r="L11" s="143"/>
      <c r="M11" s="143"/>
      <c r="N11" s="143"/>
      <c r="O11" s="143"/>
      <c r="P11" s="143"/>
      <c r="Q11" s="143"/>
      <c r="R11" s="143"/>
      <c r="S11" s="143"/>
      <c r="T11" s="143"/>
      <c r="U11" s="95"/>
      <c r="V11" s="20"/>
    </row>
    <row r="12" spans="1:22" ht="20.25" customHeight="1">
      <c r="A12" s="144" t="s">
        <v>2</v>
      </c>
      <c r="B12" s="144"/>
      <c r="C12" s="145">
        <v>373</v>
      </c>
      <c r="D12" s="145"/>
      <c r="E12" s="146">
        <v>72.4</v>
      </c>
      <c r="F12" s="146"/>
      <c r="G12" s="145">
        <v>4</v>
      </c>
      <c r="H12" s="145"/>
      <c r="I12" s="147">
        <v>0.5</v>
      </c>
      <c r="J12" s="148"/>
      <c r="K12" s="146">
        <v>113.2</v>
      </c>
      <c r="L12" s="146"/>
      <c r="M12" s="146">
        <v>15</v>
      </c>
      <c r="N12" s="146"/>
      <c r="O12" s="146">
        <v>31.6</v>
      </c>
      <c r="P12" s="146"/>
      <c r="Q12" s="146">
        <v>1814.5</v>
      </c>
      <c r="R12" s="146"/>
      <c r="S12" s="146">
        <v>457</v>
      </c>
      <c r="T12" s="146"/>
      <c r="U12" s="29"/>
      <c r="V12" s="26"/>
    </row>
    <row r="13" spans="1:22" ht="20.25" customHeight="1">
      <c r="A13" s="144" t="s">
        <v>149</v>
      </c>
      <c r="B13" s="144"/>
      <c r="C13" s="145">
        <v>156</v>
      </c>
      <c r="D13" s="145"/>
      <c r="E13" s="146">
        <v>26.4</v>
      </c>
      <c r="F13" s="146"/>
      <c r="G13" s="145">
        <v>1</v>
      </c>
      <c r="H13" s="145"/>
      <c r="I13" s="147" t="s">
        <v>150</v>
      </c>
      <c r="J13" s="149"/>
      <c r="K13" s="146">
        <v>4.8</v>
      </c>
      <c r="L13" s="146"/>
      <c r="M13" s="146">
        <v>5</v>
      </c>
      <c r="N13" s="146"/>
      <c r="O13" s="146">
        <v>5.5</v>
      </c>
      <c r="P13" s="146"/>
      <c r="Q13" s="146">
        <v>143.9</v>
      </c>
      <c r="R13" s="146"/>
      <c r="S13" s="146">
        <v>413.3</v>
      </c>
      <c r="T13" s="146"/>
      <c r="U13" s="29"/>
      <c r="V13" s="26"/>
    </row>
    <row r="14" spans="1:22" ht="20.25" customHeight="1">
      <c r="A14" s="144" t="s">
        <v>151</v>
      </c>
      <c r="B14" s="144"/>
      <c r="C14" s="145" t="s">
        <v>150</v>
      </c>
      <c r="D14" s="145"/>
      <c r="E14" s="145" t="s">
        <v>150</v>
      </c>
      <c r="F14" s="145"/>
      <c r="G14" s="145">
        <v>143</v>
      </c>
      <c r="H14" s="145"/>
      <c r="I14" s="147">
        <v>15.3</v>
      </c>
      <c r="J14" s="148"/>
      <c r="K14" s="146" t="s">
        <v>150</v>
      </c>
      <c r="L14" s="146"/>
      <c r="M14" s="146" t="s">
        <v>150</v>
      </c>
      <c r="N14" s="146"/>
      <c r="O14" s="146" t="s">
        <v>150</v>
      </c>
      <c r="P14" s="146"/>
      <c r="Q14" s="146" t="s">
        <v>150</v>
      </c>
      <c r="R14" s="146"/>
      <c r="S14" s="146" t="s">
        <v>150</v>
      </c>
      <c r="T14" s="146"/>
      <c r="U14" s="29"/>
      <c r="V14" s="26"/>
    </row>
    <row r="15" spans="1:22" ht="20.25" customHeight="1">
      <c r="A15" s="138" t="s">
        <v>19</v>
      </c>
      <c r="B15" s="138"/>
      <c r="C15" s="145">
        <v>529</v>
      </c>
      <c r="D15" s="145"/>
      <c r="E15" s="146">
        <v>98.8</v>
      </c>
      <c r="F15" s="146"/>
      <c r="G15" s="145">
        <v>148</v>
      </c>
      <c r="H15" s="145"/>
      <c r="I15" s="147">
        <v>15.8</v>
      </c>
      <c r="J15" s="148"/>
      <c r="K15" s="146">
        <v>118</v>
      </c>
      <c r="L15" s="146"/>
      <c r="M15" s="146">
        <v>20</v>
      </c>
      <c r="N15" s="146"/>
      <c r="O15" s="146">
        <v>37.1</v>
      </c>
      <c r="P15" s="146"/>
      <c r="Q15" s="146">
        <v>1958.4</v>
      </c>
      <c r="R15" s="146"/>
      <c r="S15" s="146">
        <v>870.3</v>
      </c>
      <c r="T15" s="146"/>
      <c r="U15" s="29"/>
      <c r="V15" s="26"/>
    </row>
    <row r="16" spans="1:22" ht="21" customHeight="1">
      <c r="A16" s="27"/>
      <c r="B16" s="27"/>
      <c r="C16" s="28"/>
      <c r="D16" s="28"/>
      <c r="E16" s="29"/>
      <c r="F16" s="29"/>
      <c r="G16" s="28"/>
      <c r="H16" s="28"/>
      <c r="I16" s="29"/>
      <c r="J16" s="29"/>
      <c r="K16" s="150" t="s">
        <v>152</v>
      </c>
      <c r="L16" s="151"/>
      <c r="M16" s="151"/>
      <c r="N16" s="151"/>
      <c r="O16" s="151"/>
      <c r="P16" s="151"/>
      <c r="Q16" s="151"/>
      <c r="R16" s="151"/>
      <c r="S16" s="151"/>
      <c r="T16" s="151"/>
      <c r="U16" s="99"/>
      <c r="V16" s="26"/>
    </row>
    <row r="17" spans="1:22" ht="36" customHeight="1">
      <c r="A17" s="152" t="s">
        <v>159</v>
      </c>
      <c r="B17" s="152"/>
      <c r="C17" s="152"/>
      <c r="D17" s="152"/>
      <c r="E17" s="152"/>
      <c r="F17" s="152"/>
      <c r="G17" s="152"/>
      <c r="H17" s="152"/>
      <c r="I17" s="152"/>
      <c r="J17" s="152"/>
      <c r="K17" s="30"/>
      <c r="L17" s="98"/>
      <c r="M17" s="99"/>
      <c r="N17" s="99"/>
      <c r="O17" s="99"/>
      <c r="P17" s="99"/>
      <c r="Q17" s="99"/>
      <c r="R17" s="99"/>
      <c r="S17" s="99"/>
      <c r="T17" s="99"/>
      <c r="U17" s="99"/>
      <c r="V17" s="99"/>
    </row>
    <row r="18" spans="1:22" ht="21" customHeight="1">
      <c r="A18" s="20"/>
      <c r="B18" s="20"/>
      <c r="C18" s="20"/>
      <c r="D18" s="20"/>
      <c r="E18" s="20"/>
      <c r="F18" s="20"/>
      <c r="G18" s="20"/>
      <c r="H18" s="21"/>
      <c r="I18" s="25"/>
      <c r="J18" s="25"/>
      <c r="K18" s="25"/>
      <c r="L18" s="25"/>
      <c r="M18" s="25"/>
      <c r="N18" s="25"/>
      <c r="O18" s="25"/>
      <c r="P18" s="25"/>
      <c r="Q18" s="25"/>
      <c r="R18" s="25"/>
      <c r="S18" s="25"/>
      <c r="T18" s="25"/>
      <c r="U18" s="25"/>
      <c r="V18" s="20"/>
    </row>
    <row r="19" spans="1:22" ht="21" customHeight="1">
      <c r="A19" s="24" t="s">
        <v>15</v>
      </c>
      <c r="B19" s="20"/>
      <c r="C19" s="20"/>
      <c r="D19" s="20"/>
      <c r="E19" s="20"/>
      <c r="F19" s="20"/>
      <c r="G19" s="20"/>
      <c r="H19" s="21"/>
      <c r="I19" s="25"/>
      <c r="J19" s="25"/>
      <c r="K19" s="25"/>
      <c r="L19" s="25"/>
      <c r="M19" s="25"/>
      <c r="N19" s="25"/>
      <c r="O19" s="25"/>
      <c r="P19" s="25"/>
      <c r="Q19" s="25"/>
      <c r="T19" s="25"/>
      <c r="U19" s="25"/>
      <c r="V19" s="20" t="s">
        <v>8</v>
      </c>
    </row>
    <row r="20" spans="1:22" ht="20.25" customHeight="1">
      <c r="A20" s="153" t="s">
        <v>16</v>
      </c>
      <c r="B20" s="149"/>
      <c r="C20" s="154" t="s">
        <v>20</v>
      </c>
      <c r="D20" s="155"/>
      <c r="E20" s="156" t="s">
        <v>21</v>
      </c>
      <c r="F20" s="157"/>
      <c r="G20" s="154" t="s">
        <v>22</v>
      </c>
      <c r="H20" s="155"/>
      <c r="I20" s="156" t="s">
        <v>23</v>
      </c>
      <c r="J20" s="157"/>
      <c r="K20" s="156" t="s">
        <v>24</v>
      </c>
      <c r="L20" s="157"/>
      <c r="M20" s="156" t="s">
        <v>25</v>
      </c>
      <c r="N20" s="157"/>
      <c r="O20" s="156" t="s">
        <v>26</v>
      </c>
      <c r="P20" s="157"/>
      <c r="Q20" s="156" t="s">
        <v>27</v>
      </c>
      <c r="R20" s="157"/>
      <c r="S20" s="156" t="s">
        <v>28</v>
      </c>
      <c r="T20" s="157"/>
      <c r="U20" s="156" t="s">
        <v>19</v>
      </c>
      <c r="V20" s="157"/>
    </row>
    <row r="21" spans="1:22" ht="20.25" customHeight="1">
      <c r="A21" s="158" t="s">
        <v>181</v>
      </c>
      <c r="B21" s="97" t="s">
        <v>17</v>
      </c>
      <c r="C21" s="159">
        <v>96</v>
      </c>
      <c r="D21" s="159"/>
      <c r="E21" s="159">
        <v>39</v>
      </c>
      <c r="F21" s="159"/>
      <c r="G21" s="159">
        <v>33</v>
      </c>
      <c r="H21" s="159"/>
      <c r="I21" s="159">
        <v>26</v>
      </c>
      <c r="J21" s="159"/>
      <c r="K21" s="159">
        <v>7</v>
      </c>
      <c r="L21" s="159"/>
      <c r="M21" s="159">
        <v>15</v>
      </c>
      <c r="N21" s="159"/>
      <c r="O21" s="159">
        <v>4</v>
      </c>
      <c r="P21" s="159"/>
      <c r="Q21" s="159">
        <v>9</v>
      </c>
      <c r="R21" s="159"/>
      <c r="S21" s="159">
        <v>120</v>
      </c>
      <c r="T21" s="159"/>
      <c r="U21" s="159">
        <f aca="true" t="shared" si="0" ref="U21:U26">SUM(C21:T21)</f>
        <v>349</v>
      </c>
      <c r="V21" s="159"/>
    </row>
    <row r="22" spans="1:22" ht="20.25" customHeight="1">
      <c r="A22" s="158"/>
      <c r="B22" s="97" t="s">
        <v>18</v>
      </c>
      <c r="C22" s="159">
        <v>85</v>
      </c>
      <c r="D22" s="159"/>
      <c r="E22" s="159">
        <v>44</v>
      </c>
      <c r="F22" s="159"/>
      <c r="G22" s="159">
        <v>30</v>
      </c>
      <c r="H22" s="159"/>
      <c r="I22" s="159">
        <v>33</v>
      </c>
      <c r="J22" s="159"/>
      <c r="K22" s="159">
        <v>33</v>
      </c>
      <c r="L22" s="159"/>
      <c r="M22" s="159">
        <v>8</v>
      </c>
      <c r="N22" s="159"/>
      <c r="O22" s="159">
        <v>5</v>
      </c>
      <c r="P22" s="159"/>
      <c r="Q22" s="159">
        <v>5</v>
      </c>
      <c r="R22" s="159"/>
      <c r="S22" s="159">
        <v>106</v>
      </c>
      <c r="T22" s="159"/>
      <c r="U22" s="159">
        <f t="shared" si="0"/>
        <v>349</v>
      </c>
      <c r="V22" s="159"/>
    </row>
    <row r="23" spans="1:22" ht="20.25" customHeight="1">
      <c r="A23" s="158"/>
      <c r="B23" s="97" t="s">
        <v>19</v>
      </c>
      <c r="C23" s="159">
        <f>SUM(C21:D22)</f>
        <v>181</v>
      </c>
      <c r="D23" s="159"/>
      <c r="E23" s="159">
        <f>SUM(E21:F22)</f>
        <v>83</v>
      </c>
      <c r="F23" s="159"/>
      <c r="G23" s="159">
        <f>SUM(G21:H22)</f>
        <v>63</v>
      </c>
      <c r="H23" s="159"/>
      <c r="I23" s="159">
        <f>SUM(I21:J22)</f>
        <v>59</v>
      </c>
      <c r="J23" s="159"/>
      <c r="K23" s="159">
        <f>SUM(K21:L22)</f>
        <v>40</v>
      </c>
      <c r="L23" s="159"/>
      <c r="M23" s="159">
        <f>SUM(M21:N22)</f>
        <v>23</v>
      </c>
      <c r="N23" s="159"/>
      <c r="O23" s="159">
        <f>SUM(O21:P22)</f>
        <v>9</v>
      </c>
      <c r="P23" s="159"/>
      <c r="Q23" s="159">
        <f>SUM(Q21:R22)</f>
        <v>14</v>
      </c>
      <c r="R23" s="159"/>
      <c r="S23" s="159">
        <f>SUM(S21:T22)</f>
        <v>226</v>
      </c>
      <c r="T23" s="159"/>
      <c r="U23" s="159">
        <f t="shared" si="0"/>
        <v>698</v>
      </c>
      <c r="V23" s="159"/>
    </row>
    <row r="24" spans="1:22" ht="20.25" customHeight="1">
      <c r="A24" s="158" t="s">
        <v>182</v>
      </c>
      <c r="B24" s="115" t="s">
        <v>17</v>
      </c>
      <c r="C24" s="260">
        <v>96</v>
      </c>
      <c r="D24" s="260"/>
      <c r="E24" s="260">
        <v>20</v>
      </c>
      <c r="F24" s="260"/>
      <c r="G24" s="260">
        <v>34</v>
      </c>
      <c r="H24" s="260"/>
      <c r="I24" s="260">
        <v>32</v>
      </c>
      <c r="J24" s="260"/>
      <c r="K24" s="260">
        <v>6</v>
      </c>
      <c r="L24" s="260"/>
      <c r="M24" s="260">
        <v>14</v>
      </c>
      <c r="N24" s="260"/>
      <c r="O24" s="260">
        <v>3</v>
      </c>
      <c r="P24" s="260"/>
      <c r="Q24" s="260">
        <v>11</v>
      </c>
      <c r="R24" s="260"/>
      <c r="S24" s="260">
        <v>85</v>
      </c>
      <c r="T24" s="260"/>
      <c r="U24" s="260">
        <f t="shared" si="0"/>
        <v>301</v>
      </c>
      <c r="V24" s="260"/>
    </row>
    <row r="25" spans="1:22" ht="20.25" customHeight="1">
      <c r="A25" s="158"/>
      <c r="B25" s="115" t="s">
        <v>18</v>
      </c>
      <c r="C25" s="260">
        <v>84</v>
      </c>
      <c r="D25" s="260"/>
      <c r="E25" s="260">
        <v>39</v>
      </c>
      <c r="F25" s="260"/>
      <c r="G25" s="260">
        <v>33</v>
      </c>
      <c r="H25" s="260"/>
      <c r="I25" s="260">
        <v>26</v>
      </c>
      <c r="J25" s="260"/>
      <c r="K25" s="260">
        <v>32</v>
      </c>
      <c r="L25" s="260"/>
      <c r="M25" s="260">
        <v>12</v>
      </c>
      <c r="N25" s="260"/>
      <c r="O25" s="260">
        <v>4</v>
      </c>
      <c r="P25" s="260"/>
      <c r="Q25" s="260">
        <v>6</v>
      </c>
      <c r="R25" s="260"/>
      <c r="S25" s="260">
        <v>102</v>
      </c>
      <c r="T25" s="260"/>
      <c r="U25" s="260">
        <f t="shared" si="0"/>
        <v>338</v>
      </c>
      <c r="V25" s="260"/>
    </row>
    <row r="26" spans="1:22" ht="20.25" customHeight="1">
      <c r="A26" s="158"/>
      <c r="B26" s="115" t="s">
        <v>19</v>
      </c>
      <c r="C26" s="260">
        <f>SUM(C24:D25)</f>
        <v>180</v>
      </c>
      <c r="D26" s="260"/>
      <c r="E26" s="260">
        <f>SUM(E24:F25)</f>
        <v>59</v>
      </c>
      <c r="F26" s="260"/>
      <c r="G26" s="260">
        <f>SUM(G24:H25)</f>
        <v>67</v>
      </c>
      <c r="H26" s="260"/>
      <c r="I26" s="260">
        <f>SUM(I24:J25)</f>
        <v>58</v>
      </c>
      <c r="J26" s="260"/>
      <c r="K26" s="260">
        <f>SUM(K24:L25)</f>
        <v>38</v>
      </c>
      <c r="L26" s="260"/>
      <c r="M26" s="260">
        <f>SUM(M24:N25)</f>
        <v>26</v>
      </c>
      <c r="N26" s="260"/>
      <c r="O26" s="260">
        <f>SUM(O24:P25)</f>
        <v>7</v>
      </c>
      <c r="P26" s="260"/>
      <c r="Q26" s="260">
        <f>SUM(Q24:R25)</f>
        <v>17</v>
      </c>
      <c r="R26" s="260"/>
      <c r="S26" s="260">
        <f>SUM(S24:T25)</f>
        <v>187</v>
      </c>
      <c r="T26" s="260"/>
      <c r="U26" s="260">
        <f t="shared" si="0"/>
        <v>639</v>
      </c>
      <c r="V26" s="260"/>
    </row>
    <row r="27" spans="1:22" ht="21" customHeight="1">
      <c r="A27" s="20"/>
      <c r="B27" s="20"/>
      <c r="C27" s="20"/>
      <c r="D27" s="20"/>
      <c r="E27" s="20"/>
      <c r="F27" s="20"/>
      <c r="G27" s="20"/>
      <c r="H27" s="21"/>
      <c r="I27" s="25"/>
      <c r="J27" s="25"/>
      <c r="K27" s="25"/>
      <c r="L27" s="3"/>
      <c r="M27" s="3"/>
      <c r="N27" s="25"/>
      <c r="O27" s="25"/>
      <c r="P27" s="25"/>
      <c r="Q27" s="25"/>
      <c r="R27" s="25"/>
      <c r="S27" s="25"/>
      <c r="T27" s="25"/>
      <c r="U27" s="25"/>
      <c r="V27" s="20" t="s">
        <v>185</v>
      </c>
    </row>
    <row r="28" spans="1:22" ht="21" customHeight="1">
      <c r="A28" s="19"/>
      <c r="B28" s="19"/>
      <c r="C28" s="19"/>
      <c r="D28" s="19"/>
      <c r="E28" s="19"/>
      <c r="F28" s="19"/>
      <c r="G28" s="19"/>
      <c r="H28" s="32"/>
      <c r="I28" s="18"/>
      <c r="J28" s="18"/>
      <c r="K28" s="18"/>
      <c r="L28" s="18"/>
      <c r="M28" s="18"/>
      <c r="N28" s="18"/>
      <c r="O28" s="18"/>
      <c r="P28" s="18"/>
      <c r="Q28" s="18"/>
      <c r="R28" s="18"/>
      <c r="S28" s="18"/>
      <c r="T28" s="18"/>
      <c r="U28" s="18"/>
      <c r="V28" s="17"/>
    </row>
    <row r="29" spans="1:22" ht="21" customHeight="1">
      <c r="A29" s="33" t="s">
        <v>153</v>
      </c>
      <c r="B29" s="33"/>
      <c r="C29" s="33"/>
      <c r="D29" s="17"/>
      <c r="E29" s="31"/>
      <c r="F29" s="31"/>
      <c r="G29" s="17"/>
      <c r="H29" s="34"/>
      <c r="I29" s="31"/>
      <c r="J29" s="18"/>
      <c r="K29" s="18"/>
      <c r="L29" s="18"/>
      <c r="M29" s="18"/>
      <c r="N29" s="18"/>
      <c r="O29" s="18"/>
      <c r="P29" s="31"/>
      <c r="Q29" s="18"/>
      <c r="R29" s="34" t="s">
        <v>8</v>
      </c>
      <c r="S29" s="31"/>
      <c r="T29" s="31"/>
      <c r="U29" s="31"/>
      <c r="V29" s="17"/>
    </row>
    <row r="30" spans="1:22" ht="20.25" customHeight="1">
      <c r="A30" s="160" t="s">
        <v>29</v>
      </c>
      <c r="B30" s="161"/>
      <c r="C30" s="161"/>
      <c r="D30" s="162"/>
      <c r="E30" s="163" t="s">
        <v>30</v>
      </c>
      <c r="F30" s="164"/>
      <c r="G30" s="163" t="s">
        <v>31</v>
      </c>
      <c r="H30" s="164"/>
      <c r="I30" s="163" t="s">
        <v>154</v>
      </c>
      <c r="J30" s="164"/>
      <c r="K30" s="163" t="s">
        <v>155</v>
      </c>
      <c r="L30" s="164"/>
      <c r="M30" s="165" t="s">
        <v>156</v>
      </c>
      <c r="N30" s="166"/>
      <c r="O30" s="163" t="s">
        <v>157</v>
      </c>
      <c r="P30" s="164"/>
      <c r="Q30" s="163" t="s">
        <v>158</v>
      </c>
      <c r="R30" s="164"/>
      <c r="S30" s="35"/>
      <c r="T30" s="35"/>
      <c r="U30" s="35"/>
      <c r="V30" s="17"/>
    </row>
    <row r="31" spans="1:22" ht="20.25" customHeight="1">
      <c r="A31" s="167" t="s">
        <v>135</v>
      </c>
      <c r="B31" s="168"/>
      <c r="C31" s="168"/>
      <c r="D31" s="169"/>
      <c r="E31" s="170">
        <v>0</v>
      </c>
      <c r="F31" s="171"/>
      <c r="G31" s="170">
        <v>30</v>
      </c>
      <c r="H31" s="171"/>
      <c r="I31" s="170">
        <v>0</v>
      </c>
      <c r="J31" s="171"/>
      <c r="K31" s="170">
        <v>0</v>
      </c>
      <c r="L31" s="171"/>
      <c r="M31" s="170">
        <v>8</v>
      </c>
      <c r="N31" s="171"/>
      <c r="O31" s="170">
        <v>0</v>
      </c>
      <c r="P31" s="171"/>
      <c r="Q31" s="172">
        <v>0</v>
      </c>
      <c r="R31" s="172"/>
      <c r="S31" s="35"/>
      <c r="T31" s="35"/>
      <c r="U31" s="35"/>
      <c r="V31" s="17"/>
    </row>
    <row r="32" spans="1:22" ht="20.25" customHeight="1">
      <c r="A32" s="167" t="s">
        <v>178</v>
      </c>
      <c r="B32" s="168"/>
      <c r="C32" s="168"/>
      <c r="D32" s="169"/>
      <c r="E32" s="170">
        <v>0</v>
      </c>
      <c r="F32" s="171"/>
      <c r="G32" s="170">
        <v>15</v>
      </c>
      <c r="H32" s="171"/>
      <c r="I32" s="170">
        <v>0</v>
      </c>
      <c r="J32" s="171"/>
      <c r="K32" s="170">
        <v>0</v>
      </c>
      <c r="L32" s="171"/>
      <c r="M32" s="170">
        <v>0</v>
      </c>
      <c r="N32" s="171"/>
      <c r="O32" s="170">
        <v>0</v>
      </c>
      <c r="P32" s="171"/>
      <c r="Q32" s="172">
        <v>0</v>
      </c>
      <c r="R32" s="172"/>
      <c r="S32" s="35"/>
      <c r="T32" s="35"/>
      <c r="U32" s="35"/>
      <c r="V32" s="17"/>
    </row>
    <row r="33" spans="1:22" ht="21" customHeight="1">
      <c r="A33" s="31"/>
      <c r="B33" s="31"/>
      <c r="C33" s="31"/>
      <c r="D33" s="31"/>
      <c r="E33" s="31"/>
      <c r="F33" s="31"/>
      <c r="G33" s="31"/>
      <c r="H33" s="31"/>
      <c r="I33" s="173" t="s">
        <v>161</v>
      </c>
      <c r="J33" s="173"/>
      <c r="K33" s="173"/>
      <c r="L33" s="173"/>
      <c r="M33" s="173"/>
      <c r="N33" s="173"/>
      <c r="O33" s="173"/>
      <c r="P33" s="173"/>
      <c r="Q33" s="173"/>
      <c r="R33" s="173"/>
      <c r="S33" s="31"/>
      <c r="T33" s="31"/>
      <c r="U33" s="31"/>
      <c r="V33" s="31"/>
    </row>
    <row r="34" spans="1:22" ht="12" customHeight="1">
      <c r="A34" s="36" t="s">
        <v>160</v>
      </c>
      <c r="B34" s="36"/>
      <c r="C34" s="36"/>
      <c r="D34" s="36"/>
      <c r="E34" s="36"/>
      <c r="F34" s="36"/>
      <c r="G34" s="36"/>
      <c r="H34" s="36"/>
      <c r="I34" s="36"/>
      <c r="J34" s="36"/>
      <c r="K34" s="36"/>
      <c r="L34" s="36"/>
      <c r="M34" s="36"/>
      <c r="N34" s="36"/>
      <c r="O34" s="36"/>
      <c r="P34" s="36"/>
      <c r="Q34" s="36"/>
      <c r="R34" s="18"/>
      <c r="S34" s="37"/>
      <c r="T34" s="17"/>
      <c r="U34" s="17"/>
      <c r="V34" s="31"/>
    </row>
    <row r="35" spans="1:22" ht="20.25" customHeight="1">
      <c r="A35" s="4"/>
      <c r="B35" s="4"/>
      <c r="C35" s="4"/>
      <c r="D35" s="4"/>
      <c r="E35" s="4"/>
      <c r="F35" s="4"/>
      <c r="G35" s="4"/>
      <c r="H35" s="5"/>
      <c r="I35" s="6"/>
      <c r="J35" s="6"/>
      <c r="K35" s="6"/>
      <c r="L35" s="6"/>
      <c r="M35" s="6"/>
      <c r="N35" s="6"/>
      <c r="O35" s="6"/>
      <c r="P35" s="6"/>
      <c r="Q35" s="6"/>
      <c r="R35" s="6"/>
      <c r="S35" s="6"/>
      <c r="T35" s="6"/>
      <c r="U35" s="6"/>
      <c r="V35" s="7"/>
    </row>
  </sheetData>
  <sheetProtection/>
  <mergeCells count="176">
    <mergeCell ref="Q31:R31"/>
    <mergeCell ref="O32:P32"/>
    <mergeCell ref="Q32:R32"/>
    <mergeCell ref="I33:R33"/>
    <mergeCell ref="A32:D32"/>
    <mergeCell ref="E32:F32"/>
    <mergeCell ref="G32:H32"/>
    <mergeCell ref="I32:J32"/>
    <mergeCell ref="K32:L32"/>
    <mergeCell ref="M32:N32"/>
    <mergeCell ref="M30:N30"/>
    <mergeCell ref="O30:P30"/>
    <mergeCell ref="Q30:R30"/>
    <mergeCell ref="A31:D31"/>
    <mergeCell ref="E31:F31"/>
    <mergeCell ref="G31:H31"/>
    <mergeCell ref="I31:J31"/>
    <mergeCell ref="K31:L31"/>
    <mergeCell ref="M31:N31"/>
    <mergeCell ref="O31:P31"/>
    <mergeCell ref="M26:N26"/>
    <mergeCell ref="O26:P26"/>
    <mergeCell ref="Q26:R26"/>
    <mergeCell ref="S26:T26"/>
    <mergeCell ref="U26:V26"/>
    <mergeCell ref="A30:D30"/>
    <mergeCell ref="E30:F30"/>
    <mergeCell ref="G30:H30"/>
    <mergeCell ref="I30:J30"/>
    <mergeCell ref="K30:L30"/>
    <mergeCell ref="M25:N25"/>
    <mergeCell ref="O25:P25"/>
    <mergeCell ref="Q25:R25"/>
    <mergeCell ref="S25:T25"/>
    <mergeCell ref="U25:V25"/>
    <mergeCell ref="C26:D26"/>
    <mergeCell ref="E26:F26"/>
    <mergeCell ref="G26:H26"/>
    <mergeCell ref="I26:J26"/>
    <mergeCell ref="K26:L26"/>
    <mergeCell ref="M24:N24"/>
    <mergeCell ref="O24:P24"/>
    <mergeCell ref="Q24:R24"/>
    <mergeCell ref="S24:T24"/>
    <mergeCell ref="U24:V24"/>
    <mergeCell ref="C25:D25"/>
    <mergeCell ref="E25:F25"/>
    <mergeCell ref="G25:H25"/>
    <mergeCell ref="I25:J25"/>
    <mergeCell ref="K25:L25"/>
    <mergeCell ref="O23:P23"/>
    <mergeCell ref="Q23:R23"/>
    <mergeCell ref="S23:T23"/>
    <mergeCell ref="U23:V23"/>
    <mergeCell ref="A24:A26"/>
    <mergeCell ref="C24:D24"/>
    <mergeCell ref="E24:F24"/>
    <mergeCell ref="G24:H24"/>
    <mergeCell ref="I24:J24"/>
    <mergeCell ref="K24:L24"/>
    <mergeCell ref="O22:P22"/>
    <mergeCell ref="Q22:R22"/>
    <mergeCell ref="S22:T22"/>
    <mergeCell ref="U22:V22"/>
    <mergeCell ref="C23:D23"/>
    <mergeCell ref="E23:F23"/>
    <mergeCell ref="G23:H23"/>
    <mergeCell ref="I23:J23"/>
    <mergeCell ref="K23:L23"/>
    <mergeCell ref="M23:N23"/>
    <mergeCell ref="C22:D22"/>
    <mergeCell ref="E22:F22"/>
    <mergeCell ref="G22:H22"/>
    <mergeCell ref="I22:J22"/>
    <mergeCell ref="K22:L22"/>
    <mergeCell ref="M22:N22"/>
    <mergeCell ref="K21:L21"/>
    <mergeCell ref="M21:N21"/>
    <mergeCell ref="O21:P21"/>
    <mergeCell ref="Q21:R21"/>
    <mergeCell ref="S21:T21"/>
    <mergeCell ref="U21:V21"/>
    <mergeCell ref="M20:N20"/>
    <mergeCell ref="O20:P20"/>
    <mergeCell ref="Q20:R20"/>
    <mergeCell ref="S20:T20"/>
    <mergeCell ref="U20:V20"/>
    <mergeCell ref="A21:A23"/>
    <mergeCell ref="C21:D21"/>
    <mergeCell ref="E21:F21"/>
    <mergeCell ref="G21:H21"/>
    <mergeCell ref="I21:J21"/>
    <mergeCell ref="A20:B20"/>
    <mergeCell ref="C20:D20"/>
    <mergeCell ref="E20:F20"/>
    <mergeCell ref="G20:H20"/>
    <mergeCell ref="I20:J20"/>
    <mergeCell ref="K20:L20"/>
    <mergeCell ref="M15:N15"/>
    <mergeCell ref="O15:P15"/>
    <mergeCell ref="Q15:R15"/>
    <mergeCell ref="S15:T15"/>
    <mergeCell ref="K16:T16"/>
    <mergeCell ref="A17:J17"/>
    <mergeCell ref="M14:N14"/>
    <mergeCell ref="O14:P14"/>
    <mergeCell ref="Q14:R14"/>
    <mergeCell ref="S14:T14"/>
    <mergeCell ref="A15:B15"/>
    <mergeCell ref="C15:D15"/>
    <mergeCell ref="E15:F15"/>
    <mergeCell ref="G15:H15"/>
    <mergeCell ref="I15:J15"/>
    <mergeCell ref="K15:L15"/>
    <mergeCell ref="M13:N13"/>
    <mergeCell ref="O13:P13"/>
    <mergeCell ref="Q13:R13"/>
    <mergeCell ref="S13:T13"/>
    <mergeCell ref="A14:B14"/>
    <mergeCell ref="C14:D14"/>
    <mergeCell ref="E14:F14"/>
    <mergeCell ref="G14:H14"/>
    <mergeCell ref="I14:J14"/>
    <mergeCell ref="K14:L14"/>
    <mergeCell ref="M12:N12"/>
    <mergeCell ref="O12:P12"/>
    <mergeCell ref="Q12:R12"/>
    <mergeCell ref="S12:T12"/>
    <mergeCell ref="A13:B13"/>
    <mergeCell ref="C13:D13"/>
    <mergeCell ref="E13:F13"/>
    <mergeCell ref="G13:H13"/>
    <mergeCell ref="I13:J13"/>
    <mergeCell ref="K13:L13"/>
    <mergeCell ref="A12:B12"/>
    <mergeCell ref="C12:D12"/>
    <mergeCell ref="E12:F12"/>
    <mergeCell ref="G12:H12"/>
    <mergeCell ref="I12:J12"/>
    <mergeCell ref="K12:L12"/>
    <mergeCell ref="O10:P11"/>
    <mergeCell ref="Q10:R11"/>
    <mergeCell ref="S10:T11"/>
    <mergeCell ref="C11:D11"/>
    <mergeCell ref="E11:F11"/>
    <mergeCell ref="G11:H11"/>
    <mergeCell ref="I11:J11"/>
    <mergeCell ref="O6:Q6"/>
    <mergeCell ref="R6:T6"/>
    <mergeCell ref="A5:B5"/>
    <mergeCell ref="C5:E5"/>
    <mergeCell ref="S9:V9"/>
    <mergeCell ref="A10:B11"/>
    <mergeCell ref="C10:F10"/>
    <mergeCell ref="G10:J10"/>
    <mergeCell ref="K10:L11"/>
    <mergeCell ref="M10:N11"/>
    <mergeCell ref="A3:B4"/>
    <mergeCell ref="C3:H3"/>
    <mergeCell ref="I3:N3"/>
    <mergeCell ref="O3:Q4"/>
    <mergeCell ref="R5:T5"/>
    <mergeCell ref="A6:B6"/>
    <mergeCell ref="C6:E6"/>
    <mergeCell ref="F6:H6"/>
    <mergeCell ref="I6:K6"/>
    <mergeCell ref="L6:N6"/>
    <mergeCell ref="R3:T4"/>
    <mergeCell ref="C4:E4"/>
    <mergeCell ref="F4:H4"/>
    <mergeCell ref="I4:K4"/>
    <mergeCell ref="L4:N4"/>
    <mergeCell ref="F5:H5"/>
    <mergeCell ref="I5:K5"/>
    <mergeCell ref="L5:N5"/>
    <mergeCell ref="O5:Q5"/>
  </mergeCells>
  <printOptions horizontalCentered="1"/>
  <pageMargins left="0.5905511811023623" right="0.3937007874015748" top="0.5905511811023623" bottom="0.5905511811023623" header="0.31496062992125984" footer="0.5118110236220472"/>
  <pageSetup horizontalDpi="600" verticalDpi="600" orientation="portrait" paperSize="9" r:id="rId1"/>
  <headerFooter alignWithMargins="0">
    <oddHeader>&amp;R&amp;"ＭＳ Ｐ明朝,標準"&amp;8第６章　保健・衛生・水道</oddHeader>
    <oddFooter>&amp;C&amp;"ＭＳ 明朝,標準"－32－</oddFooter>
  </headerFooter>
</worksheet>
</file>

<file path=xl/worksheets/sheet2.xml><?xml version="1.0" encoding="utf-8"?>
<worksheet xmlns="http://schemas.openxmlformats.org/spreadsheetml/2006/main" xmlns:r="http://schemas.openxmlformats.org/officeDocument/2006/relationships">
  <sheetPr>
    <tabColor theme="3"/>
  </sheetPr>
  <dimension ref="A2:AH32"/>
  <sheetViews>
    <sheetView zoomScalePageLayoutView="0" workbookViewId="0" topLeftCell="A1">
      <selection activeCell="G36" sqref="G36"/>
    </sheetView>
  </sheetViews>
  <sheetFormatPr defaultColWidth="8.875" defaultRowHeight="20.25" customHeight="1"/>
  <cols>
    <col min="1" max="4" width="7.375" style="1" customWidth="1"/>
    <col min="5" max="5" width="8.375" style="1" customWidth="1"/>
    <col min="6" max="6" width="7.375" style="1" customWidth="1"/>
    <col min="7" max="10" width="7.375" style="2" customWidth="1"/>
    <col min="11" max="12" width="8.125" style="2" customWidth="1"/>
    <col min="13" max="19" width="8.875" style="2" customWidth="1"/>
    <col min="20" max="24" width="8.875" style="1" customWidth="1"/>
    <col min="25" max="25" width="8.875" style="2" customWidth="1"/>
    <col min="26" max="27" width="8.875" style="1" customWidth="1"/>
    <col min="28" max="31" width="8.875" style="3" customWidth="1"/>
    <col min="32" max="32" width="8.875" style="2" customWidth="1"/>
    <col min="33" max="16384" width="8.875" style="3" customWidth="1"/>
  </cols>
  <sheetData>
    <row r="1" ht="21" customHeight="1"/>
    <row r="2" spans="1:12" ht="21" customHeight="1">
      <c r="A2" s="16" t="s">
        <v>34</v>
      </c>
      <c r="B2" s="16"/>
      <c r="C2" s="17"/>
      <c r="D2" s="17"/>
      <c r="E2" s="17"/>
      <c r="F2" s="17"/>
      <c r="G2" s="17"/>
      <c r="H2" s="18"/>
      <c r="I2" s="18"/>
      <c r="J2" s="18"/>
      <c r="K2" s="18"/>
      <c r="L2" s="34" t="s">
        <v>143</v>
      </c>
    </row>
    <row r="3" spans="1:12" ht="29.25" customHeight="1">
      <c r="A3" s="218" t="s">
        <v>35</v>
      </c>
      <c r="B3" s="220" t="s">
        <v>136</v>
      </c>
      <c r="C3" s="213" t="s">
        <v>36</v>
      </c>
      <c r="D3" s="213" t="s">
        <v>137</v>
      </c>
      <c r="E3" s="215" t="s">
        <v>138</v>
      </c>
      <c r="F3" s="214" t="s">
        <v>37</v>
      </c>
      <c r="G3" s="213" t="s">
        <v>38</v>
      </c>
      <c r="H3" s="214"/>
      <c r="I3" s="215" t="s">
        <v>139</v>
      </c>
      <c r="J3" s="215" t="s">
        <v>163</v>
      </c>
      <c r="K3" s="213" t="s">
        <v>140</v>
      </c>
      <c r="L3" s="213" t="s">
        <v>141</v>
      </c>
    </row>
    <row r="4" spans="1:12" ht="29.25" customHeight="1">
      <c r="A4" s="219"/>
      <c r="B4" s="221"/>
      <c r="C4" s="214"/>
      <c r="D4" s="214"/>
      <c r="E4" s="216"/>
      <c r="F4" s="214"/>
      <c r="G4" s="102" t="s">
        <v>39</v>
      </c>
      <c r="H4" s="102" t="s">
        <v>40</v>
      </c>
      <c r="I4" s="216"/>
      <c r="J4" s="216"/>
      <c r="K4" s="214"/>
      <c r="L4" s="214"/>
    </row>
    <row r="5" spans="1:12" ht="29.25" customHeight="1">
      <c r="A5" s="38" t="s">
        <v>113</v>
      </c>
      <c r="B5" s="39" t="s">
        <v>164</v>
      </c>
      <c r="C5" s="39">
        <v>1222</v>
      </c>
      <c r="D5" s="39">
        <v>327</v>
      </c>
      <c r="E5" s="39">
        <v>450</v>
      </c>
      <c r="F5" s="39">
        <v>1717</v>
      </c>
      <c r="G5" s="39">
        <v>259</v>
      </c>
      <c r="H5" s="39">
        <v>333</v>
      </c>
      <c r="I5" s="39">
        <v>1635</v>
      </c>
      <c r="J5" s="39">
        <v>914</v>
      </c>
      <c r="K5" s="39">
        <v>995</v>
      </c>
      <c r="L5" s="39">
        <v>7265</v>
      </c>
    </row>
    <row r="6" spans="1:20" ht="29.25" customHeight="1">
      <c r="A6" s="38" t="s">
        <v>129</v>
      </c>
      <c r="B6" s="39">
        <v>150</v>
      </c>
      <c r="C6" s="39">
        <v>881</v>
      </c>
      <c r="D6" s="39">
        <v>318</v>
      </c>
      <c r="E6" s="40" t="s">
        <v>142</v>
      </c>
      <c r="F6" s="39">
        <v>1806</v>
      </c>
      <c r="G6" s="39">
        <v>284</v>
      </c>
      <c r="H6" s="39">
        <v>262</v>
      </c>
      <c r="I6" s="39">
        <v>525</v>
      </c>
      <c r="J6" s="39">
        <v>1018</v>
      </c>
      <c r="K6" s="39">
        <v>1106</v>
      </c>
      <c r="L6" s="39">
        <v>7334</v>
      </c>
      <c r="M6" s="18"/>
      <c r="N6" s="18"/>
      <c r="O6" s="18"/>
      <c r="P6" s="18"/>
      <c r="Q6" s="18"/>
      <c r="R6" s="18"/>
      <c r="S6" s="18"/>
      <c r="T6" s="17"/>
    </row>
    <row r="7" spans="1:12" ht="29.25" customHeight="1">
      <c r="A7" s="38" t="s">
        <v>175</v>
      </c>
      <c r="B7" s="39">
        <v>852</v>
      </c>
      <c r="C7" s="39">
        <v>331</v>
      </c>
      <c r="D7" s="39">
        <v>301</v>
      </c>
      <c r="E7" s="263">
        <v>505</v>
      </c>
      <c r="F7" s="39">
        <v>1491</v>
      </c>
      <c r="G7" s="39">
        <v>249</v>
      </c>
      <c r="H7" s="39">
        <v>292</v>
      </c>
      <c r="I7" s="39">
        <v>79</v>
      </c>
      <c r="J7" s="39">
        <v>1302</v>
      </c>
      <c r="K7" s="39">
        <v>1270</v>
      </c>
      <c r="L7" s="39">
        <v>7520</v>
      </c>
    </row>
    <row r="8" spans="1:12" ht="21" customHeight="1">
      <c r="A8" s="17"/>
      <c r="B8" s="17"/>
      <c r="C8" s="17"/>
      <c r="D8" s="17"/>
      <c r="E8" s="17"/>
      <c r="F8" s="17"/>
      <c r="G8" s="17"/>
      <c r="H8" s="18"/>
      <c r="I8" s="18"/>
      <c r="J8" s="18"/>
      <c r="K8" s="217" t="s">
        <v>144</v>
      </c>
      <c r="L8" s="217"/>
    </row>
    <row r="9" spans="1:12" ht="24" customHeight="1">
      <c r="A9" s="203" t="s">
        <v>162</v>
      </c>
      <c r="B9" s="203"/>
      <c r="C9" s="203"/>
      <c r="D9" s="203"/>
      <c r="E9" s="203"/>
      <c r="F9" s="203"/>
      <c r="G9" s="203"/>
      <c r="H9" s="203"/>
      <c r="I9" s="203"/>
      <c r="J9" s="203"/>
      <c r="K9" s="203"/>
      <c r="L9" s="203"/>
    </row>
    <row r="10" spans="1:12" ht="21" customHeight="1">
      <c r="A10" s="203"/>
      <c r="B10" s="203"/>
      <c r="C10" s="203"/>
      <c r="D10" s="203"/>
      <c r="E10" s="203"/>
      <c r="F10" s="203"/>
      <c r="G10" s="203"/>
      <c r="H10" s="203"/>
      <c r="I10" s="203"/>
      <c r="J10" s="203"/>
      <c r="K10" s="203"/>
      <c r="L10" s="203"/>
    </row>
    <row r="11" spans="1:12" ht="21" customHeight="1">
      <c r="A11" s="17"/>
      <c r="B11" s="17"/>
      <c r="C11" s="17"/>
      <c r="D11" s="17"/>
      <c r="E11" s="17"/>
      <c r="F11" s="17"/>
      <c r="G11" s="17"/>
      <c r="H11" s="18"/>
      <c r="I11" s="18"/>
      <c r="J11" s="18"/>
      <c r="K11" s="18"/>
      <c r="L11" s="18"/>
    </row>
    <row r="12" spans="1:33" ht="21" customHeight="1">
      <c r="A12" s="16" t="s">
        <v>41</v>
      </c>
      <c r="B12" s="16"/>
      <c r="C12" s="17"/>
      <c r="D12" s="204"/>
      <c r="E12" s="204"/>
      <c r="F12" s="204"/>
      <c r="G12" s="204"/>
      <c r="H12" s="204"/>
      <c r="I12" s="204"/>
      <c r="J12" s="204"/>
      <c r="K12" s="204"/>
      <c r="L12" s="18"/>
      <c r="T12" s="2"/>
      <c r="Y12" s="1"/>
      <c r="Z12" s="2"/>
      <c r="AB12" s="1"/>
      <c r="AF12" s="3"/>
      <c r="AG12" s="2"/>
    </row>
    <row r="13" spans="1:33" ht="21" customHeight="1">
      <c r="A13" s="16" t="s">
        <v>42</v>
      </c>
      <c r="B13" s="16"/>
      <c r="C13" s="17"/>
      <c r="D13" s="189"/>
      <c r="E13" s="189"/>
      <c r="F13" s="17"/>
      <c r="G13" s="17"/>
      <c r="H13" s="17"/>
      <c r="I13" s="18"/>
      <c r="J13" s="18"/>
      <c r="K13" s="190"/>
      <c r="L13" s="190"/>
      <c r="T13" s="2"/>
      <c r="Y13" s="1"/>
      <c r="Z13" s="2"/>
      <c r="AB13" s="1"/>
      <c r="AF13" s="3"/>
      <c r="AG13" s="2"/>
    </row>
    <row r="14" spans="1:34" s="13" customFormat="1" ht="24.75" customHeight="1">
      <c r="A14" s="205" t="s">
        <v>43</v>
      </c>
      <c r="B14" s="191" t="s">
        <v>44</v>
      </c>
      <c r="C14" s="192"/>
      <c r="D14" s="191" t="s">
        <v>45</v>
      </c>
      <c r="E14" s="192"/>
      <c r="F14" s="160" t="s">
        <v>46</v>
      </c>
      <c r="G14" s="161"/>
      <c r="H14" s="161"/>
      <c r="I14" s="161"/>
      <c r="J14" s="162"/>
      <c r="K14" s="210" t="s">
        <v>47</v>
      </c>
      <c r="L14" s="211"/>
      <c r="M14" s="11"/>
      <c r="N14" s="11"/>
      <c r="O14" s="11"/>
      <c r="P14" s="11"/>
      <c r="Q14" s="11"/>
      <c r="R14" s="11"/>
      <c r="S14" s="11"/>
      <c r="T14" s="11"/>
      <c r="U14" s="11"/>
      <c r="V14" s="12"/>
      <c r="W14" s="12"/>
      <c r="X14" s="12"/>
      <c r="Y14" s="12"/>
      <c r="Z14" s="12"/>
      <c r="AA14" s="11"/>
      <c r="AB14" s="12"/>
      <c r="AC14" s="12"/>
      <c r="AH14" s="11"/>
    </row>
    <row r="15" spans="1:34" s="13" customFormat="1" ht="36" customHeight="1">
      <c r="A15" s="206"/>
      <c r="B15" s="208"/>
      <c r="C15" s="209"/>
      <c r="D15" s="208"/>
      <c r="E15" s="209"/>
      <c r="F15" s="41" t="s">
        <v>48</v>
      </c>
      <c r="G15" s="42" t="s">
        <v>49</v>
      </c>
      <c r="H15" s="43" t="s">
        <v>19</v>
      </c>
      <c r="I15" s="212" t="s">
        <v>127</v>
      </c>
      <c r="J15" s="192"/>
      <c r="K15" s="262" t="s">
        <v>186</v>
      </c>
      <c r="L15" s="117" t="s">
        <v>187</v>
      </c>
      <c r="N15" s="11"/>
      <c r="O15" s="11"/>
      <c r="P15" s="11"/>
      <c r="Q15" s="11"/>
      <c r="R15" s="11"/>
      <c r="S15" s="11"/>
      <c r="T15" s="11"/>
      <c r="U15" s="11"/>
      <c r="V15" s="12"/>
      <c r="W15" s="12"/>
      <c r="X15" s="12"/>
      <c r="Y15" s="12"/>
      <c r="Z15" s="12"/>
      <c r="AA15" s="11"/>
      <c r="AB15" s="12"/>
      <c r="AC15" s="12"/>
      <c r="AH15" s="11"/>
    </row>
    <row r="16" spans="1:34" ht="16.5" customHeight="1">
      <c r="A16" s="207"/>
      <c r="B16" s="134" t="s">
        <v>50</v>
      </c>
      <c r="C16" s="136"/>
      <c r="D16" s="134" t="s">
        <v>50</v>
      </c>
      <c r="E16" s="136"/>
      <c r="F16" s="44" t="s">
        <v>165</v>
      </c>
      <c r="G16" s="45" t="s">
        <v>165</v>
      </c>
      <c r="H16" s="45" t="s">
        <v>165</v>
      </c>
      <c r="I16" s="201" t="s">
        <v>166</v>
      </c>
      <c r="J16" s="136"/>
      <c r="K16" s="46" t="s">
        <v>165</v>
      </c>
      <c r="L16" s="47" t="s">
        <v>165</v>
      </c>
      <c r="T16" s="2"/>
      <c r="U16" s="2"/>
      <c r="Y16" s="1"/>
      <c r="AA16" s="2"/>
      <c r="AB16" s="1"/>
      <c r="AC16" s="1"/>
      <c r="AF16" s="3"/>
      <c r="AH16" s="2"/>
    </row>
    <row r="17" spans="1:34" ht="29.25" customHeight="1">
      <c r="A17" s="48" t="s">
        <v>114</v>
      </c>
      <c r="B17" s="185">
        <v>44737</v>
      </c>
      <c r="C17" s="186"/>
      <c r="D17" s="185">
        <v>44737</v>
      </c>
      <c r="E17" s="186"/>
      <c r="F17" s="49">
        <v>35.52</v>
      </c>
      <c r="G17" s="50">
        <v>3.69</v>
      </c>
      <c r="H17" s="50">
        <v>39.21</v>
      </c>
      <c r="I17" s="202">
        <v>834</v>
      </c>
      <c r="J17" s="186"/>
      <c r="K17" s="51">
        <v>35.39</v>
      </c>
      <c r="L17" s="52">
        <v>3</v>
      </c>
      <c r="T17" s="2"/>
      <c r="U17" s="2"/>
      <c r="Y17" s="1"/>
      <c r="AA17" s="2"/>
      <c r="AB17" s="1"/>
      <c r="AC17" s="1"/>
      <c r="AF17" s="3"/>
      <c r="AH17" s="2"/>
    </row>
    <row r="18" spans="1:34" ht="29.25" customHeight="1">
      <c r="A18" s="48" t="s">
        <v>115</v>
      </c>
      <c r="B18" s="176">
        <v>44173</v>
      </c>
      <c r="C18" s="177"/>
      <c r="D18" s="176">
        <v>44173</v>
      </c>
      <c r="E18" s="177"/>
      <c r="F18" s="53">
        <v>33.13</v>
      </c>
      <c r="G18" s="54">
        <v>4.13</v>
      </c>
      <c r="H18" s="54">
        <v>37.26</v>
      </c>
      <c r="I18" s="199">
        <v>843</v>
      </c>
      <c r="J18" s="200"/>
      <c r="K18" s="53">
        <v>35.33</v>
      </c>
      <c r="L18" s="55">
        <v>2.61</v>
      </c>
      <c r="T18" s="2"/>
      <c r="U18" s="2"/>
      <c r="Y18" s="1"/>
      <c r="AA18" s="2"/>
      <c r="AB18" s="1"/>
      <c r="AC18" s="1"/>
      <c r="AF18" s="3"/>
      <c r="AH18" s="2"/>
    </row>
    <row r="19" spans="1:34" ht="29.25" customHeight="1">
      <c r="A19" s="48" t="s">
        <v>116</v>
      </c>
      <c r="B19" s="176">
        <v>43418</v>
      </c>
      <c r="C19" s="177"/>
      <c r="D19" s="176">
        <v>43418</v>
      </c>
      <c r="E19" s="177"/>
      <c r="F19" s="53">
        <v>33.05</v>
      </c>
      <c r="G19" s="54">
        <v>3.59</v>
      </c>
      <c r="H19" s="54">
        <v>36.64</v>
      </c>
      <c r="I19" s="199">
        <v>844</v>
      </c>
      <c r="J19" s="200"/>
      <c r="K19" s="53">
        <v>34.95</v>
      </c>
      <c r="L19" s="55">
        <v>2.37</v>
      </c>
      <c r="T19" s="2"/>
      <c r="U19" s="2"/>
      <c r="Y19" s="1"/>
      <c r="AA19" s="2"/>
      <c r="AB19" s="1"/>
      <c r="AC19" s="1"/>
      <c r="AF19" s="3"/>
      <c r="AH19" s="2"/>
    </row>
    <row r="20" spans="1:34" ht="29.25" customHeight="1">
      <c r="A20" s="48" t="s">
        <v>133</v>
      </c>
      <c r="B20" s="176">
        <v>42827</v>
      </c>
      <c r="C20" s="177"/>
      <c r="D20" s="176">
        <v>42827</v>
      </c>
      <c r="E20" s="177"/>
      <c r="F20" s="53">
        <v>32.62</v>
      </c>
      <c r="G20" s="54">
        <v>3.98</v>
      </c>
      <c r="H20" s="54">
        <v>36.6</v>
      </c>
      <c r="I20" s="199">
        <v>855</v>
      </c>
      <c r="J20" s="200"/>
      <c r="K20" s="53">
        <v>34.79</v>
      </c>
      <c r="L20" s="55">
        <v>2.46</v>
      </c>
      <c r="T20" s="2"/>
      <c r="U20" s="2"/>
      <c r="Y20" s="1"/>
      <c r="AA20" s="2"/>
      <c r="AB20" s="1"/>
      <c r="AC20" s="1"/>
      <c r="AF20" s="3"/>
      <c r="AH20" s="2"/>
    </row>
    <row r="21" spans="1:34" ht="29.25" customHeight="1">
      <c r="A21" s="48" t="s">
        <v>176</v>
      </c>
      <c r="B21" s="176">
        <v>42118</v>
      </c>
      <c r="C21" s="177"/>
      <c r="D21" s="176">
        <v>42118</v>
      </c>
      <c r="E21" s="177"/>
      <c r="F21" s="53">
        <v>32.35</v>
      </c>
      <c r="G21" s="54">
        <v>3.72</v>
      </c>
      <c r="H21" s="54">
        <v>36.07</v>
      </c>
      <c r="I21" s="199">
        <v>856</v>
      </c>
      <c r="J21" s="200"/>
      <c r="K21" s="53">
        <v>34.55</v>
      </c>
      <c r="L21" s="55">
        <v>2.18</v>
      </c>
      <c r="T21" s="2"/>
      <c r="U21" s="2"/>
      <c r="Y21" s="1"/>
      <c r="AA21" s="2"/>
      <c r="AB21" s="1"/>
      <c r="AC21" s="1"/>
      <c r="AF21" s="3"/>
      <c r="AH21" s="2"/>
    </row>
    <row r="22" spans="1:33" ht="21" customHeight="1">
      <c r="A22" s="100"/>
      <c r="B22" s="100"/>
      <c r="C22" s="100"/>
      <c r="D22" s="100"/>
      <c r="E22" s="100"/>
      <c r="F22" s="100"/>
      <c r="G22" s="100"/>
      <c r="H22" s="100"/>
      <c r="I22" s="25"/>
      <c r="J22" s="25"/>
      <c r="K22" s="31"/>
      <c r="L22" s="37" t="s">
        <v>58</v>
      </c>
      <c r="M22" s="6"/>
      <c r="T22" s="2"/>
      <c r="Y22" s="1"/>
      <c r="Z22" s="2"/>
      <c r="AB22" s="1"/>
      <c r="AF22" s="3"/>
      <c r="AG22" s="2"/>
    </row>
    <row r="23" spans="1:33" ht="21" customHeight="1">
      <c r="A23" s="17"/>
      <c r="B23" s="17"/>
      <c r="C23" s="17"/>
      <c r="D23" s="17"/>
      <c r="E23" s="17"/>
      <c r="F23" s="17"/>
      <c r="G23" s="17"/>
      <c r="H23" s="17"/>
      <c r="I23" s="18"/>
      <c r="J23" s="18"/>
      <c r="K23" s="34"/>
      <c r="L23" s="18"/>
      <c r="T23" s="2"/>
      <c r="Y23" s="1"/>
      <c r="Z23" s="2"/>
      <c r="AB23" s="1"/>
      <c r="AF23" s="3"/>
      <c r="AG23" s="2"/>
    </row>
    <row r="24" spans="1:32" ht="21" customHeight="1">
      <c r="A24" s="16" t="s">
        <v>51</v>
      </c>
      <c r="B24" s="16"/>
      <c r="C24" s="17"/>
      <c r="D24" s="189"/>
      <c r="E24" s="189"/>
      <c r="F24" s="190"/>
      <c r="G24" s="190"/>
      <c r="H24" s="18"/>
      <c r="I24" s="56" t="s">
        <v>52</v>
      </c>
      <c r="J24" s="56"/>
      <c r="K24" s="18"/>
      <c r="L24" s="18"/>
      <c r="M24" s="18"/>
      <c r="N24" s="18"/>
      <c r="O24" s="18"/>
      <c r="P24" s="18"/>
      <c r="Q24" s="17"/>
      <c r="R24" s="17"/>
      <c r="S24" s="17"/>
      <c r="T24" s="17"/>
      <c r="U24" s="17"/>
      <c r="V24" s="18"/>
      <c r="Y24" s="3"/>
      <c r="Z24" s="3"/>
      <c r="AA24" s="3"/>
      <c r="AC24" s="2"/>
      <c r="AF24" s="3"/>
    </row>
    <row r="25" spans="1:30" s="13" customFormat="1" ht="29.25" customHeight="1">
      <c r="A25" s="191" t="s">
        <v>43</v>
      </c>
      <c r="B25" s="192"/>
      <c r="C25" s="191" t="s">
        <v>53</v>
      </c>
      <c r="D25" s="192"/>
      <c r="E25" s="160" t="s">
        <v>54</v>
      </c>
      <c r="F25" s="161"/>
      <c r="G25" s="162"/>
      <c r="H25" s="57"/>
      <c r="I25" s="195" t="s">
        <v>32</v>
      </c>
      <c r="J25" s="196"/>
      <c r="K25" s="184" t="s">
        <v>33</v>
      </c>
      <c r="L25" s="184"/>
      <c r="M25" s="57"/>
      <c r="N25" s="57"/>
      <c r="O25" s="57"/>
      <c r="P25" s="57"/>
      <c r="Q25" s="57"/>
      <c r="R25" s="261"/>
      <c r="S25" s="261"/>
      <c r="T25" s="261"/>
      <c r="U25" s="261"/>
      <c r="V25" s="261"/>
      <c r="W25" s="11"/>
      <c r="X25" s="12"/>
      <c r="Y25" s="12"/>
      <c r="AD25" s="11"/>
    </row>
    <row r="26" spans="1:30" s="13" customFormat="1" ht="29.25" customHeight="1">
      <c r="A26" s="193"/>
      <c r="B26" s="194"/>
      <c r="C26" s="193"/>
      <c r="D26" s="194"/>
      <c r="E26" s="113" t="s">
        <v>55</v>
      </c>
      <c r="F26" s="58" t="s">
        <v>56</v>
      </c>
      <c r="G26" s="114" t="s">
        <v>57</v>
      </c>
      <c r="H26" s="57"/>
      <c r="I26" s="197"/>
      <c r="J26" s="198"/>
      <c r="K26" s="184"/>
      <c r="L26" s="184"/>
      <c r="M26" s="57"/>
      <c r="N26" s="57"/>
      <c r="O26" s="57"/>
      <c r="P26" s="57"/>
      <c r="Q26" s="57"/>
      <c r="R26" s="261"/>
      <c r="S26" s="261"/>
      <c r="T26" s="261"/>
      <c r="U26" s="261"/>
      <c r="V26" s="261"/>
      <c r="W26" s="11"/>
      <c r="X26" s="12"/>
      <c r="Y26" s="12"/>
      <c r="AD26" s="11"/>
    </row>
    <row r="27" spans="1:32" ht="29.25" customHeight="1">
      <c r="A27" s="174" t="s">
        <v>114</v>
      </c>
      <c r="B27" s="175"/>
      <c r="C27" s="185">
        <v>44737</v>
      </c>
      <c r="D27" s="186"/>
      <c r="E27" s="101">
        <v>42549</v>
      </c>
      <c r="F27" s="59">
        <v>31596</v>
      </c>
      <c r="G27" s="60">
        <v>10953</v>
      </c>
      <c r="H27" s="18"/>
      <c r="I27" s="178" t="s">
        <v>117</v>
      </c>
      <c r="J27" s="179"/>
      <c r="K27" s="187">
        <v>84</v>
      </c>
      <c r="L27" s="188"/>
      <c r="R27" s="1"/>
      <c r="S27" s="1"/>
      <c r="W27" s="2"/>
      <c r="Y27" s="1"/>
      <c r="Z27" s="3"/>
      <c r="AA27" s="3"/>
      <c r="AD27" s="2"/>
      <c r="AF27" s="3"/>
    </row>
    <row r="28" spans="1:32" ht="29.25" customHeight="1">
      <c r="A28" s="174" t="s">
        <v>115</v>
      </c>
      <c r="B28" s="175"/>
      <c r="C28" s="176">
        <v>44173</v>
      </c>
      <c r="D28" s="177"/>
      <c r="E28" s="61">
        <v>42605</v>
      </c>
      <c r="F28" s="62">
        <v>31296</v>
      </c>
      <c r="G28" s="63">
        <v>11309</v>
      </c>
      <c r="H28" s="18"/>
      <c r="I28" s="178" t="s">
        <v>118</v>
      </c>
      <c r="J28" s="179"/>
      <c r="K28" s="180">
        <v>94</v>
      </c>
      <c r="L28" s="181"/>
      <c r="R28" s="1"/>
      <c r="S28" s="1"/>
      <c r="W28" s="2"/>
      <c r="Y28" s="1"/>
      <c r="Z28" s="3"/>
      <c r="AA28" s="3"/>
      <c r="AD28" s="2"/>
      <c r="AF28" s="3"/>
    </row>
    <row r="29" spans="1:32" ht="29.25" customHeight="1">
      <c r="A29" s="174" t="s">
        <v>116</v>
      </c>
      <c r="B29" s="175"/>
      <c r="C29" s="176">
        <v>43418</v>
      </c>
      <c r="D29" s="177"/>
      <c r="E29" s="61">
        <v>42605</v>
      </c>
      <c r="F29" s="62">
        <v>31068</v>
      </c>
      <c r="G29" s="63">
        <v>11537</v>
      </c>
      <c r="H29" s="18"/>
      <c r="I29" s="178" t="s">
        <v>119</v>
      </c>
      <c r="J29" s="179"/>
      <c r="K29" s="180">
        <v>89</v>
      </c>
      <c r="L29" s="181"/>
      <c r="R29" s="1"/>
      <c r="S29" s="1"/>
      <c r="W29" s="2"/>
      <c r="Y29" s="1"/>
      <c r="Z29" s="3"/>
      <c r="AA29" s="3"/>
      <c r="AD29" s="2"/>
      <c r="AF29" s="3"/>
    </row>
    <row r="30" spans="1:32" ht="29.25" customHeight="1">
      <c r="A30" s="174" t="s">
        <v>133</v>
      </c>
      <c r="B30" s="175"/>
      <c r="C30" s="182">
        <v>42827</v>
      </c>
      <c r="D30" s="183"/>
      <c r="E30" s="61">
        <v>42592</v>
      </c>
      <c r="F30" s="62">
        <v>30948</v>
      </c>
      <c r="G30" s="63">
        <v>11644</v>
      </c>
      <c r="H30" s="18"/>
      <c r="I30" s="178" t="s">
        <v>134</v>
      </c>
      <c r="J30" s="179"/>
      <c r="K30" s="180">
        <v>91</v>
      </c>
      <c r="L30" s="181"/>
      <c r="R30" s="1"/>
      <c r="S30" s="1"/>
      <c r="W30" s="2"/>
      <c r="Y30" s="1"/>
      <c r="Z30" s="3"/>
      <c r="AA30" s="3"/>
      <c r="AD30" s="2"/>
      <c r="AF30" s="3"/>
    </row>
    <row r="31" spans="1:32" ht="29.25" customHeight="1">
      <c r="A31" s="174" t="s">
        <v>176</v>
      </c>
      <c r="B31" s="175"/>
      <c r="C31" s="182">
        <v>42118</v>
      </c>
      <c r="D31" s="183"/>
      <c r="E31" s="61">
        <v>42112</v>
      </c>
      <c r="F31" s="62">
        <v>30479</v>
      </c>
      <c r="G31" s="63">
        <v>11633</v>
      </c>
      <c r="H31" s="18"/>
      <c r="I31" s="178" t="s">
        <v>177</v>
      </c>
      <c r="J31" s="179"/>
      <c r="K31" s="180">
        <v>108</v>
      </c>
      <c r="L31" s="181"/>
      <c r="R31" s="1"/>
      <c r="S31" s="1"/>
      <c r="W31" s="2"/>
      <c r="Y31" s="1"/>
      <c r="Z31" s="3"/>
      <c r="AA31" s="3"/>
      <c r="AD31" s="2"/>
      <c r="AF31" s="3"/>
    </row>
    <row r="32" spans="1:33" ht="21" customHeight="1">
      <c r="A32" s="116"/>
      <c r="B32" s="116"/>
      <c r="C32" s="116"/>
      <c r="D32" s="116"/>
      <c r="E32" s="116"/>
      <c r="F32" s="116"/>
      <c r="G32" s="37" t="s">
        <v>58</v>
      </c>
      <c r="H32" s="116"/>
      <c r="I32" s="25"/>
      <c r="J32" s="25"/>
      <c r="K32" s="31"/>
      <c r="L32" s="37" t="s">
        <v>58</v>
      </c>
      <c r="M32" s="18"/>
      <c r="N32" s="18"/>
      <c r="O32" s="18"/>
      <c r="P32" s="18"/>
      <c r="Q32" s="18"/>
      <c r="R32" s="18"/>
      <c r="T32" s="2"/>
      <c r="Y32" s="1"/>
      <c r="Z32" s="2"/>
      <c r="AB32" s="1"/>
      <c r="AF32" s="3"/>
      <c r="AG32" s="2"/>
    </row>
  </sheetData>
  <sheetProtection/>
  <mergeCells count="67">
    <mergeCell ref="A3:A4"/>
    <mergeCell ref="B3:B4"/>
    <mergeCell ref="C3:C4"/>
    <mergeCell ref="D3:D4"/>
    <mergeCell ref="E3:E4"/>
    <mergeCell ref="F3:F4"/>
    <mergeCell ref="G3:H3"/>
    <mergeCell ref="I3:I4"/>
    <mergeCell ref="J3:J4"/>
    <mergeCell ref="K3:K4"/>
    <mergeCell ref="L3:L4"/>
    <mergeCell ref="K8:L8"/>
    <mergeCell ref="A9:L10"/>
    <mergeCell ref="D12:K12"/>
    <mergeCell ref="D13:E13"/>
    <mergeCell ref="K13:L13"/>
    <mergeCell ref="A14:A16"/>
    <mergeCell ref="B14:C15"/>
    <mergeCell ref="D14:E15"/>
    <mergeCell ref="F14:J14"/>
    <mergeCell ref="K14:L14"/>
    <mergeCell ref="I15:J15"/>
    <mergeCell ref="B16:C16"/>
    <mergeCell ref="D16:E16"/>
    <mergeCell ref="I16:J16"/>
    <mergeCell ref="B17:C17"/>
    <mergeCell ref="D17:E17"/>
    <mergeCell ref="I17:J17"/>
    <mergeCell ref="B18:C18"/>
    <mergeCell ref="D18:E18"/>
    <mergeCell ref="I18:J18"/>
    <mergeCell ref="B19:C19"/>
    <mergeCell ref="D19:E19"/>
    <mergeCell ref="I19:J19"/>
    <mergeCell ref="B20:C20"/>
    <mergeCell ref="D20:E20"/>
    <mergeCell ref="I20:J20"/>
    <mergeCell ref="B21:C21"/>
    <mergeCell ref="D21:E21"/>
    <mergeCell ref="I21:J21"/>
    <mergeCell ref="K28:L28"/>
    <mergeCell ref="D24:E24"/>
    <mergeCell ref="F24:G24"/>
    <mergeCell ref="A25:B26"/>
    <mergeCell ref="C25:D26"/>
    <mergeCell ref="E25:G25"/>
    <mergeCell ref="I25:J26"/>
    <mergeCell ref="I30:J30"/>
    <mergeCell ref="K30:L30"/>
    <mergeCell ref="K25:L26"/>
    <mergeCell ref="A27:B27"/>
    <mergeCell ref="C27:D27"/>
    <mergeCell ref="I27:J27"/>
    <mergeCell ref="K27:L27"/>
    <mergeCell ref="A28:B28"/>
    <mergeCell ref="C28:D28"/>
    <mergeCell ref="I28:J28"/>
    <mergeCell ref="A31:B31"/>
    <mergeCell ref="C31:D31"/>
    <mergeCell ref="I31:J31"/>
    <mergeCell ref="K31:L31"/>
    <mergeCell ref="A29:B29"/>
    <mergeCell ref="C29:D29"/>
    <mergeCell ref="I29:J29"/>
    <mergeCell ref="K29:L29"/>
    <mergeCell ref="A30:B30"/>
    <mergeCell ref="C30:D30"/>
  </mergeCells>
  <printOptions horizontalCentered="1"/>
  <pageMargins left="0.7874015748031497" right="0.3937007874015748" top="0.5905511811023623" bottom="0.5905511811023623" header="0.31496062992125984" footer="0.5118110236220472"/>
  <pageSetup horizontalDpi="600" verticalDpi="600" orientation="portrait" paperSize="9" r:id="rId1"/>
  <headerFooter alignWithMargins="0">
    <oddHeader>&amp;R&amp;"ＭＳ Ｐ明朝,標準"&amp;8第６章　保健・衛生・水道</oddHeader>
    <oddFooter>&amp;C&amp;"ＭＳ 明朝,標準"－33－</oddFooter>
  </headerFooter>
</worksheet>
</file>

<file path=xl/worksheets/sheet3.xml><?xml version="1.0" encoding="utf-8"?>
<worksheet xmlns="http://schemas.openxmlformats.org/spreadsheetml/2006/main" xmlns:r="http://schemas.openxmlformats.org/officeDocument/2006/relationships">
  <sheetPr>
    <tabColor rgb="FF002060"/>
  </sheetPr>
  <dimension ref="A1:AH44"/>
  <sheetViews>
    <sheetView zoomScale="115" zoomScaleNormal="115" zoomScalePageLayoutView="0" workbookViewId="0" topLeftCell="A31">
      <selection activeCell="D38" sqref="D38"/>
    </sheetView>
  </sheetViews>
  <sheetFormatPr defaultColWidth="8.875" defaultRowHeight="20.25" customHeight="1"/>
  <cols>
    <col min="1" max="1" width="8.25390625" style="1" customWidth="1"/>
    <col min="2" max="7" width="7.00390625" style="1" customWidth="1"/>
    <col min="8" max="13" width="7.00390625" style="2" customWidth="1"/>
    <col min="14" max="20" width="8.875" style="2" customWidth="1"/>
    <col min="21" max="25" width="8.875" style="1" customWidth="1"/>
    <col min="26" max="26" width="8.875" style="2" customWidth="1"/>
    <col min="27" max="28" width="8.875" style="1" customWidth="1"/>
    <col min="29" max="32" width="8.875" style="3" customWidth="1"/>
    <col min="33" max="33" width="8.875" style="2" customWidth="1"/>
    <col min="34" max="16384" width="8.875" style="3" customWidth="1"/>
  </cols>
  <sheetData>
    <row r="1" spans="1:13" ht="21" customHeight="1">
      <c r="A1" s="16" t="s">
        <v>59</v>
      </c>
      <c r="B1" s="17"/>
      <c r="C1" s="17"/>
      <c r="D1" s="17"/>
      <c r="E1" s="17"/>
      <c r="F1" s="17"/>
      <c r="G1" s="17"/>
      <c r="H1" s="18"/>
      <c r="I1" s="18"/>
      <c r="J1" s="18"/>
      <c r="K1" s="18"/>
      <c r="L1" s="18"/>
      <c r="M1" s="18"/>
    </row>
    <row r="2" spans="1:13" ht="21" customHeight="1">
      <c r="A2" s="16" t="s">
        <v>60</v>
      </c>
      <c r="B2" s="17"/>
      <c r="C2" s="17"/>
      <c r="D2" s="17"/>
      <c r="E2" s="17"/>
      <c r="F2" s="17"/>
      <c r="G2" s="17"/>
      <c r="H2" s="18"/>
      <c r="I2" s="18"/>
      <c r="J2" s="18"/>
      <c r="K2" s="18"/>
      <c r="L2" s="18"/>
      <c r="M2" s="18"/>
    </row>
    <row r="3" spans="1:13" ht="15" customHeight="1">
      <c r="A3" s="237" t="s">
        <v>43</v>
      </c>
      <c r="B3" s="237"/>
      <c r="C3" s="237"/>
      <c r="D3" s="131" t="s">
        <v>61</v>
      </c>
      <c r="E3" s="133"/>
      <c r="F3" s="128" t="s">
        <v>62</v>
      </c>
      <c r="G3" s="128"/>
      <c r="H3" s="128"/>
      <c r="I3" s="128"/>
      <c r="J3" s="233" t="s">
        <v>63</v>
      </c>
      <c r="K3" s="233"/>
      <c r="L3" s="233"/>
      <c r="M3" s="233"/>
    </row>
    <row r="4" spans="1:13" ht="15" customHeight="1">
      <c r="A4" s="237"/>
      <c r="B4" s="237"/>
      <c r="C4" s="237"/>
      <c r="D4" s="252"/>
      <c r="E4" s="253"/>
      <c r="F4" s="106" t="s">
        <v>17</v>
      </c>
      <c r="G4" s="106" t="s">
        <v>18</v>
      </c>
      <c r="H4" s="131" t="s">
        <v>19</v>
      </c>
      <c r="I4" s="133"/>
      <c r="J4" s="254" t="s">
        <v>64</v>
      </c>
      <c r="K4" s="254"/>
      <c r="L4" s="254" t="s">
        <v>65</v>
      </c>
      <c r="M4" s="254"/>
    </row>
    <row r="5" spans="1:13" ht="15" customHeight="1">
      <c r="A5" s="237"/>
      <c r="B5" s="237"/>
      <c r="C5" s="237"/>
      <c r="D5" s="134" t="s">
        <v>66</v>
      </c>
      <c r="E5" s="136"/>
      <c r="F5" s="107" t="s">
        <v>183</v>
      </c>
      <c r="G5" s="107" t="s">
        <v>183</v>
      </c>
      <c r="H5" s="134" t="s">
        <v>183</v>
      </c>
      <c r="I5" s="136"/>
      <c r="J5" s="255" t="s">
        <v>108</v>
      </c>
      <c r="K5" s="255"/>
      <c r="L5" s="255" t="s">
        <v>108</v>
      </c>
      <c r="M5" s="255"/>
    </row>
    <row r="6" spans="1:20" ht="18.75" customHeight="1">
      <c r="A6" s="222" t="s">
        <v>130</v>
      </c>
      <c r="B6" s="223"/>
      <c r="C6" s="224"/>
      <c r="D6" s="228">
        <v>7666</v>
      </c>
      <c r="E6" s="228"/>
      <c r="F6" s="96" t="s">
        <v>150</v>
      </c>
      <c r="G6" s="96" t="s">
        <v>150</v>
      </c>
      <c r="H6" s="250">
        <v>13159</v>
      </c>
      <c r="I6" s="251"/>
      <c r="J6" s="248">
        <v>39.3</v>
      </c>
      <c r="K6" s="249"/>
      <c r="L6" s="248">
        <v>29.4</v>
      </c>
      <c r="M6" s="249"/>
      <c r="N6" s="18"/>
      <c r="O6" s="18"/>
      <c r="P6" s="18"/>
      <c r="Q6" s="18"/>
      <c r="R6" s="18"/>
      <c r="S6" s="18"/>
      <c r="T6" s="18"/>
    </row>
    <row r="7" spans="1:13" ht="18.75" customHeight="1">
      <c r="A7" s="222" t="s">
        <v>131</v>
      </c>
      <c r="B7" s="223"/>
      <c r="C7" s="224"/>
      <c r="D7" s="228">
        <v>7478</v>
      </c>
      <c r="E7" s="228"/>
      <c r="F7" s="96" t="s">
        <v>150</v>
      </c>
      <c r="G7" s="96" t="s">
        <v>150</v>
      </c>
      <c r="H7" s="228">
        <v>12766</v>
      </c>
      <c r="I7" s="228"/>
      <c r="J7" s="248">
        <v>38.8</v>
      </c>
      <c r="K7" s="249"/>
      <c r="L7" s="248">
        <v>29.2</v>
      </c>
      <c r="M7" s="249"/>
    </row>
    <row r="8" spans="1:13" ht="18.75" customHeight="1">
      <c r="A8" s="222" t="s">
        <v>132</v>
      </c>
      <c r="B8" s="223"/>
      <c r="C8" s="224"/>
      <c r="D8" s="228">
        <v>7364</v>
      </c>
      <c r="E8" s="228"/>
      <c r="F8" s="96" t="s">
        <v>150</v>
      </c>
      <c r="G8" s="96" t="s">
        <v>150</v>
      </c>
      <c r="H8" s="228">
        <v>12494</v>
      </c>
      <c r="I8" s="228"/>
      <c r="J8" s="248">
        <v>38.2</v>
      </c>
      <c r="K8" s="249"/>
      <c r="L8" s="248">
        <v>29.1</v>
      </c>
      <c r="M8" s="249"/>
    </row>
    <row r="9" spans="1:13" ht="18.75" customHeight="1">
      <c r="A9" s="247" t="s">
        <v>129</v>
      </c>
      <c r="B9" s="247"/>
      <c r="C9" s="247"/>
      <c r="D9" s="228">
        <v>7274</v>
      </c>
      <c r="E9" s="228"/>
      <c r="F9" s="96" t="s">
        <v>150</v>
      </c>
      <c r="G9" s="96" t="s">
        <v>150</v>
      </c>
      <c r="H9" s="228">
        <v>12257</v>
      </c>
      <c r="I9" s="228"/>
      <c r="J9" s="248">
        <v>37.6</v>
      </c>
      <c r="K9" s="249"/>
      <c r="L9" s="248">
        <v>28.9</v>
      </c>
      <c r="M9" s="249"/>
    </row>
    <row r="10" spans="1:13" ht="18.75" customHeight="1">
      <c r="A10" s="247" t="s">
        <v>175</v>
      </c>
      <c r="B10" s="247"/>
      <c r="C10" s="247"/>
      <c r="D10" s="228">
        <v>7204</v>
      </c>
      <c r="E10" s="228"/>
      <c r="F10" s="264">
        <v>5998</v>
      </c>
      <c r="G10" s="265">
        <v>5980</v>
      </c>
      <c r="H10" s="228">
        <f>SUM(F10:G10)</f>
        <v>11978</v>
      </c>
      <c r="I10" s="228"/>
      <c r="J10" s="248">
        <f>ROUND(D10/19226*100,1)</f>
        <v>37.5</v>
      </c>
      <c r="K10" s="249"/>
      <c r="L10" s="248">
        <f>ROUND(H10/41735*100,1)</f>
        <v>28.7</v>
      </c>
      <c r="M10" s="249"/>
    </row>
    <row r="11" spans="1:13" ht="21" customHeight="1">
      <c r="A11" s="31"/>
      <c r="B11" s="31"/>
      <c r="C11" s="31"/>
      <c r="D11" s="31"/>
      <c r="E11" s="31"/>
      <c r="F11" s="31"/>
      <c r="G11" s="31"/>
      <c r="H11" s="31"/>
      <c r="I11" s="31"/>
      <c r="J11" s="31"/>
      <c r="K11" s="25"/>
      <c r="L11" s="25"/>
      <c r="M11" s="37" t="s">
        <v>67</v>
      </c>
    </row>
    <row r="12" spans="1:13" ht="12" customHeight="1">
      <c r="A12" s="242" t="s">
        <v>128</v>
      </c>
      <c r="B12" s="243"/>
      <c r="C12" s="243"/>
      <c r="D12" s="243"/>
      <c r="E12" s="243"/>
      <c r="F12" s="243"/>
      <c r="G12" s="243"/>
      <c r="H12" s="243"/>
      <c r="I12" s="243"/>
      <c r="J12" s="243"/>
      <c r="K12" s="25"/>
      <c r="L12" s="25"/>
      <c r="M12" s="37"/>
    </row>
    <row r="13" spans="1:13" ht="21" customHeight="1">
      <c r="A13" s="17"/>
      <c r="B13" s="17"/>
      <c r="C13" s="17"/>
      <c r="D13" s="17"/>
      <c r="E13" s="17"/>
      <c r="F13" s="17"/>
      <c r="G13" s="17"/>
      <c r="H13" s="18"/>
      <c r="I13" s="18"/>
      <c r="J13" s="18"/>
      <c r="K13" s="18"/>
      <c r="L13" s="18"/>
      <c r="M13" s="34"/>
    </row>
    <row r="14" spans="1:13" ht="21" customHeight="1">
      <c r="A14" s="16" t="s">
        <v>68</v>
      </c>
      <c r="B14" s="17"/>
      <c r="C14" s="17"/>
      <c r="D14" s="17"/>
      <c r="E14" s="17"/>
      <c r="F14" s="17"/>
      <c r="G14" s="17"/>
      <c r="H14" s="18"/>
      <c r="I14" s="18"/>
      <c r="J14" s="18"/>
      <c r="K14" s="18"/>
      <c r="L14" s="18"/>
      <c r="M14" s="18"/>
    </row>
    <row r="15" spans="1:33" s="13" customFormat="1" ht="16.5" customHeight="1">
      <c r="A15" s="205" t="s">
        <v>43</v>
      </c>
      <c r="B15" s="244" t="s">
        <v>69</v>
      </c>
      <c r="C15" s="244"/>
      <c r="D15" s="244"/>
      <c r="E15" s="244"/>
      <c r="F15" s="244" t="s">
        <v>70</v>
      </c>
      <c r="G15" s="244"/>
      <c r="H15" s="244"/>
      <c r="I15" s="244"/>
      <c r="J15" s="184" t="s">
        <v>71</v>
      </c>
      <c r="K15" s="184"/>
      <c r="L15" s="184"/>
      <c r="M15" s="184"/>
      <c r="N15" s="11"/>
      <c r="O15" s="11"/>
      <c r="P15" s="11"/>
      <c r="Q15" s="11"/>
      <c r="R15" s="11"/>
      <c r="S15" s="11"/>
      <c r="T15" s="11"/>
      <c r="U15" s="12"/>
      <c r="V15" s="12"/>
      <c r="W15" s="12"/>
      <c r="X15" s="12"/>
      <c r="Y15" s="12"/>
      <c r="Z15" s="11"/>
      <c r="AA15" s="12"/>
      <c r="AB15" s="12"/>
      <c r="AG15" s="11"/>
    </row>
    <row r="16" spans="1:33" s="13" customFormat="1" ht="23.25" customHeight="1">
      <c r="A16" s="206"/>
      <c r="B16" s="105" t="s">
        <v>72</v>
      </c>
      <c r="C16" s="43" t="s">
        <v>73</v>
      </c>
      <c r="D16" s="64" t="s">
        <v>74</v>
      </c>
      <c r="E16" s="65" t="s">
        <v>75</v>
      </c>
      <c r="F16" s="105" t="s">
        <v>72</v>
      </c>
      <c r="G16" s="43" t="s">
        <v>73</v>
      </c>
      <c r="H16" s="64" t="s">
        <v>74</v>
      </c>
      <c r="I16" s="65" t="s">
        <v>109</v>
      </c>
      <c r="J16" s="105" t="s">
        <v>72</v>
      </c>
      <c r="K16" s="43" t="s">
        <v>73</v>
      </c>
      <c r="L16" s="64" t="s">
        <v>74</v>
      </c>
      <c r="M16" s="65" t="s">
        <v>109</v>
      </c>
      <c r="N16" s="11"/>
      <c r="O16" s="11"/>
      <c r="P16" s="11"/>
      <c r="Q16" s="11"/>
      <c r="R16" s="11"/>
      <c r="S16" s="11"/>
      <c r="T16" s="11"/>
      <c r="U16" s="12"/>
      <c r="V16" s="12"/>
      <c r="W16" s="12"/>
      <c r="X16" s="12"/>
      <c r="Y16" s="12"/>
      <c r="Z16" s="11"/>
      <c r="AA16" s="12"/>
      <c r="AB16" s="12"/>
      <c r="AG16" s="11"/>
    </row>
    <row r="17" spans="1:33" s="13" customFormat="1" ht="16.5" customHeight="1">
      <c r="A17" s="207"/>
      <c r="B17" s="66" t="s">
        <v>76</v>
      </c>
      <c r="C17" s="67" t="s">
        <v>77</v>
      </c>
      <c r="D17" s="67" t="s">
        <v>76</v>
      </c>
      <c r="E17" s="68" t="s">
        <v>78</v>
      </c>
      <c r="F17" s="66" t="s">
        <v>76</v>
      </c>
      <c r="G17" s="67" t="s">
        <v>77</v>
      </c>
      <c r="H17" s="67" t="s">
        <v>76</v>
      </c>
      <c r="I17" s="68" t="s">
        <v>78</v>
      </c>
      <c r="J17" s="66" t="s">
        <v>76</v>
      </c>
      <c r="K17" s="67" t="s">
        <v>77</v>
      </c>
      <c r="L17" s="67" t="s">
        <v>76</v>
      </c>
      <c r="M17" s="68" t="s">
        <v>78</v>
      </c>
      <c r="N17" s="11"/>
      <c r="O17" s="11"/>
      <c r="P17" s="11"/>
      <c r="Q17" s="11"/>
      <c r="R17" s="11"/>
      <c r="S17" s="11"/>
      <c r="T17" s="11"/>
      <c r="U17" s="12"/>
      <c r="V17" s="12"/>
      <c r="W17" s="12"/>
      <c r="X17" s="12"/>
      <c r="Y17" s="12"/>
      <c r="Z17" s="11"/>
      <c r="AA17" s="12"/>
      <c r="AB17" s="12"/>
      <c r="AG17" s="11"/>
    </row>
    <row r="18" spans="1:15" ht="18.75" customHeight="1">
      <c r="A18" s="69" t="s">
        <v>130</v>
      </c>
      <c r="B18" s="70">
        <v>4359</v>
      </c>
      <c r="C18" s="71">
        <v>1809143</v>
      </c>
      <c r="D18" s="72">
        <v>0.3</v>
      </c>
      <c r="E18" s="73">
        <v>415036</v>
      </c>
      <c r="F18" s="70">
        <v>126500</v>
      </c>
      <c r="G18" s="71">
        <v>1925260</v>
      </c>
      <c r="H18" s="72">
        <v>9.6</v>
      </c>
      <c r="I18" s="73">
        <v>15219</v>
      </c>
      <c r="J18" s="70">
        <f>SUM(B18,F18)</f>
        <v>130859</v>
      </c>
      <c r="K18" s="71">
        <f>SUM(C18,G18)</f>
        <v>3734403</v>
      </c>
      <c r="L18" s="72">
        <v>9.9</v>
      </c>
      <c r="M18" s="73">
        <v>28538</v>
      </c>
      <c r="O18" s="14"/>
    </row>
    <row r="19" spans="1:15" ht="18.75" customHeight="1">
      <c r="A19" s="69" t="s">
        <v>131</v>
      </c>
      <c r="B19" s="70">
        <v>4109</v>
      </c>
      <c r="C19" s="71">
        <v>1831098</v>
      </c>
      <c r="D19" s="72">
        <v>0.3</v>
      </c>
      <c r="E19" s="73">
        <v>445631</v>
      </c>
      <c r="F19" s="70">
        <v>123010</v>
      </c>
      <c r="G19" s="71">
        <v>1916471</v>
      </c>
      <c r="H19" s="72">
        <v>9.6</v>
      </c>
      <c r="I19" s="73">
        <v>15580</v>
      </c>
      <c r="J19" s="70">
        <v>127119</v>
      </c>
      <c r="K19" s="71">
        <v>3747569</v>
      </c>
      <c r="L19" s="72">
        <v>10</v>
      </c>
      <c r="M19" s="73">
        <v>29481</v>
      </c>
      <c r="O19" s="14"/>
    </row>
    <row r="20" spans="1:15" ht="18.75" customHeight="1">
      <c r="A20" s="69" t="s">
        <v>132</v>
      </c>
      <c r="B20" s="70">
        <v>3750</v>
      </c>
      <c r="C20" s="71">
        <v>1734019</v>
      </c>
      <c r="D20" s="72">
        <v>0.3</v>
      </c>
      <c r="E20" s="73">
        <v>462405</v>
      </c>
      <c r="F20" s="70">
        <v>122267</v>
      </c>
      <c r="G20" s="71">
        <v>1915714</v>
      </c>
      <c r="H20" s="72">
        <v>9.8</v>
      </c>
      <c r="I20" s="73">
        <v>15668</v>
      </c>
      <c r="J20" s="70">
        <v>126017</v>
      </c>
      <c r="K20" s="71">
        <v>3649733</v>
      </c>
      <c r="L20" s="72">
        <v>10.1</v>
      </c>
      <c r="M20" s="73">
        <v>28962</v>
      </c>
      <c r="O20" s="14"/>
    </row>
    <row r="21" spans="1:15" ht="18.75" customHeight="1">
      <c r="A21" s="69" t="s">
        <v>129</v>
      </c>
      <c r="B21" s="70">
        <v>3777</v>
      </c>
      <c r="C21" s="71">
        <v>1789845</v>
      </c>
      <c r="D21" s="72">
        <v>0.3</v>
      </c>
      <c r="E21" s="73">
        <v>473880</v>
      </c>
      <c r="F21" s="70">
        <v>120034</v>
      </c>
      <c r="G21" s="71">
        <v>1898120</v>
      </c>
      <c r="H21" s="72">
        <v>9.8</v>
      </c>
      <c r="I21" s="73">
        <v>15813</v>
      </c>
      <c r="J21" s="70">
        <v>123811</v>
      </c>
      <c r="K21" s="71">
        <v>3687965</v>
      </c>
      <c r="L21" s="72">
        <v>10.1</v>
      </c>
      <c r="M21" s="73">
        <v>29787</v>
      </c>
      <c r="O21" s="14"/>
    </row>
    <row r="22" spans="1:15" ht="18.75" customHeight="1">
      <c r="A22" s="69" t="s">
        <v>175</v>
      </c>
      <c r="B22" s="70">
        <f>3690+220+97</f>
        <v>4007</v>
      </c>
      <c r="C22" s="71">
        <f>ROUND((1806222011+129334400+41359790)/1000,0)</f>
        <v>1976916</v>
      </c>
      <c r="D22" s="72">
        <f>ROUND(B22/$H$10,1)</f>
        <v>0.3</v>
      </c>
      <c r="E22" s="73">
        <f>ROUND(C22*1000/B22,0)</f>
        <v>493366</v>
      </c>
      <c r="F22" s="70">
        <f>89879+20289+6165+1480+1702+464</f>
        <v>119979</v>
      </c>
      <c r="G22" s="71">
        <f>ROUND((1475970129+292408650+109685800+18037360+31311380+5966410)/1000,0)</f>
        <v>1933380</v>
      </c>
      <c r="H22" s="72">
        <f>ROUND(F22/$H$10,1)</f>
        <v>10</v>
      </c>
      <c r="I22" s="73">
        <f>ROUND(G22*1000/F22,0)</f>
        <v>16114</v>
      </c>
      <c r="J22" s="70">
        <f>SUM(B22,F22)</f>
        <v>123986</v>
      </c>
      <c r="K22" s="71">
        <f>SUM(C22,G22)</f>
        <v>3910296</v>
      </c>
      <c r="L22" s="72">
        <f>ROUND(J22/$H$10,1)</f>
        <v>10.4</v>
      </c>
      <c r="M22" s="73">
        <f>ROUND(K22*1000/J22,0)</f>
        <v>31538</v>
      </c>
      <c r="O22" s="14"/>
    </row>
    <row r="23" spans="1:13" ht="21" customHeight="1">
      <c r="A23" s="17"/>
      <c r="B23" s="17"/>
      <c r="C23" s="17"/>
      <c r="D23" s="17"/>
      <c r="E23" s="17"/>
      <c r="F23" s="17"/>
      <c r="G23" s="17"/>
      <c r="H23" s="18"/>
      <c r="I23" s="18"/>
      <c r="J23" s="18"/>
      <c r="K23" s="25"/>
      <c r="L23" s="25"/>
      <c r="M23" s="37" t="s">
        <v>79</v>
      </c>
    </row>
    <row r="24" spans="1:22" ht="21" customHeight="1">
      <c r="A24" s="17"/>
      <c r="B24" s="17"/>
      <c r="C24" s="17"/>
      <c r="D24" s="17"/>
      <c r="E24" s="17"/>
      <c r="F24" s="17"/>
      <c r="G24" s="17"/>
      <c r="H24" s="18"/>
      <c r="I24" s="18"/>
      <c r="J24" s="18"/>
      <c r="K24" s="25"/>
      <c r="L24" s="25"/>
      <c r="M24" s="37"/>
      <c r="N24" s="18"/>
      <c r="O24" s="18"/>
      <c r="P24" s="18"/>
      <c r="Q24" s="18"/>
      <c r="R24" s="18"/>
      <c r="S24" s="18"/>
      <c r="T24" s="18"/>
      <c r="U24" s="17"/>
      <c r="V24" s="17"/>
    </row>
    <row r="25" spans="1:22" ht="21" customHeight="1">
      <c r="A25" s="17"/>
      <c r="B25" s="17"/>
      <c r="C25" s="17"/>
      <c r="D25" s="17"/>
      <c r="E25" s="17"/>
      <c r="F25" s="17"/>
      <c r="G25" s="17"/>
      <c r="H25" s="18"/>
      <c r="I25" s="18"/>
      <c r="J25" s="18"/>
      <c r="K25" s="18"/>
      <c r="L25" s="18"/>
      <c r="M25" s="18"/>
      <c r="N25" s="18"/>
      <c r="O25" s="18"/>
      <c r="P25" s="18"/>
      <c r="Q25" s="18"/>
      <c r="R25" s="18"/>
      <c r="S25" s="18"/>
      <c r="T25" s="18"/>
      <c r="U25" s="17"/>
      <c r="V25" s="17"/>
    </row>
    <row r="26" spans="1:22" ht="21" customHeight="1">
      <c r="A26" s="16" t="s">
        <v>80</v>
      </c>
      <c r="B26" s="16"/>
      <c r="C26" s="17"/>
      <c r="D26" s="17"/>
      <c r="E26" s="17"/>
      <c r="F26" s="17"/>
      <c r="G26" s="17"/>
      <c r="H26" s="18"/>
      <c r="I26" s="18" t="s">
        <v>110</v>
      </c>
      <c r="J26" s="18"/>
      <c r="K26" s="18"/>
      <c r="L26" s="18"/>
      <c r="M26" s="18"/>
      <c r="N26" s="18"/>
      <c r="O26" s="18"/>
      <c r="P26" s="18"/>
      <c r="Q26" s="18"/>
      <c r="R26" s="18"/>
      <c r="S26" s="18"/>
      <c r="T26" s="18"/>
      <c r="U26" s="17"/>
      <c r="V26" s="17"/>
    </row>
    <row r="27" spans="1:34" ht="21" customHeight="1">
      <c r="A27" s="16" t="s">
        <v>81</v>
      </c>
      <c r="B27" s="16"/>
      <c r="C27" s="16"/>
      <c r="D27" s="17"/>
      <c r="E27" s="17"/>
      <c r="F27" s="17"/>
      <c r="G27" s="17"/>
      <c r="H27" s="17"/>
      <c r="I27" s="18"/>
      <c r="J27" s="18"/>
      <c r="K27" s="18"/>
      <c r="L27" s="18"/>
      <c r="M27" s="34" t="s">
        <v>8</v>
      </c>
      <c r="U27" s="2"/>
      <c r="Z27" s="1"/>
      <c r="AA27" s="2"/>
      <c r="AC27" s="1"/>
      <c r="AG27" s="3"/>
      <c r="AH27" s="2"/>
    </row>
    <row r="28" spans="1:34" ht="24.75" customHeight="1">
      <c r="A28" s="237" t="s">
        <v>43</v>
      </c>
      <c r="B28" s="237"/>
      <c r="C28" s="191" t="s">
        <v>82</v>
      </c>
      <c r="D28" s="245"/>
      <c r="E28" s="192"/>
      <c r="F28" s="174" t="s">
        <v>83</v>
      </c>
      <c r="G28" s="246"/>
      <c r="H28" s="246"/>
      <c r="I28" s="246"/>
      <c r="J28" s="246"/>
      <c r="K28" s="246"/>
      <c r="L28" s="246"/>
      <c r="M28" s="175"/>
      <c r="U28" s="2"/>
      <c r="Z28" s="1"/>
      <c r="AA28" s="2"/>
      <c r="AC28" s="1"/>
      <c r="AG28" s="3"/>
      <c r="AH28" s="2"/>
    </row>
    <row r="29" spans="1:34" ht="24.75" customHeight="1">
      <c r="A29" s="237"/>
      <c r="B29" s="237"/>
      <c r="C29" s="108" t="s">
        <v>17</v>
      </c>
      <c r="D29" s="108" t="s">
        <v>18</v>
      </c>
      <c r="E29" s="108" t="s">
        <v>19</v>
      </c>
      <c r="F29" s="103" t="s">
        <v>84</v>
      </c>
      <c r="G29" s="103" t="s">
        <v>85</v>
      </c>
      <c r="H29" s="103" t="s">
        <v>86</v>
      </c>
      <c r="I29" s="103" t="s">
        <v>87</v>
      </c>
      <c r="J29" s="103" t="s">
        <v>88</v>
      </c>
      <c r="K29" s="103" t="s">
        <v>89</v>
      </c>
      <c r="L29" s="103" t="s">
        <v>90</v>
      </c>
      <c r="M29" s="103" t="s">
        <v>91</v>
      </c>
      <c r="U29" s="2"/>
      <c r="Z29" s="1"/>
      <c r="AA29" s="2"/>
      <c r="AC29" s="1"/>
      <c r="AG29" s="3"/>
      <c r="AH29" s="2"/>
    </row>
    <row r="30" spans="1:34" ht="15.75" customHeight="1">
      <c r="A30" s="237" t="s">
        <v>113</v>
      </c>
      <c r="B30" s="237"/>
      <c r="C30" s="238" t="s">
        <v>150</v>
      </c>
      <c r="D30" s="239" t="s">
        <v>150</v>
      </c>
      <c r="E30" s="240">
        <v>12885</v>
      </c>
      <c r="F30" s="74">
        <v>-67</v>
      </c>
      <c r="G30" s="75" t="s">
        <v>169</v>
      </c>
      <c r="H30" s="75" t="s">
        <v>170</v>
      </c>
      <c r="I30" s="75" t="s">
        <v>170</v>
      </c>
      <c r="J30" s="75" t="s">
        <v>171</v>
      </c>
      <c r="K30" s="75" t="s">
        <v>172</v>
      </c>
      <c r="L30" s="75" t="s">
        <v>173</v>
      </c>
      <c r="M30" s="75" t="s">
        <v>174</v>
      </c>
      <c r="U30" s="2"/>
      <c r="Z30" s="1"/>
      <c r="AA30" s="2"/>
      <c r="AC30" s="1"/>
      <c r="AG30" s="3"/>
      <c r="AH30" s="2"/>
    </row>
    <row r="31" spans="1:34" ht="15.75" customHeight="1">
      <c r="A31" s="237"/>
      <c r="B31" s="237"/>
      <c r="C31" s="238"/>
      <c r="D31" s="239"/>
      <c r="E31" s="241"/>
      <c r="F31" s="76">
        <v>3208</v>
      </c>
      <c r="G31" s="76">
        <v>473</v>
      </c>
      <c r="H31" s="76">
        <v>420</v>
      </c>
      <c r="I31" s="76">
        <v>625</v>
      </c>
      <c r="J31" s="76">
        <v>539</v>
      </c>
      <c r="K31" s="76">
        <v>445</v>
      </c>
      <c r="L31" s="76">
        <v>416</v>
      </c>
      <c r="M31" s="76">
        <v>290</v>
      </c>
      <c r="U31" s="2"/>
      <c r="Z31" s="1"/>
      <c r="AA31" s="2"/>
      <c r="AC31" s="1"/>
      <c r="AG31" s="3"/>
      <c r="AH31" s="2"/>
    </row>
    <row r="32" spans="1:34" ht="15.75" customHeight="1">
      <c r="A32" s="237" t="s">
        <v>129</v>
      </c>
      <c r="B32" s="237"/>
      <c r="C32" s="238" t="s">
        <v>150</v>
      </c>
      <c r="D32" s="239" t="s">
        <v>150</v>
      </c>
      <c r="E32" s="240">
        <v>13142</v>
      </c>
      <c r="F32" s="74">
        <v>-67</v>
      </c>
      <c r="G32" s="74">
        <v>-9</v>
      </c>
      <c r="H32" s="74">
        <v>-10</v>
      </c>
      <c r="I32" s="74">
        <v>-11</v>
      </c>
      <c r="J32" s="74">
        <v>-14</v>
      </c>
      <c r="K32" s="74">
        <v>-12</v>
      </c>
      <c r="L32" s="74">
        <v>-8</v>
      </c>
      <c r="M32" s="74">
        <v>-3</v>
      </c>
      <c r="N32" s="18"/>
      <c r="O32" s="18"/>
      <c r="P32" s="18"/>
      <c r="Q32" s="18"/>
      <c r="R32" s="18"/>
      <c r="U32" s="2"/>
      <c r="Z32" s="1"/>
      <c r="AA32" s="2"/>
      <c r="AC32" s="1"/>
      <c r="AG32" s="3"/>
      <c r="AH32" s="2"/>
    </row>
    <row r="33" spans="1:34" ht="15.75" customHeight="1">
      <c r="A33" s="237"/>
      <c r="B33" s="237"/>
      <c r="C33" s="238"/>
      <c r="D33" s="239"/>
      <c r="E33" s="241"/>
      <c r="F33" s="76">
        <v>3227</v>
      </c>
      <c r="G33" s="76">
        <v>539</v>
      </c>
      <c r="H33" s="76">
        <v>425</v>
      </c>
      <c r="I33" s="76">
        <v>647</v>
      </c>
      <c r="J33" s="76">
        <v>550</v>
      </c>
      <c r="K33" s="76">
        <v>422</v>
      </c>
      <c r="L33" s="76">
        <v>396</v>
      </c>
      <c r="M33" s="76">
        <v>248</v>
      </c>
      <c r="U33" s="2"/>
      <c r="Z33" s="1"/>
      <c r="AA33" s="2"/>
      <c r="AC33" s="1"/>
      <c r="AG33" s="3"/>
      <c r="AH33" s="2"/>
    </row>
    <row r="34" spans="1:34" ht="15.75" customHeight="1">
      <c r="A34" s="237" t="s">
        <v>175</v>
      </c>
      <c r="B34" s="237"/>
      <c r="C34" s="238" t="s">
        <v>190</v>
      </c>
      <c r="D34" s="239" t="s">
        <v>190</v>
      </c>
      <c r="E34" s="266">
        <v>13477</v>
      </c>
      <c r="F34" s="74">
        <v>-58</v>
      </c>
      <c r="G34" s="74">
        <v>-9</v>
      </c>
      <c r="H34" s="74">
        <v>-6</v>
      </c>
      <c r="I34" s="74">
        <v>-10</v>
      </c>
      <c r="J34" s="74">
        <v>-11</v>
      </c>
      <c r="K34" s="74">
        <v>-13</v>
      </c>
      <c r="L34" s="74">
        <v>-4</v>
      </c>
      <c r="M34" s="74">
        <v>-5</v>
      </c>
      <c r="U34" s="2"/>
      <c r="Z34" s="1"/>
      <c r="AA34" s="2"/>
      <c r="AC34" s="1"/>
      <c r="AG34" s="3"/>
      <c r="AH34" s="2"/>
    </row>
    <row r="35" spans="1:34" ht="15.75" customHeight="1">
      <c r="A35" s="237"/>
      <c r="B35" s="237"/>
      <c r="C35" s="238"/>
      <c r="D35" s="239"/>
      <c r="E35" s="267"/>
      <c r="F35" s="76">
        <v>3236</v>
      </c>
      <c r="G35" s="76">
        <v>630</v>
      </c>
      <c r="H35" s="76">
        <v>403</v>
      </c>
      <c r="I35" s="76">
        <v>693</v>
      </c>
      <c r="J35" s="76">
        <v>514</v>
      </c>
      <c r="K35" s="76">
        <v>389</v>
      </c>
      <c r="L35" s="76">
        <v>370</v>
      </c>
      <c r="M35" s="76">
        <v>237</v>
      </c>
      <c r="U35" s="2"/>
      <c r="Z35" s="1"/>
      <c r="AA35" s="2"/>
      <c r="AC35" s="1"/>
      <c r="AG35" s="3"/>
      <c r="AH35" s="2"/>
    </row>
    <row r="36" spans="1:13" ht="21" customHeight="1">
      <c r="A36" s="31"/>
      <c r="B36" s="31"/>
      <c r="C36" s="31"/>
      <c r="D36" s="31"/>
      <c r="E36" s="31"/>
      <c r="F36" s="31"/>
      <c r="G36" s="31"/>
      <c r="H36" s="31"/>
      <c r="I36" s="31"/>
      <c r="J36" s="25"/>
      <c r="K36" s="31"/>
      <c r="L36" s="31"/>
      <c r="M36" s="37" t="s">
        <v>93</v>
      </c>
    </row>
    <row r="37" spans="1:13" ht="12" customHeight="1">
      <c r="A37" s="77" t="s">
        <v>92</v>
      </c>
      <c r="B37" s="77"/>
      <c r="C37" s="77"/>
      <c r="D37" s="77"/>
      <c r="E37" s="77"/>
      <c r="F37" s="77"/>
      <c r="G37" s="77"/>
      <c r="H37" s="77"/>
      <c r="I37" s="78"/>
      <c r="J37" s="25"/>
      <c r="K37" s="31"/>
      <c r="L37" s="31"/>
      <c r="M37" s="37"/>
    </row>
    <row r="38" spans="1:13" ht="21" customHeight="1">
      <c r="A38" s="17"/>
      <c r="B38" s="17"/>
      <c r="C38" s="17"/>
      <c r="D38" s="17"/>
      <c r="E38" s="17"/>
      <c r="F38" s="17"/>
      <c r="G38" s="17"/>
      <c r="H38" s="18"/>
      <c r="I38" s="18"/>
      <c r="J38" s="18"/>
      <c r="K38" s="18"/>
      <c r="L38" s="18"/>
      <c r="M38" s="34"/>
    </row>
    <row r="39" spans="1:34" ht="21" customHeight="1">
      <c r="A39" s="16" t="s">
        <v>94</v>
      </c>
      <c r="B39" s="16"/>
      <c r="C39" s="16"/>
      <c r="D39" s="17"/>
      <c r="E39" s="17"/>
      <c r="F39" s="17"/>
      <c r="G39" s="17"/>
      <c r="H39" s="17"/>
      <c r="I39" s="18"/>
      <c r="J39" s="18"/>
      <c r="K39" s="18"/>
      <c r="L39" s="34"/>
      <c r="M39" s="34" t="s">
        <v>95</v>
      </c>
      <c r="U39" s="2"/>
      <c r="Z39" s="1"/>
      <c r="AA39" s="2"/>
      <c r="AC39" s="1"/>
      <c r="AG39" s="3"/>
      <c r="AH39" s="2"/>
    </row>
    <row r="40" spans="1:13" ht="22.5" customHeight="1">
      <c r="A40" s="234" t="s">
        <v>43</v>
      </c>
      <c r="B40" s="235"/>
      <c r="C40" s="236"/>
      <c r="D40" s="174" t="s">
        <v>96</v>
      </c>
      <c r="E40" s="175"/>
      <c r="F40" s="231" t="s">
        <v>111</v>
      </c>
      <c r="G40" s="232"/>
      <c r="H40" s="231" t="s">
        <v>126</v>
      </c>
      <c r="I40" s="232"/>
      <c r="J40" s="128" t="s">
        <v>28</v>
      </c>
      <c r="K40" s="128"/>
      <c r="L40" s="233" t="s">
        <v>19</v>
      </c>
      <c r="M40" s="233"/>
    </row>
    <row r="41" spans="1:13" ht="18.75" customHeight="1">
      <c r="A41" s="222" t="s">
        <v>113</v>
      </c>
      <c r="B41" s="223"/>
      <c r="C41" s="224"/>
      <c r="D41" s="225">
        <v>4681055</v>
      </c>
      <c r="E41" s="226"/>
      <c r="F41" s="227">
        <v>332511</v>
      </c>
      <c r="G41" s="227"/>
      <c r="H41" s="227">
        <v>121656</v>
      </c>
      <c r="I41" s="227"/>
      <c r="J41" s="228">
        <v>4490</v>
      </c>
      <c r="K41" s="228"/>
      <c r="L41" s="229">
        <f>SUM(D41:K41)</f>
        <v>5139712</v>
      </c>
      <c r="M41" s="230"/>
    </row>
    <row r="42" spans="1:13" ht="18.75" customHeight="1">
      <c r="A42" s="222" t="s">
        <v>129</v>
      </c>
      <c r="B42" s="223"/>
      <c r="C42" s="224"/>
      <c r="D42" s="225">
        <v>4608442</v>
      </c>
      <c r="E42" s="226"/>
      <c r="F42" s="227">
        <v>360701</v>
      </c>
      <c r="G42" s="227"/>
      <c r="H42" s="227">
        <v>122530</v>
      </c>
      <c r="I42" s="227"/>
      <c r="J42" s="228">
        <v>4142</v>
      </c>
      <c r="K42" s="228"/>
      <c r="L42" s="229">
        <f>SUM(D42:K42)</f>
        <v>5095815</v>
      </c>
      <c r="M42" s="230"/>
    </row>
    <row r="43" spans="1:13" ht="18.75" customHeight="1">
      <c r="A43" s="222" t="s">
        <v>175</v>
      </c>
      <c r="B43" s="223"/>
      <c r="C43" s="224"/>
      <c r="D43" s="225">
        <v>4571418</v>
      </c>
      <c r="E43" s="226"/>
      <c r="F43" s="227">
        <v>374797</v>
      </c>
      <c r="G43" s="227"/>
      <c r="H43" s="227">
        <v>121887</v>
      </c>
      <c r="I43" s="227"/>
      <c r="J43" s="228">
        <v>3263</v>
      </c>
      <c r="K43" s="228"/>
      <c r="L43" s="229">
        <f>SUM(D43:K43)</f>
        <v>5071365</v>
      </c>
      <c r="M43" s="230"/>
    </row>
    <row r="44" spans="1:34" ht="21" customHeight="1">
      <c r="A44" s="104"/>
      <c r="B44" s="104"/>
      <c r="C44" s="104"/>
      <c r="D44" s="104"/>
      <c r="E44" s="104"/>
      <c r="F44" s="104"/>
      <c r="G44" s="104"/>
      <c r="H44" s="104"/>
      <c r="I44" s="25"/>
      <c r="J44" s="25"/>
      <c r="K44" s="25"/>
      <c r="L44" s="37"/>
      <c r="M44" s="37" t="s">
        <v>97</v>
      </c>
      <c r="U44" s="2"/>
      <c r="Z44" s="1"/>
      <c r="AA44" s="2"/>
      <c r="AC44" s="1"/>
      <c r="AG44" s="3"/>
      <c r="AH44" s="2"/>
    </row>
  </sheetData>
  <sheetProtection/>
  <mergeCells count="80">
    <mergeCell ref="J4:K4"/>
    <mergeCell ref="L4:M4"/>
    <mergeCell ref="D5:E5"/>
    <mergeCell ref="H5:I5"/>
    <mergeCell ref="J5:K5"/>
    <mergeCell ref="L5:M5"/>
    <mergeCell ref="A6:C6"/>
    <mergeCell ref="D6:E6"/>
    <mergeCell ref="H6:I6"/>
    <mergeCell ref="J6:K6"/>
    <mergeCell ref="L6:M6"/>
    <mergeCell ref="A3:C5"/>
    <mergeCell ref="D3:E4"/>
    <mergeCell ref="F3:I3"/>
    <mergeCell ref="J3:M3"/>
    <mergeCell ref="H4:I4"/>
    <mergeCell ref="A7:C7"/>
    <mergeCell ref="D7:E7"/>
    <mergeCell ref="H7:I7"/>
    <mergeCell ref="J7:K7"/>
    <mergeCell ref="L7:M7"/>
    <mergeCell ref="A8:C8"/>
    <mergeCell ref="D8:E8"/>
    <mergeCell ref="H8:I8"/>
    <mergeCell ref="J8:K8"/>
    <mergeCell ref="L8:M8"/>
    <mergeCell ref="A9:C9"/>
    <mergeCell ref="D9:E9"/>
    <mergeCell ref="H9:I9"/>
    <mergeCell ref="J9:K9"/>
    <mergeCell ref="L9:M9"/>
    <mergeCell ref="A10:C10"/>
    <mergeCell ref="D10:E10"/>
    <mergeCell ref="H10:I10"/>
    <mergeCell ref="J10:K10"/>
    <mergeCell ref="L10:M10"/>
    <mergeCell ref="A12:J12"/>
    <mergeCell ref="A15:A17"/>
    <mergeCell ref="B15:E15"/>
    <mergeCell ref="F15:I15"/>
    <mergeCell ref="J15:M15"/>
    <mergeCell ref="A28:B29"/>
    <mergeCell ref="C28:E28"/>
    <mergeCell ref="F28:M28"/>
    <mergeCell ref="A30:B31"/>
    <mergeCell ref="C30:C31"/>
    <mergeCell ref="D30:D31"/>
    <mergeCell ref="E30:E31"/>
    <mergeCell ref="A32:B33"/>
    <mergeCell ref="C32:C33"/>
    <mergeCell ref="D32:D33"/>
    <mergeCell ref="E32:E33"/>
    <mergeCell ref="A34:B35"/>
    <mergeCell ref="C34:C35"/>
    <mergeCell ref="D34:D35"/>
    <mergeCell ref="E34:E35"/>
    <mergeCell ref="A40:C40"/>
    <mergeCell ref="D40:E40"/>
    <mergeCell ref="F40:G40"/>
    <mergeCell ref="H40:I40"/>
    <mergeCell ref="J40:K40"/>
    <mergeCell ref="L40:M40"/>
    <mergeCell ref="A41:C41"/>
    <mergeCell ref="D41:E41"/>
    <mergeCell ref="F41:G41"/>
    <mergeCell ref="H41:I41"/>
    <mergeCell ref="J41:K41"/>
    <mergeCell ref="L41:M41"/>
    <mergeCell ref="A42:C42"/>
    <mergeCell ref="D42:E42"/>
    <mergeCell ref="F42:G42"/>
    <mergeCell ref="H42:I42"/>
    <mergeCell ref="J42:K42"/>
    <mergeCell ref="L42:M42"/>
    <mergeCell ref="A43:C43"/>
    <mergeCell ref="D43:E43"/>
    <mergeCell ref="F43:G43"/>
    <mergeCell ref="H43:I43"/>
    <mergeCell ref="J43:K43"/>
    <mergeCell ref="L43:M43"/>
  </mergeCells>
  <printOptions horizontalCentered="1"/>
  <pageMargins left="0.3937007874015748" right="0.5905511811023623" top="0.5905511811023623" bottom="0.5905511811023623" header="0.31496062992125984" footer="0.5118110236220472"/>
  <pageSetup horizontalDpi="600" verticalDpi="600" orientation="portrait" paperSize="9" r:id="rId1"/>
  <headerFooter alignWithMargins="0">
    <oddHeader>&amp;R&amp;"ＭＳ Ｐ明朝,標準"&amp;8第６章　保健・衛生・水道</oddHeader>
    <oddFooter>&amp;C&amp;"ＭＳ 明朝,標準"－34－</oddFooter>
  </headerFooter>
</worksheet>
</file>

<file path=xl/worksheets/sheet4.xml><?xml version="1.0" encoding="utf-8"?>
<worksheet xmlns="http://schemas.openxmlformats.org/spreadsheetml/2006/main" xmlns:r="http://schemas.openxmlformats.org/officeDocument/2006/relationships">
  <sheetPr>
    <tabColor theme="3"/>
  </sheetPr>
  <dimension ref="A1:AG32"/>
  <sheetViews>
    <sheetView zoomScalePageLayoutView="0" workbookViewId="0" topLeftCell="A1">
      <selection activeCell="A15" sqref="A15:H15"/>
    </sheetView>
  </sheetViews>
  <sheetFormatPr defaultColWidth="8.875" defaultRowHeight="20.25" customHeight="1"/>
  <cols>
    <col min="1" max="1" width="12.375" style="1" customWidth="1"/>
    <col min="2" max="7" width="11.00390625" style="1" customWidth="1"/>
    <col min="8" max="8" width="11.00390625" style="2" customWidth="1"/>
    <col min="9" max="20" width="8.875" style="2" customWidth="1"/>
    <col min="21" max="25" width="8.875" style="1" customWidth="1"/>
    <col min="26" max="26" width="8.875" style="2" customWidth="1"/>
    <col min="27" max="28" width="8.875" style="1" customWidth="1"/>
    <col min="29" max="32" width="8.875" style="3" customWidth="1"/>
    <col min="33" max="33" width="8.875" style="2" customWidth="1"/>
    <col min="34" max="16384" width="8.875" style="3" customWidth="1"/>
  </cols>
  <sheetData>
    <row r="1" spans="1:8" ht="21" customHeight="1">
      <c r="A1" s="16" t="s">
        <v>98</v>
      </c>
      <c r="B1" s="17"/>
      <c r="C1" s="17"/>
      <c r="D1" s="17"/>
      <c r="E1" s="17"/>
      <c r="F1" s="17"/>
      <c r="G1" s="17"/>
      <c r="H1" s="18"/>
    </row>
    <row r="2" spans="1:8" ht="21" customHeight="1">
      <c r="A2" s="16" t="s">
        <v>99</v>
      </c>
      <c r="B2" s="17"/>
      <c r="C2" s="17"/>
      <c r="D2" s="17"/>
      <c r="E2" s="17"/>
      <c r="F2" s="17"/>
      <c r="G2" s="17"/>
      <c r="H2" s="18"/>
    </row>
    <row r="3" spans="1:9" ht="55.5" customHeight="1">
      <c r="A3" s="256" t="s">
        <v>43</v>
      </c>
      <c r="B3" s="256" t="s">
        <v>100</v>
      </c>
      <c r="C3" s="258" t="s">
        <v>101</v>
      </c>
      <c r="D3" s="256"/>
      <c r="E3" s="256"/>
      <c r="F3" s="256"/>
      <c r="G3" s="256"/>
      <c r="H3" s="256"/>
      <c r="I3" s="15"/>
    </row>
    <row r="4" spans="1:33" s="13" customFormat="1" ht="55.5" customHeight="1">
      <c r="A4" s="256"/>
      <c r="B4" s="257"/>
      <c r="C4" s="79" t="s">
        <v>102</v>
      </c>
      <c r="D4" s="80" t="s">
        <v>103</v>
      </c>
      <c r="E4" s="80" t="s">
        <v>104</v>
      </c>
      <c r="F4" s="80" t="s">
        <v>105</v>
      </c>
      <c r="G4" s="80" t="s">
        <v>106</v>
      </c>
      <c r="H4" s="81" t="s">
        <v>107</v>
      </c>
      <c r="I4" s="11"/>
      <c r="J4" s="11"/>
      <c r="K4" s="11"/>
      <c r="L4" s="11"/>
      <c r="M4" s="11"/>
      <c r="N4" s="11"/>
      <c r="O4" s="11"/>
      <c r="P4" s="11"/>
      <c r="Q4" s="11"/>
      <c r="R4" s="11"/>
      <c r="S4" s="11"/>
      <c r="T4" s="11"/>
      <c r="U4" s="12"/>
      <c r="V4" s="12"/>
      <c r="W4" s="12"/>
      <c r="X4" s="12"/>
      <c r="Y4" s="12"/>
      <c r="Z4" s="11"/>
      <c r="AA4" s="12"/>
      <c r="AB4" s="12"/>
      <c r="AG4" s="11"/>
    </row>
    <row r="5" spans="1:8" ht="55.5" customHeight="1">
      <c r="A5" s="256"/>
      <c r="B5" s="82" t="s">
        <v>50</v>
      </c>
      <c r="C5" s="44" t="s">
        <v>76</v>
      </c>
      <c r="D5" s="45" t="s">
        <v>50</v>
      </c>
      <c r="E5" s="45" t="s">
        <v>108</v>
      </c>
      <c r="F5" s="45" t="s">
        <v>167</v>
      </c>
      <c r="G5" s="45" t="s">
        <v>167</v>
      </c>
      <c r="H5" s="83" t="s">
        <v>168</v>
      </c>
    </row>
    <row r="6" spans="1:20" ht="55.5" customHeight="1">
      <c r="A6" s="120" t="s">
        <v>123</v>
      </c>
      <c r="B6" s="118">
        <v>47693</v>
      </c>
      <c r="C6" s="119">
        <v>17541</v>
      </c>
      <c r="D6" s="84">
        <v>42805</v>
      </c>
      <c r="E6" s="85">
        <v>89.75111651605057</v>
      </c>
      <c r="F6" s="84">
        <v>5370960</v>
      </c>
      <c r="G6" s="84">
        <v>14714.95890410959</v>
      </c>
      <c r="H6" s="121">
        <v>343.76729130030577</v>
      </c>
      <c r="I6" s="18"/>
      <c r="J6" s="18"/>
      <c r="K6" s="18"/>
      <c r="L6" s="18"/>
      <c r="M6" s="18"/>
      <c r="N6" s="18"/>
      <c r="O6" s="18"/>
      <c r="P6" s="18"/>
      <c r="Q6" s="18"/>
      <c r="R6" s="18"/>
      <c r="S6" s="18"/>
      <c r="T6" s="18"/>
    </row>
    <row r="7" spans="1:8" ht="55.5" customHeight="1">
      <c r="A7" s="112" t="s">
        <v>124</v>
      </c>
      <c r="B7" s="110">
        <v>47036</v>
      </c>
      <c r="C7" s="109">
        <v>17457</v>
      </c>
      <c r="D7" s="84">
        <v>42287</v>
      </c>
      <c r="E7" s="85">
        <v>89.90347818692067</v>
      </c>
      <c r="F7" s="86">
        <v>5266631</v>
      </c>
      <c r="G7" s="84">
        <v>14429</v>
      </c>
      <c r="H7" s="111">
        <v>341.21597654125384</v>
      </c>
    </row>
    <row r="8" spans="1:8" ht="55.5" customHeight="1">
      <c r="A8" s="112" t="s">
        <v>125</v>
      </c>
      <c r="B8" s="110">
        <v>46656</v>
      </c>
      <c r="C8" s="109">
        <v>17528</v>
      </c>
      <c r="D8" s="84">
        <v>41635</v>
      </c>
      <c r="E8" s="85">
        <v>89.23825445816188</v>
      </c>
      <c r="F8" s="86">
        <v>5108015</v>
      </c>
      <c r="G8" s="84">
        <v>13995</v>
      </c>
      <c r="H8" s="111">
        <v>336.1354629518434</v>
      </c>
    </row>
    <row r="9" spans="1:8" ht="55.5" customHeight="1">
      <c r="A9" s="112" t="s">
        <v>120</v>
      </c>
      <c r="B9" s="110">
        <v>46016</v>
      </c>
      <c r="C9" s="109">
        <v>17459</v>
      </c>
      <c r="D9" s="84">
        <v>41063</v>
      </c>
      <c r="E9" s="85">
        <v>89.2</v>
      </c>
      <c r="F9" s="86">
        <v>4979741</v>
      </c>
      <c r="G9" s="84">
        <v>13605</v>
      </c>
      <c r="H9" s="111">
        <v>331</v>
      </c>
    </row>
    <row r="10" spans="1:8" ht="55.5" customHeight="1">
      <c r="A10" s="112" t="s">
        <v>121</v>
      </c>
      <c r="B10" s="110">
        <v>45317</v>
      </c>
      <c r="C10" s="109">
        <v>17357</v>
      </c>
      <c r="D10" s="84">
        <v>40422</v>
      </c>
      <c r="E10" s="85">
        <v>89.2</v>
      </c>
      <c r="F10" s="86">
        <v>4878629</v>
      </c>
      <c r="G10" s="84">
        <v>13366</v>
      </c>
      <c r="H10" s="111">
        <v>331</v>
      </c>
    </row>
    <row r="11" spans="1:8" ht="55.5" customHeight="1">
      <c r="A11" s="112" t="s">
        <v>122</v>
      </c>
      <c r="B11" s="110">
        <v>44829</v>
      </c>
      <c r="C11" s="109">
        <v>17242</v>
      </c>
      <c r="D11" s="84">
        <v>40101</v>
      </c>
      <c r="E11" s="85">
        <v>89.5</v>
      </c>
      <c r="F11" s="86">
        <v>4782636</v>
      </c>
      <c r="G11" s="84">
        <v>13103</v>
      </c>
      <c r="H11" s="111">
        <v>327</v>
      </c>
    </row>
    <row r="12" spans="1:8" ht="55.5" customHeight="1">
      <c r="A12" s="112" t="s">
        <v>112</v>
      </c>
      <c r="B12" s="110">
        <v>44001</v>
      </c>
      <c r="C12" s="109">
        <v>17158</v>
      </c>
      <c r="D12" s="84">
        <v>39368</v>
      </c>
      <c r="E12" s="85">
        <v>89.5</v>
      </c>
      <c r="F12" s="86">
        <v>4760343</v>
      </c>
      <c r="G12" s="84">
        <v>13042</v>
      </c>
      <c r="H12" s="111">
        <v>331</v>
      </c>
    </row>
    <row r="13" spans="1:8" ht="55.5" customHeight="1">
      <c r="A13" s="112" t="s">
        <v>113</v>
      </c>
      <c r="B13" s="110">
        <v>43225</v>
      </c>
      <c r="C13" s="109">
        <v>17039</v>
      </c>
      <c r="D13" s="84">
        <v>38749</v>
      </c>
      <c r="E13" s="85">
        <v>89.6</v>
      </c>
      <c r="F13" s="86">
        <v>4643013</v>
      </c>
      <c r="G13" s="84">
        <v>12686</v>
      </c>
      <c r="H13" s="111">
        <v>327</v>
      </c>
    </row>
    <row r="14" spans="1:8" ht="55.5" customHeight="1">
      <c r="A14" s="112" t="s">
        <v>129</v>
      </c>
      <c r="B14" s="110">
        <v>42419</v>
      </c>
      <c r="C14" s="109">
        <v>16912</v>
      </c>
      <c r="D14" s="84">
        <v>38102</v>
      </c>
      <c r="E14" s="85">
        <v>89.8</v>
      </c>
      <c r="F14" s="86">
        <v>4575087</v>
      </c>
      <c r="G14" s="84">
        <v>12534</v>
      </c>
      <c r="H14" s="111">
        <v>329</v>
      </c>
    </row>
    <row r="15" spans="1:8" ht="55.5" customHeight="1">
      <c r="A15" s="120" t="s">
        <v>175</v>
      </c>
      <c r="B15" s="118">
        <v>41768</v>
      </c>
      <c r="C15" s="119">
        <v>16824</v>
      </c>
      <c r="D15" s="84">
        <v>37495</v>
      </c>
      <c r="E15" s="85">
        <v>89.8</v>
      </c>
      <c r="F15" s="86">
        <v>4530417</v>
      </c>
      <c r="G15" s="84">
        <v>12412</v>
      </c>
      <c r="H15" s="121">
        <v>331</v>
      </c>
    </row>
    <row r="16" spans="1:8" ht="15.75" customHeight="1">
      <c r="A16" s="87"/>
      <c r="B16" s="87"/>
      <c r="C16" s="87"/>
      <c r="D16" s="88"/>
      <c r="E16" s="88"/>
      <c r="F16" s="88"/>
      <c r="G16" s="89"/>
      <c r="H16" s="90" t="s">
        <v>188</v>
      </c>
    </row>
    <row r="17" spans="1:8" ht="12" customHeight="1">
      <c r="A17" s="17"/>
      <c r="B17" s="17"/>
      <c r="C17" s="17"/>
      <c r="D17" s="259" t="s">
        <v>189</v>
      </c>
      <c r="E17" s="259"/>
      <c r="F17" s="259"/>
      <c r="G17" s="259"/>
      <c r="H17" s="259"/>
    </row>
    <row r="24" spans="1:22" ht="20.25" customHeight="1">
      <c r="A24" s="17"/>
      <c r="B24" s="17"/>
      <c r="C24" s="17"/>
      <c r="D24" s="17"/>
      <c r="E24" s="17"/>
      <c r="F24" s="17"/>
      <c r="G24" s="17"/>
      <c r="H24" s="18"/>
      <c r="I24" s="18"/>
      <c r="J24" s="18"/>
      <c r="K24" s="18"/>
      <c r="L24" s="18"/>
      <c r="M24" s="18"/>
      <c r="N24" s="18"/>
      <c r="O24" s="18"/>
      <c r="P24" s="18"/>
      <c r="Q24" s="18"/>
      <c r="R24" s="18"/>
      <c r="S24" s="18"/>
      <c r="T24" s="18"/>
      <c r="U24" s="17"/>
      <c r="V24" s="17"/>
    </row>
    <row r="25" spans="1:22" ht="20.25" customHeight="1">
      <c r="A25" s="17"/>
      <c r="B25" s="17"/>
      <c r="C25" s="17"/>
      <c r="D25" s="17"/>
      <c r="E25" s="17"/>
      <c r="F25" s="17"/>
      <c r="G25" s="17"/>
      <c r="H25" s="18"/>
      <c r="I25" s="18"/>
      <c r="J25" s="18"/>
      <c r="K25" s="18"/>
      <c r="L25" s="18"/>
      <c r="M25" s="18"/>
      <c r="N25" s="18"/>
      <c r="O25" s="18"/>
      <c r="P25" s="18"/>
      <c r="Q25" s="18"/>
      <c r="R25" s="18"/>
      <c r="S25" s="18"/>
      <c r="T25" s="18"/>
      <c r="U25" s="17"/>
      <c r="V25" s="17"/>
    </row>
    <row r="26" spans="1:22" ht="20.25" customHeight="1">
      <c r="A26" s="17"/>
      <c r="B26" s="17"/>
      <c r="C26" s="17"/>
      <c r="D26" s="17"/>
      <c r="E26" s="17"/>
      <c r="F26" s="17"/>
      <c r="G26" s="17"/>
      <c r="H26" s="18"/>
      <c r="I26" s="18"/>
      <c r="J26" s="18"/>
      <c r="K26" s="18"/>
      <c r="L26" s="18"/>
      <c r="M26" s="18"/>
      <c r="N26" s="18"/>
      <c r="O26" s="18"/>
      <c r="P26" s="18"/>
      <c r="Q26" s="18"/>
      <c r="R26" s="18"/>
      <c r="S26" s="18"/>
      <c r="T26" s="18"/>
      <c r="U26" s="17"/>
      <c r="V26" s="17"/>
    </row>
    <row r="32" spans="1:18" ht="20.25" customHeight="1">
      <c r="A32" s="17"/>
      <c r="B32" s="17"/>
      <c r="C32" s="17"/>
      <c r="D32" s="17"/>
      <c r="E32" s="17"/>
      <c r="F32" s="17"/>
      <c r="G32" s="17"/>
      <c r="H32" s="18"/>
      <c r="I32" s="18"/>
      <c r="J32" s="18"/>
      <c r="K32" s="18"/>
      <c r="L32" s="18"/>
      <c r="M32" s="18"/>
      <c r="N32" s="18"/>
      <c r="O32" s="18"/>
      <c r="P32" s="18"/>
      <c r="Q32" s="18"/>
      <c r="R32" s="18"/>
    </row>
  </sheetData>
  <sheetProtection/>
  <mergeCells count="4">
    <mergeCell ref="A3:A5"/>
    <mergeCell ref="B3:B4"/>
    <mergeCell ref="C3:H3"/>
    <mergeCell ref="D17:H17"/>
  </mergeCells>
  <printOptions horizontalCentered="1"/>
  <pageMargins left="0.5905511811023623" right="0.3937007874015748" top="0.5905511811023623" bottom="0.5905511811023623" header="0.31496062992125984" footer="0.5118110236220472"/>
  <pageSetup horizontalDpi="600" verticalDpi="600" orientation="portrait" paperSize="9" r:id="rId1"/>
  <headerFooter alignWithMargins="0">
    <oddHeader>&amp;R&amp;"ＭＳ Ｐ明朝,標準"&amp;8第６章　保健・衛生・水道</oddHeader>
    <oddFooter>&amp;C&amp;"ＭＳ 明朝,標準"－35－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cp:lastModifiedBy>
  <cp:lastPrinted>2015-05-22T00:37:51Z</cp:lastPrinted>
  <dcterms:created xsi:type="dcterms:W3CDTF">2009-05-26T06:03:27Z</dcterms:created>
  <dcterms:modified xsi:type="dcterms:W3CDTF">2015-05-22T00:37:56Z</dcterms:modified>
  <cp:category/>
  <cp:version/>
  <cp:contentType/>
  <cp:contentStatus/>
</cp:coreProperties>
</file>