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90" windowWidth="12180" windowHeight="8610" activeTab="6"/>
  </bookViews>
  <sheets>
    <sheet name="p42" sheetId="1" r:id="rId1"/>
    <sheet name="p43" sheetId="2" r:id="rId2"/>
    <sheet name="p44" sheetId="3" r:id="rId3"/>
    <sheet name="p45" sheetId="4" r:id="rId4"/>
    <sheet name="p46" sheetId="5" r:id="rId5"/>
    <sheet name="p47" sheetId="6" r:id="rId6"/>
    <sheet name="p48" sheetId="7" r:id="rId7"/>
    <sheet name="p49" sheetId="8" r:id="rId8"/>
    <sheet name="p50" sheetId="9" r:id="rId9"/>
    <sheet name="p5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<sst xmlns="http://schemas.openxmlformats.org/spreadsheetml/2006/main" count="719" uniqueCount="363">
  <si>
    <t>１．幼稚園</t>
  </si>
  <si>
    <t xml:space="preserve">  幼稚園の状況</t>
  </si>
  <si>
    <t>（単位：人）</t>
  </si>
  <si>
    <t>施設名</t>
  </si>
  <si>
    <t>開設年月日</t>
  </si>
  <si>
    <t>定員数</t>
  </si>
  <si>
    <t>５才児</t>
  </si>
  <si>
    <t>４才児</t>
  </si>
  <si>
    <t>３才児</t>
  </si>
  <si>
    <t>計</t>
  </si>
  <si>
    <t>私立</t>
  </si>
  <si>
    <t>２．学校教育</t>
  </si>
  <si>
    <t>学級数</t>
  </si>
  <si>
    <t>教員数</t>
  </si>
  <si>
    <t>児童数</t>
  </si>
  <si>
    <t>山田地区</t>
  </si>
  <si>
    <t>稲築地区</t>
  </si>
  <si>
    <t>碓井地区</t>
  </si>
  <si>
    <t>嘉穂地区</t>
  </si>
  <si>
    <t>公私立
の別</t>
  </si>
  <si>
    <t>教員数</t>
  </si>
  <si>
    <t xml:space="preserve">  中学卒業生の進路状況</t>
  </si>
  <si>
    <t>卒業生総数</t>
  </si>
  <si>
    <t>進学者</t>
  </si>
  <si>
    <t>進学率（％）</t>
  </si>
  <si>
    <t>就職者</t>
  </si>
  <si>
    <t xml:space="preserve">  高等学校の状況</t>
  </si>
  <si>
    <t>男</t>
  </si>
  <si>
    <t>女</t>
  </si>
  <si>
    <t>全定別</t>
  </si>
  <si>
    <t>学校名</t>
  </si>
  <si>
    <t>総数</t>
  </si>
  <si>
    <t>生徒数</t>
  </si>
  <si>
    <t>全</t>
  </si>
  <si>
    <t>定</t>
  </si>
  <si>
    <t>年度</t>
  </si>
  <si>
    <t>山田中学校</t>
  </si>
  <si>
    <t>稲築中学校</t>
  </si>
  <si>
    <t>稲築東中学校</t>
  </si>
  <si>
    <t>碓井中学校</t>
  </si>
  <si>
    <t>嘉穂中学校</t>
  </si>
  <si>
    <t>児童数</t>
  </si>
  <si>
    <t>小学校計</t>
  </si>
  <si>
    <t>中学校計</t>
  </si>
  <si>
    <t>長円寺日の丸幼稚園</t>
  </si>
  <si>
    <t>西照寺みのり幼稚園</t>
  </si>
  <si>
    <t>大隈ふたば幼稚園</t>
  </si>
  <si>
    <t>稲築幼稚園</t>
  </si>
  <si>
    <t>稲築中央幼稚園</t>
  </si>
  <si>
    <t>碓井ひかり幼稚園</t>
  </si>
  <si>
    <t>嘉穂総合高校
大隈城山校</t>
  </si>
  <si>
    <t>（資料：学校教育課  学校基本調査）</t>
  </si>
  <si>
    <t>卒業年</t>
  </si>
  <si>
    <t>14年</t>
  </si>
  <si>
    <t>15年</t>
  </si>
  <si>
    <t>16年</t>
  </si>
  <si>
    <t>17年</t>
  </si>
  <si>
    <t>18年</t>
  </si>
  <si>
    <t>19年</t>
  </si>
  <si>
    <t>人数</t>
  </si>
  <si>
    <t>就職率（％）</t>
  </si>
  <si>
    <t>園児数（５月１日現在）</t>
  </si>
  <si>
    <t>地区・学校名・区分</t>
  </si>
  <si>
    <t>学校名・区分</t>
  </si>
  <si>
    <t>（単位：級、人）</t>
  </si>
  <si>
    <t>（注）県内・県外就職者数は再掲</t>
  </si>
  <si>
    <t xml:space="preserve">  小学校の状況</t>
  </si>
  <si>
    <t xml:space="preserve">  中学校の状況</t>
  </si>
  <si>
    <t>県立</t>
  </si>
  <si>
    <t>うち
県内就職者</t>
  </si>
  <si>
    <t>うち
県外就職者</t>
  </si>
  <si>
    <t xml:space="preserve">  特別支援学級数および児童生徒数の推移</t>
  </si>
  <si>
    <t>20年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</si>
  <si>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</si>
  <si>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</si>
  <si>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</si>
  <si>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</si>
  <si>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</si>
  <si>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</si>
  <si>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</si>
  <si>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</si>
  <si>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３月</t>
  </si>
  <si>
    <t>３．社会教育</t>
  </si>
  <si>
    <t xml:space="preserve">  市内公民館利用状況</t>
  </si>
  <si>
    <t>（単位：件、人）</t>
  </si>
  <si>
    <t>10月</t>
  </si>
  <si>
    <t>１月</t>
  </si>
  <si>
    <t>２月</t>
  </si>
  <si>
    <t>中央公民館</t>
  </si>
  <si>
    <t>件数</t>
  </si>
  <si>
    <t>稲築地区公民館</t>
  </si>
  <si>
    <t>山田地区下山田公民館</t>
  </si>
  <si>
    <t>山田地区公民館
下山田分館</t>
  </si>
  <si>
    <t>平成19年度</t>
  </si>
  <si>
    <t>（資料：生涯学習課）</t>
  </si>
  <si>
    <t>１０月</t>
  </si>
  <si>
    <t>１１月</t>
  </si>
  <si>
    <t>１２月</t>
  </si>
  <si>
    <t>２月</t>
  </si>
  <si>
    <t xml:space="preserve">  市内社会教育施設利用状況</t>
  </si>
  <si>
    <t>区分</t>
  </si>
  <si>
    <t>４月</t>
  </si>
  <si>
    <t>山田市民センター</t>
  </si>
  <si>
    <t>上山田住民ホール</t>
  </si>
  <si>
    <t>下山田小学校白馬ホール</t>
  </si>
  <si>
    <t>山田生涯学習館</t>
  </si>
  <si>
    <t>なつき文化ホール</t>
  </si>
  <si>
    <t>嘉穂生涯学習センター</t>
  </si>
  <si>
    <t xml:space="preserve"> 山田武道館</t>
  </si>
  <si>
    <t xml:space="preserve"> サルビアパーク</t>
  </si>
  <si>
    <t>体育館</t>
  </si>
  <si>
    <t>テニスコート</t>
  </si>
  <si>
    <t>温水プール</t>
  </si>
  <si>
    <t xml:space="preserve"> 山田弓道場</t>
  </si>
  <si>
    <t xml:space="preserve"> 山田友愛グラウンド</t>
  </si>
  <si>
    <t xml:space="preserve"> 稲築野球場</t>
  </si>
  <si>
    <t xml:space="preserve"> 稲築運動場</t>
  </si>
  <si>
    <t xml:space="preserve"> 稲築武道館</t>
  </si>
  <si>
    <t xml:space="preserve"> 稲築体育館</t>
  </si>
  <si>
    <t xml:space="preserve"> 稲築スポーツプラザ</t>
  </si>
  <si>
    <t xml:space="preserve"> 稲築屋内球技場</t>
  </si>
  <si>
    <t xml:space="preserve"> 碓井野球場</t>
  </si>
  <si>
    <t xml:space="preserve"> 碓井青少年センター</t>
  </si>
  <si>
    <t xml:space="preserve"> 碓井屋内ゲートボール場</t>
  </si>
  <si>
    <t xml:space="preserve"> 嘉穂プール</t>
  </si>
  <si>
    <t xml:space="preserve"> 嘉穂野球場</t>
  </si>
  <si>
    <t xml:space="preserve"> 嘉穂総合運動公園</t>
  </si>
  <si>
    <t>嘉穂陸上競技場</t>
  </si>
  <si>
    <t>　市立図書館利用状況</t>
  </si>
  <si>
    <t>（単位：冊・人）</t>
  </si>
  <si>
    <t>１７年度</t>
  </si>
  <si>
    <t>１８年度</t>
  </si>
  <si>
    <t>１９年度</t>
  </si>
  <si>
    <t>２０年度</t>
  </si>
  <si>
    <t>登録者数</t>
  </si>
  <si>
    <t>貸出人数</t>
  </si>
  <si>
    <t>貸出冊数</t>
  </si>
  <si>
    <t>蔵書数</t>
  </si>
  <si>
    <t>山田図書館</t>
  </si>
  <si>
    <t>稲築図書館</t>
  </si>
  <si>
    <t>碓井図書館</t>
  </si>
  <si>
    <t>嘉穂図書館</t>
  </si>
  <si>
    <t>（注）</t>
  </si>
  <si>
    <t>　１．登録者数は、合併前の旧データを平成19～20年度にかけて削除したため、前年度を下回る場合がある。</t>
  </si>
  <si>
    <t>４．文化</t>
  </si>
  <si>
    <t xml:space="preserve">  市内の文化財</t>
  </si>
  <si>
    <t>名称</t>
  </si>
  <si>
    <t>所在地等</t>
  </si>
  <si>
    <t>所有者（管理者）</t>
  </si>
  <si>
    <t>指定・登録年月日</t>
  </si>
  <si>
    <t>　（国指定）</t>
  </si>
  <si>
    <t>特別天然記念物</t>
  </si>
  <si>
    <t>古処山のツゲ原始林</t>
  </si>
  <si>
    <t>千手(古処山頂部)</t>
  </si>
  <si>
    <t>国</t>
  </si>
  <si>
    <t>昭和 2年 4月 8日
昭和27年 3月29日</t>
  </si>
  <si>
    <t>重要文化財</t>
  </si>
  <si>
    <t>華文刺縫陣羽織</t>
  </si>
  <si>
    <t>大隈町７３３番地</t>
  </si>
  <si>
    <t>上町区・五日町区・三日町区</t>
  </si>
  <si>
    <t>昭和35年 6月 9日</t>
  </si>
  <si>
    <t>有形文化財</t>
  </si>
  <si>
    <t>木造白衣観音坐像</t>
  </si>
  <si>
    <t>下山田２８８番地</t>
  </si>
  <si>
    <t>安　国　寺</t>
  </si>
  <si>
    <t>昭和45年 5月 2日</t>
  </si>
  <si>
    <t>石造三重塔
  附 阿弥陀如来石仏  十一面観音石仏</t>
  </si>
  <si>
    <t>平９０５番地３</t>
  </si>
  <si>
    <t>嘉　麻　市</t>
  </si>
  <si>
    <t>昭和34年 3月31日</t>
  </si>
  <si>
    <t>鎌田原弥生墳墓群出土品一括</t>
  </si>
  <si>
    <t>大隈町４４９番地２</t>
  </si>
  <si>
    <t>平成11年 3月19日</t>
  </si>
  <si>
    <t>原田遺跡出土品一括</t>
  </si>
  <si>
    <t>有形民俗文化財</t>
  </si>
  <si>
    <t>山野の石像群</t>
  </si>
  <si>
    <t>山野（若八幡神社）</t>
  </si>
  <si>
    <t>若八幡神社</t>
  </si>
  <si>
    <t>無形民俗文化財</t>
  </si>
  <si>
    <t>山野の楽</t>
  </si>
  <si>
    <t>山野ん楽保存会</t>
  </si>
  <si>
    <t>昭和33年11月13日
昭和51年 4月24日</t>
  </si>
  <si>
    <t>史跡</t>
  </si>
  <si>
    <t>鎌田原弥生墳墓群</t>
  </si>
  <si>
    <t>馬見１２３番地１</t>
  </si>
  <si>
    <t>平成 7年 1月 9日</t>
  </si>
  <si>
    <t>沖出古墳</t>
  </si>
  <si>
    <t>漆生７８番地１、２</t>
  </si>
  <si>
    <t>平成 9年 7月25日</t>
  </si>
  <si>
    <t>天然記念物</t>
  </si>
  <si>
    <t>白馬山のバクチノキ</t>
  </si>
  <si>
    <t>下山田（白馬山）</t>
  </si>
  <si>
    <t>昭和57年 4月 1日</t>
  </si>
  <si>
    <t>千手川の甌穴群</t>
  </si>
  <si>
    <t>上臼井３０５５番地　　　(一級河川遠賀川水系千手川)　　　</t>
  </si>
  <si>
    <t>国(福岡県)</t>
  </si>
  <si>
    <t>平成21年3月30日</t>
  </si>
  <si>
    <t>　(市指定)</t>
  </si>
  <si>
    <t>木造薬師如来坐像及び十二神将像</t>
  </si>
  <si>
    <t>宮吉１１６番地</t>
  </si>
  <si>
    <t>宮吉区</t>
  </si>
  <si>
    <t>昭和58年 2月10日</t>
  </si>
  <si>
    <t>木造如来形立像</t>
  </si>
  <si>
    <t>木造如意輪観音坐像</t>
  </si>
  <si>
    <t>大隈町４３４番地</t>
  </si>
  <si>
    <t>黒隅寺</t>
  </si>
  <si>
    <t>古高取抹茶碗</t>
  </si>
  <si>
    <t>上山田１３４７番地１０</t>
  </si>
  <si>
    <t>嘉麻市</t>
  </si>
  <si>
    <t>平成5年 1月19日</t>
  </si>
  <si>
    <t>門前寺六地蔵塔</t>
  </si>
  <si>
    <t>下山田３６１番地２</t>
  </si>
  <si>
    <t>平成 6年 1月13日</t>
  </si>
  <si>
    <t>聖トマス石像</t>
  </si>
  <si>
    <t>下山田９７８番地</t>
  </si>
  <si>
    <t>松岡幸代</t>
  </si>
  <si>
    <t>平成 6年11月4日</t>
  </si>
  <si>
    <t>五穀神社出土・唐草文方格規矩四神鏡</t>
  </si>
  <si>
    <t>上臼井７６７番地</t>
  </si>
  <si>
    <t>武田浩一</t>
  </si>
  <si>
    <t>平成 7年 7月26日</t>
  </si>
  <si>
    <t>下臼井西の盆綱</t>
  </si>
  <si>
    <t>下臼井</t>
  </si>
  <si>
    <t>下臼井西区
文化保存会</t>
  </si>
  <si>
    <t>平山の獅子舞</t>
  </si>
  <si>
    <t>平山</t>
  </si>
  <si>
    <t>平山区</t>
  </si>
  <si>
    <t>平成 9年 5月28日</t>
  </si>
  <si>
    <t>天然記念物</t>
  </si>
  <si>
    <t>鮭神社の夫婦クス</t>
  </si>
  <si>
    <t>大隈５４２番地</t>
  </si>
  <si>
    <t>鮭　神　社
（宮総代）</t>
  </si>
  <si>
    <t>昭和55年 3月 8日</t>
  </si>
  <si>
    <t>北斗宮の大クス</t>
  </si>
  <si>
    <t>大隈町９８８番地１</t>
  </si>
  <si>
    <t>北斗宮（宮司）</t>
  </si>
  <si>
    <t>不動丸の大クス</t>
  </si>
  <si>
    <t>牛隈７８７番地</t>
  </si>
  <si>
    <t>手島安孝（代表）</t>
  </si>
  <si>
    <t>中村天神社のナギ</t>
  </si>
  <si>
    <t>上西郷７４７番地</t>
  </si>
  <si>
    <t>中村天神社
（宮総代）</t>
  </si>
  <si>
    <t>白馬山のムクロジ</t>
  </si>
  <si>
    <t>下山田（白馬山）</t>
  </si>
  <si>
    <t>平成 7年 9月27日</t>
  </si>
  <si>
    <t>三郎丸の大クス</t>
  </si>
  <si>
    <t>口春３２２番地</t>
  </si>
  <si>
    <t>香安寺</t>
  </si>
  <si>
    <t>平成 8年 2月27日</t>
  </si>
  <si>
    <t>千手小学校のケヤキ</t>
  </si>
  <si>
    <t>千手１２５３番地１</t>
  </si>
  <si>
    <t>千手小学校</t>
  </si>
  <si>
    <t>平成 9年 2月24日</t>
  </si>
  <si>
    <t>熊ヶ畑山のシラカシ</t>
  </si>
  <si>
    <t>熊ヶ畑</t>
  </si>
  <si>
    <t>平成14年12月25日</t>
  </si>
  <si>
    <t>平成20年度</t>
  </si>
  <si>
    <t>織田廣喜美術館</t>
  </si>
  <si>
    <t xml:space="preserve">  市内体育施設利用状況</t>
  </si>
  <si>
    <t>施設</t>
  </si>
  <si>
    <t>種類</t>
  </si>
  <si>
    <t>平成１９年度</t>
  </si>
  <si>
    <t>平成２０年度</t>
  </si>
  <si>
    <t xml:space="preserve"> 山田野球場</t>
  </si>
  <si>
    <t>野球場</t>
  </si>
  <si>
    <t>武道館</t>
  </si>
  <si>
    <t>体育館</t>
  </si>
  <si>
    <t>その他</t>
  </si>
  <si>
    <t>グラウンド</t>
  </si>
  <si>
    <t>テニスコート</t>
  </si>
  <si>
    <t>（注）※１　平成２０年度から使用休止</t>
  </si>
  <si>
    <t>　　　※２　平成１７年５月より利用開始</t>
  </si>
  <si>
    <t>　　　※３　平成１６年度中整備工事のため利用不可</t>
  </si>
  <si>
    <t>　　　※４　平成１９年度から使用休止</t>
  </si>
  <si>
    <t>教員数</t>
  </si>
  <si>
    <t>平成２１年度</t>
  </si>
  <si>
    <t>史　跡</t>
  </si>
  <si>
    <t>秋月(豊前)街道　古八丁越</t>
  </si>
  <si>
    <t>泉河内1719番5　外　　　里道部約204ｍ　　　</t>
  </si>
  <si>
    <t>市</t>
  </si>
  <si>
    <t>平成22年5月11日</t>
  </si>
  <si>
    <t>平成21年度</t>
  </si>
  <si>
    <t>平成22年度</t>
  </si>
  <si>
    <t>平成２２年度</t>
  </si>
  <si>
    <t>平成２１年度</t>
  </si>
  <si>
    <t>平成２２年度</t>
  </si>
  <si>
    <t>プール</t>
  </si>
  <si>
    <r>
      <t xml:space="preserve"> 稲築プール</t>
    </r>
    <r>
      <rPr>
        <sz val="8"/>
        <rFont val="ＭＳ 明朝"/>
        <family val="1"/>
      </rPr>
      <t>（※１）</t>
    </r>
  </si>
  <si>
    <r>
      <t xml:space="preserve"> 温水プールスイミングプラザなつき</t>
    </r>
    <r>
      <rPr>
        <sz val="8"/>
        <rFont val="ＭＳ 明朝"/>
        <family val="1"/>
      </rPr>
      <t>（※２）</t>
    </r>
  </si>
  <si>
    <t>２１年度</t>
  </si>
  <si>
    <t>２２年度</t>
  </si>
  <si>
    <t>　２．稲築図書館の登録者数(平成16～19年度)は、単年度単位の登録者数である。</t>
  </si>
  <si>
    <t>　（県指定）</t>
  </si>
  <si>
    <t>（資料：学校教育課  平成23年学校基本調査）</t>
  </si>
  <si>
    <t>21年</t>
  </si>
  <si>
    <t>22年</t>
  </si>
  <si>
    <t>23年</t>
  </si>
  <si>
    <t>熊ケ畑小学校</t>
  </si>
  <si>
    <t>上山田小学校</t>
  </si>
  <si>
    <t>下山田小学校</t>
  </si>
  <si>
    <t>稲築西小学校</t>
  </si>
  <si>
    <t>稲築東小学校</t>
  </si>
  <si>
    <t>碓井小学校</t>
  </si>
  <si>
    <t>大隈小学校</t>
  </si>
  <si>
    <t>牛隈小学校</t>
  </si>
  <si>
    <t>宮野小学校</t>
  </si>
  <si>
    <t>足白小学校</t>
  </si>
  <si>
    <t>千手小学校</t>
  </si>
  <si>
    <t>泉河内小学校</t>
  </si>
  <si>
    <t>21年</t>
  </si>
  <si>
    <t>22年</t>
  </si>
  <si>
    <t>23年</t>
  </si>
  <si>
    <t>教員数</t>
  </si>
  <si>
    <t>職員数</t>
  </si>
  <si>
    <t>総数</t>
  </si>
  <si>
    <t>１年</t>
  </si>
  <si>
    <t>２年</t>
  </si>
  <si>
    <t>３年</t>
  </si>
  <si>
    <t>稲築志耕館高校</t>
  </si>
  <si>
    <t>山田中学校</t>
  </si>
  <si>
    <t>稲築中学校</t>
  </si>
  <si>
    <t>…</t>
  </si>
  <si>
    <t>稲築東中学校</t>
  </si>
  <si>
    <t>碓井中学校</t>
  </si>
  <si>
    <t>嘉穂中学校</t>
  </si>
  <si>
    <t>-</t>
  </si>
  <si>
    <t>家事</t>
  </si>
  <si>
    <t>21年</t>
  </si>
  <si>
    <t>22年</t>
  </si>
  <si>
    <t>23年</t>
  </si>
  <si>
    <t>熊ケ畑小学校</t>
  </si>
  <si>
    <t>上山田小学校</t>
  </si>
  <si>
    <t>下山田小学校</t>
  </si>
  <si>
    <t>稲築西小学校</t>
  </si>
  <si>
    <t>稲築東小学校</t>
  </si>
  <si>
    <t>碓井小学校</t>
  </si>
  <si>
    <t>大隈小学校</t>
  </si>
  <si>
    <t>牛隈小学校</t>
  </si>
  <si>
    <t>-</t>
  </si>
  <si>
    <t>宮野小学校</t>
  </si>
  <si>
    <t>足白小学校</t>
  </si>
  <si>
    <t>千手小学校</t>
  </si>
  <si>
    <t>泉河内小学校</t>
  </si>
  <si>
    <t>山田中学校</t>
  </si>
  <si>
    <t>稲築中学校</t>
  </si>
  <si>
    <t>稲築東中学校</t>
  </si>
  <si>
    <t>碓井中学校</t>
  </si>
  <si>
    <t>嘉穂中学校</t>
  </si>
  <si>
    <t>平成23年度</t>
  </si>
  <si>
    <t>上山田住民ホール</t>
  </si>
  <si>
    <t>平成２３年度</t>
  </si>
  <si>
    <t>平成２３年度</t>
  </si>
  <si>
    <t>グラウンド</t>
  </si>
  <si>
    <t>プール</t>
  </si>
  <si>
    <t xml:space="preserve"> 稲築町制40周年記念運動広場</t>
  </si>
  <si>
    <t xml:space="preserve"> 稲築多目的運動広場</t>
  </si>
  <si>
    <r>
      <t xml:space="preserve"> 碓井グラウンド</t>
    </r>
    <r>
      <rPr>
        <sz val="8"/>
        <rFont val="ＭＳ 明朝"/>
        <family val="1"/>
      </rPr>
      <t>（※３）</t>
    </r>
  </si>
  <si>
    <t>グラウンド</t>
  </si>
  <si>
    <t>プール</t>
  </si>
  <si>
    <r>
      <t xml:space="preserve"> 嘉穂テニスコート</t>
    </r>
    <r>
      <rPr>
        <sz val="8"/>
        <rFont val="ＭＳ 明朝"/>
        <family val="1"/>
      </rPr>
      <t>（※４）</t>
    </r>
  </si>
  <si>
    <t>テニスコート</t>
  </si>
  <si>
    <t>嘉穂総合体育館</t>
  </si>
  <si>
    <t>２３年度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</si>
</sst>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0.0_ "/>
    <numFmt numFmtId="185" formatCode="#,##0.0;[Red]\-#,##0.0"/>
    <numFmt numFmtId="186" formatCode="#,##0.0;&quot;△ &quot;#,##0.0"/>
    <numFmt numFmtId="187" formatCode="#,##0.0_);[Red]\(#,##0.0\)"/>
    <numFmt numFmtId="188" formatCode="#,##0.0_ ;[Red]\-#,##0.0\ "/>
    <numFmt numFmtId="189" formatCode="#,##0_);\(#,##0\)"/>
    <numFmt numFmtId="190" formatCode="0.00_);[Red]\(0.00\)"/>
    <numFmt numFmtId="191" formatCode="0.000_);[Red]\(0.000\)"/>
    <numFmt numFmtId="192" formatCode="0.0000_);[Red]\(0.0000\)"/>
    <numFmt numFmtId="193" formatCode="0.0_);[Red]\(0.0\)"/>
    <numFmt numFmtId="194" formatCode="0_);[Red]\(0\)"/>
    <numFmt numFmtId="195" formatCode="#,##0.000;[Red]\-#,##0.000"/>
    <numFmt numFmtId="196" formatCode="#,##0.0000;[Red]\-#,##0.0000"/>
    <numFmt numFmtId="197" formatCode="#,##0.00_ ;[Red]\-#,##0.00\ "/>
    <numFmt numFmtId="198" formatCode="#,##0_ ;[Red]\-#,##0\ "/>
    <numFmt numFmtId="199" formatCode="#,##0;\-#,##0;&quot;-&quot;;@"/>
    <numFmt numFmtId="200" formatCode="#,##0;\-#,##0;&quot;-&quot;;@\ "/>
    <numFmt numFmtId="201" formatCode="#,##0_ "/>
    <numFmt numFmtId="202" formatCode="#,##0_);[Red]\(#,##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11]g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38" fontId="2" fillId="0" borderId="0" xfId="49" applyFont="1" applyAlignment="1" applyProtection="1">
      <alignment horizontal="left" vertical="center"/>
      <protection/>
    </xf>
    <xf numFmtId="181" fontId="2" fillId="0" borderId="0" xfId="49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81" fontId="3" fillId="0" borderId="0" xfId="49" applyNumberFormat="1" applyFont="1" applyAlignment="1" applyProtection="1">
      <alignment horizontal="right" vertical="center"/>
      <protection/>
    </xf>
    <xf numFmtId="181" fontId="2" fillId="0" borderId="0" xfId="49" applyNumberFormat="1" applyFont="1" applyAlignment="1" applyProtection="1">
      <alignment horizontal="left" vertical="center" wrapText="1"/>
      <protection/>
    </xf>
    <xf numFmtId="38" fontId="2" fillId="0" borderId="0" xfId="49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38" fontId="4" fillId="0" borderId="10" xfId="49" applyFont="1" applyBorder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center" vertical="center"/>
      <protection/>
    </xf>
    <xf numFmtId="38" fontId="4" fillId="0" borderId="12" xfId="49" applyFont="1" applyBorder="1" applyAlignment="1" applyProtection="1">
      <alignment horizontal="center" vertical="center"/>
      <protection/>
    </xf>
    <xf numFmtId="38" fontId="2" fillId="0" borderId="0" xfId="49" applyFont="1" applyFill="1" applyAlignment="1" applyProtection="1">
      <alignment horizontal="left" vertical="center"/>
      <protection/>
    </xf>
    <xf numFmtId="181" fontId="2" fillId="0" borderId="0" xfId="49" applyNumberFormat="1" applyFont="1" applyFill="1" applyAlignment="1" applyProtection="1">
      <alignment horizontal="left" vertical="center"/>
      <protection/>
    </xf>
    <xf numFmtId="181" fontId="3" fillId="0" borderId="0" xfId="49" applyNumberFormat="1" applyFont="1" applyFill="1" applyAlignment="1" applyProtection="1">
      <alignment horizontal="right" vertical="center"/>
      <protection/>
    </xf>
    <xf numFmtId="198" fontId="4" fillId="0" borderId="13" xfId="49" applyNumberFormat="1" applyFont="1" applyFill="1" applyBorder="1" applyAlignment="1" applyProtection="1">
      <alignment horizontal="right" vertical="center"/>
      <protection/>
    </xf>
    <xf numFmtId="198" fontId="4" fillId="0" borderId="14" xfId="49" applyNumberFormat="1" applyFont="1" applyFill="1" applyBorder="1" applyAlignment="1" applyProtection="1">
      <alignment horizontal="right" vertical="center"/>
      <protection/>
    </xf>
    <xf numFmtId="198" fontId="4" fillId="0" borderId="15" xfId="49" applyNumberFormat="1" applyFont="1" applyFill="1" applyBorder="1" applyAlignment="1" applyProtection="1">
      <alignment horizontal="right" vertical="center"/>
      <protection/>
    </xf>
    <xf numFmtId="38" fontId="3" fillId="0" borderId="16" xfId="49" applyFont="1" applyFill="1" applyBorder="1" applyAlignment="1" applyProtection="1">
      <alignment horizontal="right" vertical="center"/>
      <protection/>
    </xf>
    <xf numFmtId="185" fontId="3" fillId="0" borderId="16" xfId="49" applyNumberFormat="1" applyFont="1" applyFill="1" applyBorder="1" applyAlignment="1" applyProtection="1">
      <alignment horizontal="right" vertical="center"/>
      <protection/>
    </xf>
    <xf numFmtId="193" fontId="3" fillId="0" borderId="16" xfId="49" applyNumberFormat="1" applyFont="1" applyFill="1" applyBorder="1" applyAlignment="1" applyProtection="1">
      <alignment horizontal="right" vertical="center"/>
      <protection/>
    </xf>
    <xf numFmtId="181" fontId="3" fillId="0" borderId="13" xfId="49" applyNumberFormat="1" applyFont="1" applyFill="1" applyBorder="1" applyAlignment="1" applyProtection="1">
      <alignment horizontal="right" vertical="center"/>
      <protection/>
    </xf>
    <xf numFmtId="181" fontId="3" fillId="0" borderId="14" xfId="49" applyNumberFormat="1" applyFont="1" applyFill="1" applyBorder="1" applyAlignment="1" applyProtection="1">
      <alignment horizontal="right" vertical="center"/>
      <protection/>
    </xf>
    <xf numFmtId="181" fontId="3" fillId="0" borderId="15" xfId="49" applyNumberFormat="1" applyFont="1" applyFill="1" applyBorder="1" applyAlignment="1" applyProtection="1">
      <alignment horizontal="right" vertical="center"/>
      <protection/>
    </xf>
    <xf numFmtId="38" fontId="3" fillId="0" borderId="13" xfId="49" applyFont="1" applyFill="1" applyBorder="1" applyAlignment="1" applyProtection="1">
      <alignment horizontal="right" vertical="center"/>
      <protection/>
    </xf>
    <xf numFmtId="38" fontId="3" fillId="0" borderId="14" xfId="49" applyFont="1" applyFill="1" applyBorder="1" applyAlignment="1" applyProtection="1">
      <alignment horizontal="right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199" fontId="3" fillId="0" borderId="13" xfId="49" applyNumberFormat="1" applyFont="1" applyFill="1" applyBorder="1" applyAlignment="1" applyProtection="1">
      <alignment horizontal="right" vertical="center"/>
      <protection/>
    </xf>
    <xf numFmtId="199" fontId="4" fillId="0" borderId="14" xfId="49" applyNumberFormat="1" applyFont="1" applyFill="1" applyBorder="1" applyAlignment="1" applyProtection="1">
      <alignment horizontal="right" vertical="center"/>
      <protection/>
    </xf>
    <xf numFmtId="199" fontId="3" fillId="0" borderId="14" xfId="49" applyNumberFormat="1" applyFont="1" applyFill="1" applyBorder="1" applyAlignment="1" applyProtection="1">
      <alignment horizontal="right" vertical="center"/>
      <protection/>
    </xf>
    <xf numFmtId="199" fontId="4" fillId="0" borderId="14" xfId="0" applyNumberFormat="1" applyFont="1" applyFill="1" applyBorder="1" applyAlignment="1">
      <alignment horizontal="right"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3" fillId="0" borderId="15" xfId="49" applyNumberFormat="1" applyFont="1" applyFill="1" applyBorder="1" applyAlignment="1" applyProtection="1">
      <alignment horizontal="right" vertical="center"/>
      <protection/>
    </xf>
    <xf numFmtId="199" fontId="4" fillId="0" borderId="13" xfId="0" applyNumberFormat="1" applyFont="1" applyFill="1" applyBorder="1" applyAlignment="1">
      <alignment horizontal="right" vertical="center"/>
    </xf>
    <xf numFmtId="199" fontId="3" fillId="0" borderId="16" xfId="49" applyNumberFormat="1" applyFont="1" applyFill="1" applyBorder="1" applyAlignment="1" applyProtection="1">
      <alignment horizontal="right" vertical="center"/>
      <protection/>
    </xf>
    <xf numFmtId="199" fontId="4" fillId="0" borderId="15" xfId="0" applyNumberFormat="1" applyFont="1" applyFill="1" applyBorder="1" applyAlignment="1" applyProtection="1">
      <alignment horizontal="right" vertical="center"/>
      <protection/>
    </xf>
    <xf numFmtId="199" fontId="2" fillId="0" borderId="16" xfId="6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199" fontId="2" fillId="0" borderId="17" xfId="0" applyNumberFormat="1" applyFont="1" applyFill="1" applyBorder="1" applyAlignment="1">
      <alignment horizontal="right" vertical="center"/>
    </xf>
    <xf numFmtId="0" fontId="2" fillId="0" borderId="18" xfId="61" applyFont="1" applyFill="1" applyBorder="1" applyAlignment="1">
      <alignment horizontal="center" vertical="center"/>
      <protection/>
    </xf>
    <xf numFmtId="199" fontId="2" fillId="0" borderId="1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right" vertical="center"/>
    </xf>
    <xf numFmtId="38" fontId="3" fillId="0" borderId="16" xfId="49" applyFont="1" applyFill="1" applyBorder="1" applyAlignment="1" applyProtection="1">
      <alignment horizontal="center" vertical="center"/>
      <protection/>
    </xf>
    <xf numFmtId="38" fontId="3" fillId="0" borderId="13" xfId="49" applyFont="1" applyFill="1" applyBorder="1" applyAlignment="1" applyProtection="1">
      <alignment horizontal="center" vertical="center"/>
      <protection/>
    </xf>
    <xf numFmtId="38" fontId="3" fillId="0" borderId="14" xfId="49" applyFont="1" applyFill="1" applyBorder="1" applyAlignment="1" applyProtection="1">
      <alignment horizontal="center" vertical="center"/>
      <protection/>
    </xf>
    <xf numFmtId="38" fontId="3" fillId="0" borderId="15" xfId="49" applyFont="1" applyFill="1" applyBorder="1" applyAlignment="1" applyProtection="1">
      <alignment horizontal="center" vertical="center"/>
      <protection/>
    </xf>
    <xf numFmtId="38" fontId="2" fillId="0" borderId="13" xfId="49" applyFont="1" applyBorder="1" applyAlignment="1" applyProtection="1">
      <alignment horizontal="center" vertical="center" shrinkToFit="1"/>
      <protection/>
    </xf>
    <xf numFmtId="38" fontId="2" fillId="0" borderId="14" xfId="49" applyFont="1" applyBorder="1" applyAlignment="1" applyProtection="1">
      <alignment horizontal="center" vertical="center" shrinkToFit="1"/>
      <protection/>
    </xf>
    <xf numFmtId="38" fontId="2" fillId="0" borderId="15" xfId="49" applyFont="1" applyBorder="1" applyAlignment="1" applyProtection="1">
      <alignment horizontal="center" vertical="center" shrinkToFit="1"/>
      <protection/>
    </xf>
    <xf numFmtId="38" fontId="3" fillId="33" borderId="19" xfId="49" applyFont="1" applyFill="1" applyBorder="1" applyAlignment="1" applyProtection="1">
      <alignment horizontal="center" vertical="center" wrapText="1"/>
      <protection/>
    </xf>
    <xf numFmtId="38" fontId="3" fillId="33" borderId="20" xfId="49" applyFont="1" applyFill="1" applyBorder="1" applyAlignment="1" applyProtection="1">
      <alignment horizontal="center" vertical="center" wrapText="1"/>
      <protection/>
    </xf>
    <xf numFmtId="181" fontId="3" fillId="33" borderId="20" xfId="49" applyNumberFormat="1" applyFont="1" applyFill="1" applyBorder="1" applyAlignment="1" applyProtection="1">
      <alignment horizontal="center" vertical="center" wrapText="1"/>
      <protection/>
    </xf>
    <xf numFmtId="181" fontId="3" fillId="33" borderId="21" xfId="49" applyNumberFormat="1" applyFont="1" applyFill="1" applyBorder="1" applyAlignment="1" applyProtection="1">
      <alignment horizontal="center" vertical="center" wrapText="1"/>
      <protection/>
    </xf>
    <xf numFmtId="181" fontId="3" fillId="33" borderId="16" xfId="49" applyNumberFormat="1" applyFont="1" applyFill="1" applyBorder="1" applyAlignment="1" applyProtection="1">
      <alignment horizontal="center" vertical="center" shrinkToFit="1"/>
      <protection/>
    </xf>
    <xf numFmtId="181" fontId="3" fillId="33" borderId="16" xfId="49" applyNumberFormat="1" applyFont="1" applyFill="1" applyBorder="1" applyAlignment="1" applyProtection="1">
      <alignment horizontal="center" vertical="center"/>
      <protection/>
    </xf>
    <xf numFmtId="0" fontId="5" fillId="33" borderId="16" xfId="62" applyFont="1" applyFill="1" applyBorder="1" applyAlignment="1" applyProtection="1" quotePrefix="1">
      <alignment horizontal="center" vertical="center"/>
      <protection/>
    </xf>
    <xf numFmtId="0" fontId="5" fillId="33" borderId="22" xfId="62" applyFont="1" applyFill="1" applyBorder="1" applyAlignment="1" applyProtection="1">
      <alignment horizontal="center" vertical="center"/>
      <protection/>
    </xf>
    <xf numFmtId="0" fontId="5" fillId="33" borderId="21" xfId="62" applyFont="1" applyFill="1" applyBorder="1" applyAlignment="1" applyProtection="1">
      <alignment horizontal="center" vertical="center"/>
      <protection/>
    </xf>
    <xf numFmtId="0" fontId="5" fillId="33" borderId="22" xfId="62" applyFont="1" applyFill="1" applyBorder="1" applyAlignment="1" applyProtection="1" quotePrefix="1">
      <alignment horizontal="center" vertical="center"/>
      <protection/>
    </xf>
    <xf numFmtId="0" fontId="5" fillId="33" borderId="20" xfId="62" applyFont="1" applyFill="1" applyBorder="1" applyAlignment="1" applyProtection="1" quotePrefix="1">
      <alignment horizontal="center" vertical="center"/>
      <protection/>
    </xf>
    <xf numFmtId="0" fontId="5" fillId="33" borderId="23" xfId="62" applyFont="1" applyFill="1" applyBorder="1" applyAlignment="1" applyProtection="1" quotePrefix="1">
      <alignment horizontal="center" vertical="center"/>
      <protection/>
    </xf>
    <xf numFmtId="38" fontId="2" fillId="33" borderId="16" xfId="49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distributed" vertical="center" wrapText="1" indent="1"/>
    </xf>
    <xf numFmtId="0" fontId="3" fillId="0" borderId="0" xfId="0" applyFont="1" applyAlignment="1" applyProtection="1">
      <alignment horizontal="righ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38" fontId="3" fillId="0" borderId="13" xfId="49" applyFont="1" applyBorder="1" applyAlignment="1" applyProtection="1">
      <alignment horizontal="center" vertical="center"/>
      <protection/>
    </xf>
    <xf numFmtId="200" fontId="2" fillId="0" borderId="0" xfId="0" applyNumberFormat="1" applyFont="1" applyAlignment="1" applyProtection="1">
      <alignment horizontal="left" vertical="center"/>
      <protection/>
    </xf>
    <xf numFmtId="38" fontId="3" fillId="0" borderId="24" xfId="49" applyFont="1" applyBorder="1" applyAlignment="1" applyProtection="1">
      <alignment horizontal="center" vertical="center"/>
      <protection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38" fontId="3" fillId="0" borderId="0" xfId="49" applyFont="1" applyAlignment="1" applyProtection="1">
      <alignment horizontal="left" vertical="center"/>
      <protection/>
    </xf>
    <xf numFmtId="38" fontId="13" fillId="0" borderId="0" xfId="49" applyFont="1" applyAlignment="1" applyProtection="1">
      <alignment horizontal="left" vertical="center"/>
      <protection/>
    </xf>
    <xf numFmtId="38" fontId="13" fillId="0" borderId="0" xfId="49" applyFont="1" applyAlignment="1" applyProtection="1">
      <alignment horizontal="right" vertical="center"/>
      <protection/>
    </xf>
    <xf numFmtId="38" fontId="2" fillId="33" borderId="22" xfId="49" applyFont="1" applyFill="1" applyBorder="1" applyAlignment="1">
      <alignment horizontal="centerContinuous" vertical="center"/>
    </xf>
    <xf numFmtId="38" fontId="2" fillId="33" borderId="23" xfId="49" applyFont="1" applyFill="1" applyBorder="1" applyAlignment="1">
      <alignment horizontal="centerContinuous" vertical="center"/>
    </xf>
    <xf numFmtId="38" fontId="2" fillId="33" borderId="16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 shrinkToFit="1"/>
    </xf>
    <xf numFmtId="38" fontId="0" fillId="0" borderId="0" xfId="49" applyAlignment="1">
      <alignment/>
    </xf>
    <xf numFmtId="38" fontId="2" fillId="0" borderId="26" xfId="49" applyFont="1" applyBorder="1" applyAlignment="1">
      <alignment horizontal="center" vertical="center" shrinkToFit="1"/>
    </xf>
    <xf numFmtId="38" fontId="2" fillId="0" borderId="16" xfId="49" applyFont="1" applyFill="1" applyBorder="1" applyAlignment="1">
      <alignment vertical="center"/>
    </xf>
    <xf numFmtId="38" fontId="2" fillId="0" borderId="27" xfId="49" applyFont="1" applyBorder="1" applyAlignment="1">
      <alignment horizontal="center" vertical="center" shrinkToFit="1"/>
    </xf>
    <xf numFmtId="38" fontId="2" fillId="0" borderId="28" xfId="49" applyFont="1" applyBorder="1" applyAlignment="1">
      <alignment horizontal="left" vertical="center" wrapText="1"/>
    </xf>
    <xf numFmtId="38" fontId="2" fillId="0" borderId="29" xfId="49" applyFont="1" applyBorder="1" applyAlignment="1">
      <alignment horizontal="left" vertical="center" wrapText="1"/>
    </xf>
    <xf numFmtId="38" fontId="2" fillId="0" borderId="30" xfId="49" applyFont="1" applyBorder="1" applyAlignment="1">
      <alignment horizontal="center" vertical="center" shrinkToFit="1"/>
    </xf>
    <xf numFmtId="38" fontId="2" fillId="0" borderId="22" xfId="49" applyFont="1" applyBorder="1" applyAlignment="1">
      <alignment horizontal="left" vertical="center" wrapText="1"/>
    </xf>
    <xf numFmtId="38" fontId="2" fillId="0" borderId="31" xfId="49" applyFont="1" applyBorder="1" applyAlignment="1">
      <alignment horizontal="left" vertical="center" wrapText="1"/>
    </xf>
    <xf numFmtId="38" fontId="2" fillId="0" borderId="32" xfId="49" applyFont="1" applyBorder="1" applyAlignment="1">
      <alignment horizontal="left" vertical="center" wrapText="1"/>
    </xf>
    <xf numFmtId="38" fontId="2" fillId="0" borderId="33" xfId="49" applyFont="1" applyBorder="1" applyAlignment="1">
      <alignment horizontal="left" vertical="center" wrapText="1"/>
    </xf>
    <xf numFmtId="38" fontId="2" fillId="0" borderId="28" xfId="49" applyFont="1" applyBorder="1" applyAlignment="1">
      <alignment vertical="center" wrapText="1"/>
    </xf>
    <xf numFmtId="38" fontId="2" fillId="0" borderId="22" xfId="49" applyFont="1" applyBorder="1" applyAlignment="1">
      <alignment vertical="center" wrapText="1"/>
    </xf>
    <xf numFmtId="38" fontId="2" fillId="0" borderId="34" xfId="49" applyFont="1" applyBorder="1" applyAlignment="1">
      <alignment horizontal="center" vertical="center" shrinkToFit="1"/>
    </xf>
    <xf numFmtId="38" fontId="3" fillId="0" borderId="0" xfId="49" applyFont="1" applyAlignment="1">
      <alignment/>
    </xf>
    <xf numFmtId="38" fontId="13" fillId="0" borderId="0" xfId="49" applyFont="1" applyFill="1" applyAlignment="1" applyProtection="1">
      <alignment horizontal="left" vertical="center"/>
      <protection/>
    </xf>
    <xf numFmtId="38" fontId="3" fillId="0" borderId="0" xfId="49" applyFont="1" applyFill="1" applyAlignment="1">
      <alignment/>
    </xf>
    <xf numFmtId="38" fontId="3" fillId="0" borderId="35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distributed" vertical="center" indent="1"/>
      <protection/>
    </xf>
    <xf numFmtId="202" fontId="2" fillId="0" borderId="22" xfId="49" applyNumberFormat="1" applyFont="1" applyFill="1" applyBorder="1" applyAlignment="1" applyProtection="1">
      <alignment horizontal="right" vertical="center"/>
      <protection/>
    </xf>
    <xf numFmtId="202" fontId="2" fillId="0" borderId="16" xfId="49" applyNumberFormat="1" applyFont="1" applyFill="1" applyBorder="1" applyAlignment="1" applyProtection="1">
      <alignment horizontal="right"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4" fillId="0" borderId="0" xfId="49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38" fontId="15" fillId="0" borderId="0" xfId="49" applyFont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13" fillId="0" borderId="0" xfId="0" applyFont="1" applyFill="1" applyAlignment="1" applyProtection="1">
      <alignment horizontal="left" vertical="center"/>
      <protection/>
    </xf>
    <xf numFmtId="38" fontId="2" fillId="33" borderId="16" xfId="49" applyFont="1" applyFill="1" applyBorder="1" applyAlignment="1" applyProtection="1">
      <alignment horizontal="center" vertical="center" shrinkToFit="1"/>
      <protection/>
    </xf>
    <xf numFmtId="38" fontId="2" fillId="0" borderId="16" xfId="49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distributed" vertical="center" wrapText="1" indent="1"/>
    </xf>
    <xf numFmtId="38" fontId="2" fillId="0" borderId="16" xfId="49" applyFont="1" applyFill="1" applyBorder="1" applyAlignment="1" applyProtection="1">
      <alignment horizontal="distributed" vertical="center" indent="1"/>
      <protection/>
    </xf>
    <xf numFmtId="0" fontId="2" fillId="0" borderId="16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distributed" vertical="center" inden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distributed" vertical="center" wrapText="1" indent="1"/>
    </xf>
    <xf numFmtId="38" fontId="2" fillId="0" borderId="17" xfId="49" applyFont="1" applyFill="1" applyBorder="1" applyAlignment="1" applyProtection="1">
      <alignment horizontal="distributed" vertical="center" indent="1"/>
      <protection/>
    </xf>
    <xf numFmtId="0" fontId="2" fillId="0" borderId="17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left" vertical="center" wrapText="1"/>
    </xf>
    <xf numFmtId="38" fontId="2" fillId="0" borderId="36" xfId="49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/>
    </xf>
    <xf numFmtId="0" fontId="2" fillId="0" borderId="37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distributed" vertical="center" wrapText="1" indent="1"/>
    </xf>
    <xf numFmtId="49" fontId="4" fillId="0" borderId="40" xfId="0" applyNumberFormat="1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distributed" vertical="center" wrapText="1" indent="1"/>
    </xf>
    <xf numFmtId="0" fontId="16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distributed" vertical="center" indent="1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distributed" vertical="center" wrapText="1" indent="1"/>
    </xf>
    <xf numFmtId="49" fontId="4" fillId="0" borderId="18" xfId="0" applyNumberFormat="1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99" fontId="3" fillId="0" borderId="19" xfId="0" applyNumberFormat="1" applyFont="1" applyFill="1" applyBorder="1" applyAlignment="1" applyProtection="1">
      <alignment horizontal="right" vertical="center" shrinkToFit="1"/>
      <protection/>
    </xf>
    <xf numFmtId="199" fontId="3" fillId="0" borderId="20" xfId="0" applyNumberFormat="1" applyFont="1" applyFill="1" applyBorder="1" applyAlignment="1" applyProtection="1">
      <alignment horizontal="right" vertical="center" shrinkToFit="1"/>
      <protection/>
    </xf>
    <xf numFmtId="199" fontId="3" fillId="0" borderId="21" xfId="0" applyNumberFormat="1" applyFont="1" applyFill="1" applyBorder="1" applyAlignment="1" applyProtection="1">
      <alignment horizontal="right" vertical="center" shrinkToFit="1"/>
      <protection/>
    </xf>
    <xf numFmtId="199" fontId="2" fillId="0" borderId="37" xfId="0" applyNumberFormat="1" applyFont="1" applyFill="1" applyBorder="1" applyAlignment="1">
      <alignment horizontal="right" vertical="center"/>
    </xf>
    <xf numFmtId="199" fontId="2" fillId="0" borderId="38" xfId="0" applyNumberFormat="1" applyFont="1" applyFill="1" applyBorder="1" applyAlignment="1">
      <alignment horizontal="right" vertical="center"/>
    </xf>
    <xf numFmtId="199" fontId="2" fillId="0" borderId="48" xfId="0" applyNumberFormat="1" applyFont="1" applyFill="1" applyBorder="1" applyAlignment="1">
      <alignment horizontal="right" vertical="center"/>
    </xf>
    <xf numFmtId="199" fontId="2" fillId="0" borderId="49" xfId="0" applyNumberFormat="1" applyFont="1" applyFill="1" applyBorder="1" applyAlignment="1">
      <alignment horizontal="right" vertical="center"/>
    </xf>
    <xf numFmtId="199" fontId="2" fillId="0" borderId="11" xfId="0" applyNumberFormat="1" applyFont="1" applyFill="1" applyBorder="1" applyAlignment="1">
      <alignment horizontal="right" vertical="center"/>
    </xf>
    <xf numFmtId="199" fontId="2" fillId="0" borderId="50" xfId="0" applyNumberFormat="1" applyFont="1" applyFill="1" applyBorder="1" applyAlignment="1">
      <alignment horizontal="right" vertical="center"/>
    </xf>
    <xf numFmtId="199" fontId="2" fillId="0" borderId="51" xfId="0" applyNumberFormat="1" applyFont="1" applyFill="1" applyBorder="1" applyAlignment="1">
      <alignment horizontal="right" vertical="center"/>
    </xf>
    <xf numFmtId="199" fontId="2" fillId="0" borderId="52" xfId="0" applyNumberFormat="1" applyFont="1" applyFill="1" applyBorder="1" applyAlignment="1">
      <alignment horizontal="right" vertical="center"/>
    </xf>
    <xf numFmtId="199" fontId="2" fillId="0" borderId="45" xfId="0" applyNumberFormat="1" applyFont="1" applyFill="1" applyBorder="1" applyAlignment="1">
      <alignment horizontal="right" vertical="center"/>
    </xf>
    <xf numFmtId="199" fontId="2" fillId="0" borderId="46" xfId="0" applyNumberFormat="1" applyFont="1" applyFill="1" applyBorder="1" applyAlignment="1">
      <alignment horizontal="right" vertical="center"/>
    </xf>
    <xf numFmtId="199" fontId="2" fillId="0" borderId="53" xfId="0" applyNumberFormat="1" applyFont="1" applyFill="1" applyBorder="1" applyAlignment="1">
      <alignment horizontal="right" vertical="center"/>
    </xf>
    <xf numFmtId="199" fontId="2" fillId="0" borderId="54" xfId="0" applyNumberFormat="1" applyFont="1" applyFill="1" applyBorder="1" applyAlignment="1">
      <alignment horizontal="right" vertical="center"/>
    </xf>
    <xf numFmtId="199" fontId="2" fillId="0" borderId="22" xfId="62" applyNumberFormat="1" applyFont="1" applyFill="1" applyBorder="1" applyAlignment="1" applyProtection="1">
      <alignment horizontal="right" vertical="center"/>
      <protection/>
    </xf>
    <xf numFmtId="199" fontId="2" fillId="0" borderId="21" xfId="62" applyNumberFormat="1" applyFont="1" applyFill="1" applyBorder="1" applyAlignment="1" applyProtection="1">
      <alignment horizontal="right" vertical="center"/>
      <protection/>
    </xf>
    <xf numFmtId="199" fontId="2" fillId="0" borderId="20" xfId="62" applyNumberFormat="1" applyFont="1" applyFill="1" applyBorder="1" applyAlignment="1" applyProtection="1">
      <alignment horizontal="right" vertical="center"/>
      <protection/>
    </xf>
    <xf numFmtId="199" fontId="2" fillId="0" borderId="23" xfId="62" applyNumberFormat="1" applyFont="1" applyFill="1" applyBorder="1" applyAlignment="1" applyProtection="1">
      <alignment horizontal="right" vertical="center"/>
      <protection/>
    </xf>
    <xf numFmtId="200" fontId="3" fillId="0" borderId="55" xfId="0" applyNumberFormat="1" applyFont="1" applyFill="1" applyBorder="1" applyAlignment="1" applyProtection="1">
      <alignment horizontal="right" vertical="center"/>
      <protection/>
    </xf>
    <xf numFmtId="200" fontId="3" fillId="0" borderId="56" xfId="0" applyNumberFormat="1" applyFont="1" applyFill="1" applyBorder="1" applyAlignment="1" applyProtection="1">
      <alignment horizontal="right" vertical="center"/>
      <protection/>
    </xf>
    <xf numFmtId="200" fontId="3" fillId="0" borderId="57" xfId="0" applyNumberFormat="1" applyFont="1" applyFill="1" applyBorder="1" applyAlignment="1" applyProtection="1">
      <alignment horizontal="right" vertical="center"/>
      <protection/>
    </xf>
    <xf numFmtId="200" fontId="3" fillId="0" borderId="58" xfId="0" applyNumberFormat="1" applyFont="1" applyFill="1" applyBorder="1" applyAlignment="1" applyProtection="1">
      <alignment horizontal="right" vertical="center"/>
      <protection/>
    </xf>
    <xf numFmtId="200" fontId="3" fillId="0" borderId="59" xfId="0" applyNumberFormat="1" applyFont="1" applyFill="1" applyBorder="1" applyAlignment="1" applyProtection="1">
      <alignment horizontal="right" vertical="center"/>
      <protection/>
    </xf>
    <xf numFmtId="200" fontId="3" fillId="0" borderId="60" xfId="0" applyNumberFormat="1" applyFont="1" applyFill="1" applyBorder="1" applyAlignment="1" applyProtection="1">
      <alignment horizontal="right" vertical="center"/>
      <protection/>
    </xf>
    <xf numFmtId="200" fontId="3" fillId="0" borderId="61" xfId="0" applyNumberFormat="1" applyFont="1" applyFill="1" applyBorder="1" applyAlignment="1" applyProtection="1">
      <alignment horizontal="right" vertical="center"/>
      <protection/>
    </xf>
    <xf numFmtId="200" fontId="3" fillId="0" borderId="62" xfId="0" applyNumberFormat="1" applyFont="1" applyFill="1" applyBorder="1" applyAlignment="1" applyProtection="1">
      <alignment horizontal="right" vertical="center"/>
      <protection/>
    </xf>
    <xf numFmtId="200" fontId="3" fillId="0" borderId="63" xfId="0" applyNumberFormat="1" applyFont="1" applyFill="1" applyBorder="1" applyAlignment="1" applyProtection="1">
      <alignment horizontal="right" vertical="center"/>
      <protection/>
    </xf>
    <xf numFmtId="200" fontId="3" fillId="0" borderId="64" xfId="0" applyNumberFormat="1" applyFont="1" applyFill="1" applyBorder="1" applyAlignment="1" applyProtection="1">
      <alignment horizontal="right" vertical="center"/>
      <protection/>
    </xf>
    <xf numFmtId="200" fontId="3" fillId="0" borderId="65" xfId="0" applyNumberFormat="1" applyFont="1" applyFill="1" applyBorder="1" applyAlignment="1" applyProtection="1">
      <alignment horizontal="right" vertical="center"/>
      <protection/>
    </xf>
    <xf numFmtId="200" fontId="3" fillId="0" borderId="66" xfId="0" applyNumberFormat="1" applyFont="1" applyFill="1" applyBorder="1" applyAlignment="1" applyProtection="1">
      <alignment horizontal="right" vertical="center"/>
      <protection/>
    </xf>
    <xf numFmtId="200" fontId="3" fillId="0" borderId="67" xfId="0" applyNumberFormat="1" applyFont="1" applyFill="1" applyBorder="1" applyAlignment="1" applyProtection="1">
      <alignment horizontal="right" vertical="center"/>
      <protection/>
    </xf>
    <xf numFmtId="38" fontId="2" fillId="0" borderId="68" xfId="49" applyFont="1" applyFill="1" applyBorder="1" applyAlignment="1">
      <alignment horizontal="right" vertical="center"/>
    </xf>
    <xf numFmtId="199" fontId="3" fillId="0" borderId="19" xfId="49" applyNumberFormat="1" applyFont="1" applyFill="1" applyBorder="1" applyAlignment="1" applyProtection="1">
      <alignment horizontal="right" vertical="center"/>
      <protection/>
    </xf>
    <xf numFmtId="199" fontId="3" fillId="0" borderId="20" xfId="49" applyNumberFormat="1" applyFont="1" applyFill="1" applyBorder="1" applyAlignment="1" applyProtection="1">
      <alignment horizontal="right" vertical="center"/>
      <protection/>
    </xf>
    <xf numFmtId="199" fontId="3" fillId="0" borderId="21" xfId="49" applyNumberFormat="1" applyFont="1" applyFill="1" applyBorder="1" applyAlignment="1" applyProtection="1">
      <alignment horizontal="right" vertical="center"/>
      <protection/>
    </xf>
    <xf numFmtId="199" fontId="3" fillId="0" borderId="22" xfId="49" applyNumberFormat="1" applyFont="1" applyFill="1" applyBorder="1" applyAlignment="1" applyProtection="1">
      <alignment horizontal="right" vertical="center"/>
      <protection/>
    </xf>
    <xf numFmtId="38" fontId="3" fillId="0" borderId="24" xfId="49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38" fontId="3" fillId="0" borderId="25" xfId="49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>
      <alignment vertical="center"/>
    </xf>
    <xf numFmtId="0" fontId="3" fillId="0" borderId="56" xfId="0" applyNumberFormat="1" applyFont="1" applyFill="1" applyBorder="1" applyAlignment="1">
      <alignment vertical="center"/>
    </xf>
    <xf numFmtId="0" fontId="3" fillId="0" borderId="69" xfId="0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199" fontId="3" fillId="0" borderId="70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Border="1" applyAlignment="1">
      <alignment horizontal="left" vertical="center" wrapText="1"/>
    </xf>
    <xf numFmtId="38" fontId="3" fillId="0" borderId="55" xfId="49" applyFont="1" applyBorder="1" applyAlignment="1">
      <alignment horizontal="right" vertical="center"/>
    </xf>
    <xf numFmtId="38" fontId="3" fillId="0" borderId="56" xfId="49" applyFont="1" applyBorder="1" applyAlignment="1">
      <alignment horizontal="right" vertical="center"/>
    </xf>
    <xf numFmtId="38" fontId="3" fillId="0" borderId="69" xfId="49" applyFont="1" applyBorder="1" applyAlignment="1">
      <alignment horizontal="right" vertical="center"/>
    </xf>
    <xf numFmtId="38" fontId="3" fillId="0" borderId="64" xfId="49" applyFont="1" applyBorder="1" applyAlignment="1">
      <alignment horizontal="right" vertical="center"/>
    </xf>
    <xf numFmtId="38" fontId="3" fillId="0" borderId="65" xfId="49" applyFont="1" applyBorder="1" applyAlignment="1">
      <alignment horizontal="right" vertical="center"/>
    </xf>
    <xf numFmtId="38" fontId="3" fillId="0" borderId="67" xfId="49" applyFont="1" applyBorder="1" applyAlignment="1">
      <alignment horizontal="right" vertical="center"/>
    </xf>
    <xf numFmtId="3" fontId="3" fillId="0" borderId="55" xfId="0" applyNumberFormat="1" applyFont="1" applyFill="1" applyBorder="1" applyAlignment="1" applyProtection="1">
      <alignment horizontal="right" vertical="center"/>
      <protection/>
    </xf>
    <xf numFmtId="3" fontId="3" fillId="0" borderId="56" xfId="0" applyNumberFormat="1" applyFont="1" applyFill="1" applyBorder="1" applyAlignment="1" applyProtection="1">
      <alignment horizontal="right" vertical="center"/>
      <protection/>
    </xf>
    <xf numFmtId="3" fontId="3" fillId="0" borderId="57" xfId="0" applyNumberFormat="1" applyFont="1" applyFill="1" applyBorder="1" applyAlignment="1" applyProtection="1">
      <alignment horizontal="right" vertical="center"/>
      <protection/>
    </xf>
    <xf numFmtId="3" fontId="3" fillId="0" borderId="64" xfId="0" applyNumberFormat="1" applyFont="1" applyFill="1" applyBorder="1" applyAlignment="1" applyProtection="1">
      <alignment horizontal="right" vertical="center"/>
      <protection/>
    </xf>
    <xf numFmtId="3" fontId="3" fillId="0" borderId="65" xfId="0" applyNumberFormat="1" applyFont="1" applyFill="1" applyBorder="1" applyAlignment="1" applyProtection="1">
      <alignment horizontal="right" vertical="center"/>
      <protection/>
    </xf>
    <xf numFmtId="3" fontId="3" fillId="0" borderId="66" xfId="0" applyNumberFormat="1" applyFont="1" applyFill="1" applyBorder="1" applyAlignment="1" applyProtection="1">
      <alignment horizontal="right" vertical="center"/>
      <protection/>
    </xf>
    <xf numFmtId="200" fontId="3" fillId="0" borderId="71" xfId="0" applyNumberFormat="1" applyFont="1" applyFill="1" applyBorder="1" applyAlignment="1" applyProtection="1">
      <alignment horizontal="right" vertical="center"/>
      <protection/>
    </xf>
    <xf numFmtId="200" fontId="3" fillId="0" borderId="72" xfId="0" applyNumberFormat="1" applyFont="1" applyFill="1" applyBorder="1" applyAlignment="1" applyProtection="1">
      <alignment horizontal="right" vertical="center"/>
      <protection/>
    </xf>
    <xf numFmtId="200" fontId="3" fillId="0" borderId="43" xfId="0" applyNumberFormat="1" applyFont="1" applyFill="1" applyBorder="1" applyAlignment="1" applyProtection="1">
      <alignment horizontal="right" vertical="center"/>
      <protection/>
    </xf>
    <xf numFmtId="38" fontId="3" fillId="0" borderId="64" xfId="49" applyFont="1" applyFill="1" applyBorder="1" applyAlignment="1">
      <alignment horizontal="right" vertical="center"/>
    </xf>
    <xf numFmtId="38" fontId="3" fillId="0" borderId="65" xfId="49" applyFont="1" applyFill="1" applyBorder="1" applyAlignment="1">
      <alignment horizontal="right" vertical="center"/>
    </xf>
    <xf numFmtId="38" fontId="3" fillId="0" borderId="67" xfId="49" applyFont="1" applyFill="1" applyBorder="1" applyAlignment="1">
      <alignment horizontal="right" vertical="center"/>
    </xf>
    <xf numFmtId="199" fontId="3" fillId="0" borderId="73" xfId="0" applyNumberFormat="1" applyFont="1" applyFill="1" applyBorder="1" applyAlignment="1" applyProtection="1">
      <alignment horizontal="right" vertical="center" shrinkToFit="1"/>
      <protection/>
    </xf>
    <xf numFmtId="38" fontId="2" fillId="0" borderId="16" xfId="49" applyFont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199" fontId="17" fillId="0" borderId="20" xfId="0" applyNumberFormat="1" applyFont="1" applyFill="1" applyBorder="1" applyAlignment="1" applyProtection="1">
      <alignment horizontal="right" vertical="center" shrinkToFit="1"/>
      <protection/>
    </xf>
    <xf numFmtId="38" fontId="17" fillId="0" borderId="20" xfId="49" applyFont="1" applyFill="1" applyBorder="1" applyAlignment="1">
      <alignment vertical="center"/>
    </xf>
    <xf numFmtId="199" fontId="3" fillId="34" borderId="19" xfId="0" applyNumberFormat="1" applyFont="1" applyFill="1" applyBorder="1" applyAlignment="1" applyProtection="1">
      <alignment horizontal="right" vertical="center" shrinkToFit="1"/>
      <protection/>
    </xf>
    <xf numFmtId="199" fontId="3" fillId="34" borderId="20" xfId="0" applyNumberFormat="1" applyFont="1" applyFill="1" applyBorder="1" applyAlignment="1" applyProtection="1">
      <alignment horizontal="right" vertical="center" shrinkToFit="1"/>
      <protection/>
    </xf>
    <xf numFmtId="199" fontId="3" fillId="34" borderId="21" xfId="0" applyNumberFormat="1" applyFont="1" applyFill="1" applyBorder="1" applyAlignment="1" applyProtection="1">
      <alignment horizontal="right" vertical="center" shrinkToFit="1"/>
      <protection/>
    </xf>
    <xf numFmtId="38" fontId="2" fillId="0" borderId="16" xfId="49" applyFont="1" applyBorder="1" applyAlignment="1" applyProtection="1">
      <alignment horizontal="right" vertical="center"/>
      <protection/>
    </xf>
    <xf numFmtId="38" fontId="3" fillId="33" borderId="16" xfId="49" applyFont="1" applyFill="1" applyBorder="1" applyAlignment="1" applyProtection="1">
      <alignment horizontal="center" vertical="center" wrapText="1"/>
      <protection/>
    </xf>
    <xf numFmtId="58" fontId="3" fillId="0" borderId="22" xfId="49" applyNumberFormat="1" applyFont="1" applyFill="1" applyBorder="1" applyAlignment="1" applyProtection="1">
      <alignment horizontal="center" vertical="center"/>
      <protection/>
    </xf>
    <xf numFmtId="58" fontId="3" fillId="0" borderId="76" xfId="49" applyNumberFormat="1" applyFont="1" applyFill="1" applyBorder="1" applyAlignment="1" applyProtection="1">
      <alignment horizontal="center" vertical="center"/>
      <protection/>
    </xf>
    <xf numFmtId="58" fontId="3" fillId="0" borderId="23" xfId="49" applyNumberFormat="1" applyFont="1" applyFill="1" applyBorder="1" applyAlignment="1" applyProtection="1">
      <alignment horizontal="center" vertical="center"/>
      <protection/>
    </xf>
    <xf numFmtId="38" fontId="3" fillId="33" borderId="17" xfId="49" applyFont="1" applyFill="1" applyBorder="1" applyAlignment="1" applyProtection="1">
      <alignment horizontal="center" vertical="center" wrapText="1"/>
      <protection/>
    </xf>
    <xf numFmtId="38" fontId="3" fillId="33" borderId="18" xfId="49" applyFont="1" applyFill="1" applyBorder="1" applyAlignment="1" applyProtection="1">
      <alignment horizontal="center" vertical="center" wrapText="1"/>
      <protection/>
    </xf>
    <xf numFmtId="38" fontId="3" fillId="0" borderId="17" xfId="49" applyFont="1" applyFill="1" applyBorder="1" applyAlignment="1" applyProtection="1">
      <alignment horizontal="center" vertical="center" textRotation="255" shrinkToFit="1"/>
      <protection/>
    </xf>
    <xf numFmtId="0" fontId="10" fillId="0" borderId="40" xfId="0" applyFont="1" applyFill="1" applyBorder="1" applyAlignment="1">
      <alignment vertical="center" textRotation="255" shrinkToFit="1"/>
    </xf>
    <xf numFmtId="0" fontId="10" fillId="0" borderId="18" xfId="0" applyFont="1" applyFill="1" applyBorder="1" applyAlignment="1">
      <alignment vertical="center" textRotation="255" shrinkToFit="1"/>
    </xf>
    <xf numFmtId="38" fontId="3" fillId="0" borderId="17" xfId="49" applyFont="1" applyFill="1" applyBorder="1" applyAlignment="1" applyProtection="1">
      <alignment horizontal="distributed" vertical="center" wrapText="1" indent="1"/>
      <protection/>
    </xf>
    <xf numFmtId="38" fontId="3" fillId="0" borderId="40" xfId="49" applyFont="1" applyFill="1" applyBorder="1" applyAlignment="1" applyProtection="1">
      <alignment horizontal="distributed" vertical="center" wrapText="1" indent="1"/>
      <protection/>
    </xf>
    <xf numFmtId="38" fontId="3" fillId="0" borderId="18" xfId="49" applyFont="1" applyFill="1" applyBorder="1" applyAlignment="1" applyProtection="1">
      <alignment horizontal="distributed" vertical="center" wrapText="1" indent="1"/>
      <protection/>
    </xf>
    <xf numFmtId="38" fontId="3" fillId="33" borderId="16" xfId="49" applyFont="1" applyFill="1" applyBorder="1" applyAlignment="1" applyProtection="1">
      <alignment horizontal="center" vertical="center"/>
      <protection/>
    </xf>
    <xf numFmtId="38" fontId="3" fillId="0" borderId="16" xfId="49" applyFont="1" applyFill="1" applyBorder="1" applyAlignment="1" applyProtection="1">
      <alignment horizontal="distributed" vertical="center" indent="1"/>
      <protection/>
    </xf>
    <xf numFmtId="38" fontId="3" fillId="0" borderId="22" xfId="49" applyFont="1" applyFill="1" applyBorder="1" applyAlignment="1" applyProtection="1">
      <alignment horizontal="distributed" vertical="center" indent="1"/>
      <protection/>
    </xf>
    <xf numFmtId="38" fontId="3" fillId="0" borderId="76" xfId="49" applyFont="1" applyFill="1" applyBorder="1" applyAlignment="1" applyProtection="1">
      <alignment horizontal="distributed" vertical="center" indent="1"/>
      <protection/>
    </xf>
    <xf numFmtId="38" fontId="3" fillId="0" borderId="23" xfId="49" applyFont="1" applyFill="1" applyBorder="1" applyAlignment="1" applyProtection="1">
      <alignment horizontal="distributed" vertical="center" indent="1"/>
      <protection/>
    </xf>
    <xf numFmtId="0" fontId="10" fillId="0" borderId="40" xfId="0" applyFont="1" applyFill="1" applyBorder="1" applyAlignment="1">
      <alignment horizontal="distributed" indent="1"/>
    </xf>
    <xf numFmtId="0" fontId="10" fillId="0" borderId="18" xfId="0" applyFont="1" applyFill="1" applyBorder="1" applyAlignment="1">
      <alignment horizontal="distributed" indent="1"/>
    </xf>
    <xf numFmtId="38" fontId="3" fillId="0" borderId="17" xfId="49" applyFont="1" applyFill="1" applyBorder="1" applyAlignment="1" applyProtection="1">
      <alignment horizontal="center" vertical="center" textRotation="255" wrapText="1"/>
      <protection/>
    </xf>
    <xf numFmtId="0" fontId="10" fillId="0" borderId="40" xfId="0" applyFont="1" applyFill="1" applyBorder="1" applyAlignment="1">
      <alignment vertical="center" textRotation="255"/>
    </xf>
    <xf numFmtId="0" fontId="10" fillId="0" borderId="18" xfId="0" applyFont="1" applyFill="1" applyBorder="1" applyAlignment="1">
      <alignment vertical="center" textRotation="255"/>
    </xf>
    <xf numFmtId="38" fontId="3" fillId="0" borderId="22" xfId="49" applyFont="1" applyFill="1" applyBorder="1" applyAlignment="1" applyProtection="1">
      <alignment horizontal="center" vertical="center"/>
      <protection/>
    </xf>
    <xf numFmtId="38" fontId="3" fillId="0" borderId="76" xfId="49" applyFont="1" applyFill="1" applyBorder="1" applyAlignment="1" applyProtection="1">
      <alignment horizontal="center" vertical="center"/>
      <protection/>
    </xf>
    <xf numFmtId="38" fontId="3" fillId="0" borderId="23" xfId="49" applyFont="1" applyFill="1" applyBorder="1" applyAlignment="1" applyProtection="1">
      <alignment horizontal="center" vertical="center"/>
      <protection/>
    </xf>
    <xf numFmtId="38" fontId="3" fillId="0" borderId="37" xfId="49" applyFont="1" applyFill="1" applyBorder="1" applyAlignment="1" applyProtection="1">
      <alignment horizontal="center" vertical="center" wrapText="1"/>
      <protection/>
    </xf>
    <xf numFmtId="38" fontId="3" fillId="0" borderId="49" xfId="49" applyFont="1" applyFill="1" applyBorder="1" applyAlignment="1" applyProtection="1">
      <alignment horizontal="center" vertical="center" wrapText="1"/>
      <protection/>
    </xf>
    <xf numFmtId="38" fontId="3" fillId="0" borderId="41" xfId="49" applyFont="1" applyFill="1" applyBorder="1" applyAlignment="1" applyProtection="1">
      <alignment horizontal="center" vertical="center" wrapText="1"/>
      <protection/>
    </xf>
    <xf numFmtId="38" fontId="3" fillId="0" borderId="77" xfId="49" applyFont="1" applyFill="1" applyBorder="1" applyAlignment="1" applyProtection="1">
      <alignment horizontal="center" vertical="center" wrapText="1"/>
      <protection/>
    </xf>
    <xf numFmtId="38" fontId="3" fillId="0" borderId="45" xfId="49" applyFont="1" applyFill="1" applyBorder="1" applyAlignment="1" applyProtection="1">
      <alignment horizontal="center" vertical="center" wrapText="1"/>
      <protection/>
    </xf>
    <xf numFmtId="38" fontId="3" fillId="0" borderId="54" xfId="49" applyFont="1" applyFill="1" applyBorder="1" applyAlignment="1" applyProtection="1">
      <alignment horizontal="center" vertical="center" wrapText="1"/>
      <protection/>
    </xf>
    <xf numFmtId="0" fontId="5" fillId="33" borderId="22" xfId="62" applyFont="1" applyFill="1" applyBorder="1" applyAlignment="1">
      <alignment horizontal="center" vertical="center"/>
      <protection/>
    </xf>
    <xf numFmtId="0" fontId="5" fillId="33" borderId="76" xfId="62" applyFont="1" applyFill="1" applyBorder="1" applyAlignment="1">
      <alignment horizontal="center" vertical="center"/>
      <protection/>
    </xf>
    <xf numFmtId="0" fontId="5" fillId="33" borderId="23" xfId="62" applyFont="1" applyFill="1" applyBorder="1" applyAlignment="1">
      <alignment horizontal="center" vertical="center"/>
      <protection/>
    </xf>
    <xf numFmtId="0" fontId="5" fillId="33" borderId="17" xfId="62" applyFont="1" applyFill="1" applyBorder="1" applyAlignment="1" applyProtection="1" quotePrefix="1">
      <alignment horizontal="center" vertical="center"/>
      <protection/>
    </xf>
    <xf numFmtId="0" fontId="5" fillId="33" borderId="18" xfId="62" applyFont="1" applyFill="1" applyBorder="1" applyAlignment="1" applyProtection="1" quotePrefix="1">
      <alignment horizontal="center" vertical="center"/>
      <protection/>
    </xf>
    <xf numFmtId="38" fontId="2" fillId="0" borderId="16" xfId="49" applyFont="1" applyBorder="1" applyAlignment="1" applyProtection="1">
      <alignment horizontal="center" vertical="center" textRotation="255" wrapText="1"/>
      <protection/>
    </xf>
    <xf numFmtId="0" fontId="5" fillId="33" borderId="17" xfId="61" applyFont="1" applyFill="1" applyBorder="1" applyAlignment="1" applyProtection="1">
      <alignment horizontal="center" vertical="center"/>
      <protection/>
    </xf>
    <xf numFmtId="0" fontId="5" fillId="33" borderId="18" xfId="6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distributed" textRotation="255" indent="3"/>
    </xf>
    <xf numFmtId="0" fontId="2" fillId="0" borderId="40" xfId="0" applyFont="1" applyFill="1" applyBorder="1" applyAlignment="1">
      <alignment horizontal="center" vertical="distributed" textRotation="255" indent="3"/>
    </xf>
    <xf numFmtId="0" fontId="2" fillId="0" borderId="18" xfId="0" applyFont="1" applyFill="1" applyBorder="1" applyAlignment="1">
      <alignment horizontal="center" vertical="distributed" textRotation="255" indent="3"/>
    </xf>
    <xf numFmtId="0" fontId="5" fillId="33" borderId="37" xfId="61" applyFont="1" applyFill="1" applyBorder="1" applyAlignment="1" applyProtection="1">
      <alignment horizontal="center" vertical="center"/>
      <protection/>
    </xf>
    <xf numFmtId="0" fontId="5" fillId="33" borderId="36" xfId="61" applyFont="1" applyFill="1" applyBorder="1" applyAlignment="1" applyProtection="1">
      <alignment horizontal="center" vertical="center"/>
      <protection/>
    </xf>
    <xf numFmtId="0" fontId="5" fillId="33" borderId="49" xfId="61" applyFont="1" applyFill="1" applyBorder="1" applyAlignment="1" applyProtection="1">
      <alignment horizontal="center" vertical="center"/>
      <protection/>
    </xf>
    <xf numFmtId="0" fontId="5" fillId="33" borderId="45" xfId="61" applyFont="1" applyFill="1" applyBorder="1" applyAlignment="1" applyProtection="1">
      <alignment horizontal="center" vertical="center"/>
      <protection/>
    </xf>
    <xf numFmtId="0" fontId="5" fillId="33" borderId="35" xfId="61" applyFont="1" applyFill="1" applyBorder="1" applyAlignment="1" applyProtection="1">
      <alignment horizontal="center" vertical="center"/>
      <protection/>
    </xf>
    <xf numFmtId="0" fontId="5" fillId="33" borderId="54" xfId="61" applyFont="1" applyFill="1" applyBorder="1" applyAlignment="1" applyProtection="1">
      <alignment horizontal="center" vertical="center"/>
      <protection/>
    </xf>
    <xf numFmtId="0" fontId="2" fillId="0" borderId="37" xfId="61" applyFont="1" applyFill="1" applyBorder="1" applyAlignment="1">
      <alignment horizontal="center" vertical="center"/>
      <protection/>
    </xf>
    <xf numFmtId="0" fontId="2" fillId="0" borderId="36" xfId="61" applyFont="1" applyFill="1" applyBorder="1" applyAlignment="1">
      <alignment horizontal="center" vertical="center"/>
      <protection/>
    </xf>
    <xf numFmtId="0" fontId="2" fillId="0" borderId="49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77" xfId="61" applyFont="1" applyFill="1" applyBorder="1" applyAlignment="1">
      <alignment horizontal="center" vertical="center"/>
      <protection/>
    </xf>
    <xf numFmtId="0" fontId="2" fillId="0" borderId="45" xfId="61" applyFont="1" applyFill="1" applyBorder="1" applyAlignment="1">
      <alignment horizontal="center" vertical="center"/>
      <protection/>
    </xf>
    <xf numFmtId="0" fontId="2" fillId="0" borderId="35" xfId="61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38" fontId="2" fillId="33" borderId="16" xfId="49" applyFont="1" applyFill="1" applyBorder="1" applyAlignment="1" applyProtection="1">
      <alignment horizontal="center" vertical="center"/>
      <protection/>
    </xf>
    <xf numFmtId="38" fontId="2" fillId="0" borderId="16" xfId="49" applyFont="1" applyBorder="1" applyAlignment="1" applyProtection="1">
      <alignment horizontal="distributed" vertical="center" wrapText="1" indent="1"/>
      <protection/>
    </xf>
    <xf numFmtId="0" fontId="4" fillId="0" borderId="10" xfId="0" applyFont="1" applyBorder="1" applyAlignment="1" applyProtection="1">
      <alignment horizontal="distributed" vertical="center" indent="1"/>
      <protection/>
    </xf>
    <xf numFmtId="0" fontId="9" fillId="0" borderId="78" xfId="0" applyFont="1" applyBorder="1" applyAlignment="1">
      <alignment horizontal="distributed" vertical="center" indent="1"/>
    </xf>
    <xf numFmtId="0" fontId="4" fillId="0" borderId="11" xfId="0" applyFont="1" applyBorder="1" applyAlignment="1" applyProtection="1">
      <alignment horizontal="distributed" vertical="center" indent="1"/>
      <protection/>
    </xf>
    <xf numFmtId="0" fontId="9" fillId="0" borderId="52" xfId="0" applyFont="1" applyBorder="1" applyAlignment="1">
      <alignment horizontal="distributed" vertical="center" indent="1"/>
    </xf>
    <xf numFmtId="38" fontId="2" fillId="0" borderId="22" xfId="49" applyFont="1" applyBorder="1" applyAlignment="1" applyProtection="1">
      <alignment horizontal="distributed" vertical="center" indent="1"/>
      <protection/>
    </xf>
    <xf numFmtId="38" fontId="2" fillId="0" borderId="23" xfId="49" applyFont="1" applyBorder="1" applyAlignment="1" applyProtection="1">
      <alignment horizontal="distributed" vertical="center" indent="1"/>
      <protection/>
    </xf>
    <xf numFmtId="38" fontId="3" fillId="0" borderId="22" xfId="49" applyFont="1" applyBorder="1" applyAlignment="1" applyProtection="1">
      <alignment horizontal="distributed" vertical="center" indent="1"/>
      <protection/>
    </xf>
    <xf numFmtId="38" fontId="3" fillId="0" borderId="23" xfId="49" applyFont="1" applyBorder="1" applyAlignment="1" applyProtection="1">
      <alignment horizontal="distributed" vertical="center" indent="1"/>
      <protection/>
    </xf>
    <xf numFmtId="0" fontId="3" fillId="0" borderId="11" xfId="0" applyFont="1" applyBorder="1" applyAlignment="1" applyProtection="1">
      <alignment horizontal="distributed" vertical="center" indent="1"/>
      <protection/>
    </xf>
    <xf numFmtId="0" fontId="10" fillId="0" borderId="52" xfId="0" applyFont="1" applyBorder="1" applyAlignment="1">
      <alignment horizontal="distributed" vertical="center" indent="1"/>
    </xf>
    <xf numFmtId="38" fontId="4" fillId="0" borderId="12" xfId="49" applyFont="1" applyBorder="1" applyAlignment="1" applyProtection="1">
      <alignment horizontal="distributed" vertical="center" wrapText="1" indent="1"/>
      <protection/>
    </xf>
    <xf numFmtId="0" fontId="9" fillId="0" borderId="79" xfId="0" applyFont="1" applyBorder="1" applyAlignment="1">
      <alignment horizontal="distributed" vertical="center" wrapText="1" indent="1"/>
    </xf>
    <xf numFmtId="0" fontId="2" fillId="0" borderId="10" xfId="0" applyFont="1" applyBorder="1" applyAlignment="1" applyProtection="1">
      <alignment horizontal="distributed" vertical="center" indent="1"/>
      <protection/>
    </xf>
    <xf numFmtId="0" fontId="2" fillId="0" borderId="80" xfId="0" applyFont="1" applyBorder="1" applyAlignment="1" applyProtection="1">
      <alignment horizontal="distributed" vertical="center" indent="1"/>
      <protection/>
    </xf>
    <xf numFmtId="0" fontId="2" fillId="0" borderId="78" xfId="0" applyFont="1" applyBorder="1" applyAlignment="1" applyProtection="1">
      <alignment horizontal="distributed" vertical="center" indent="1"/>
      <protection/>
    </xf>
    <xf numFmtId="0" fontId="2" fillId="0" borderId="11" xfId="0" applyFont="1" applyBorder="1" applyAlignment="1" applyProtection="1">
      <alignment horizontal="distributed" vertical="center" indent="1"/>
      <protection/>
    </xf>
    <xf numFmtId="0" fontId="2" fillId="0" borderId="81" xfId="0" applyFont="1" applyBorder="1" applyAlignment="1" applyProtection="1">
      <alignment horizontal="distributed" vertical="center" indent="1"/>
      <protection/>
    </xf>
    <xf numFmtId="0" fontId="2" fillId="0" borderId="52" xfId="0" applyFont="1" applyBorder="1" applyAlignment="1" applyProtection="1">
      <alignment horizontal="distributed" vertical="center" indent="1"/>
      <protection/>
    </xf>
    <xf numFmtId="0" fontId="2" fillId="0" borderId="12" xfId="0" applyFont="1" applyBorder="1" applyAlignment="1" applyProtection="1">
      <alignment horizontal="distributed" vertical="center" indent="1"/>
      <protection/>
    </xf>
    <xf numFmtId="0" fontId="2" fillId="0" borderId="82" xfId="0" applyFont="1" applyBorder="1" applyAlignment="1" applyProtection="1">
      <alignment horizontal="distributed" vertical="center" indent="1"/>
      <protection/>
    </xf>
    <xf numFmtId="0" fontId="2" fillId="0" borderId="79" xfId="0" applyFont="1" applyBorder="1" applyAlignment="1" applyProtection="1">
      <alignment horizontal="distributed" vertical="center" indent="1"/>
      <protection/>
    </xf>
    <xf numFmtId="38" fontId="2" fillId="0" borderId="17" xfId="49" applyFont="1" applyBorder="1" applyAlignment="1" applyProtection="1">
      <alignment horizontal="center" vertical="center" textRotation="255"/>
      <protection/>
    </xf>
    <xf numFmtId="38" fontId="2" fillId="0" borderId="40" xfId="49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distributed" vertical="center" indent="1"/>
      <protection/>
    </xf>
    <xf numFmtId="0" fontId="9" fillId="0" borderId="79" xfId="0" applyFont="1" applyBorder="1" applyAlignment="1">
      <alignment horizontal="distributed" vertical="center" indent="1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38" fontId="2" fillId="0" borderId="76" xfId="49" applyFont="1" applyBorder="1" applyAlignment="1" applyProtection="1">
      <alignment horizontal="distributed" vertical="center" indent="1"/>
      <protection/>
    </xf>
    <xf numFmtId="38" fontId="2" fillId="0" borderId="17" xfId="49" applyFont="1" applyBorder="1" applyAlignment="1" applyProtection="1">
      <alignment horizontal="center" vertical="center" textRotation="255" shrinkToFit="1"/>
      <protection/>
    </xf>
    <xf numFmtId="38" fontId="2" fillId="0" borderId="40" xfId="49" applyFont="1" applyBorder="1" applyAlignment="1" applyProtection="1">
      <alignment horizontal="center" vertical="center" textRotation="255" shrinkToFit="1"/>
      <protection/>
    </xf>
    <xf numFmtId="38" fontId="2" fillId="0" borderId="18" xfId="49" applyFont="1" applyBorder="1" applyAlignment="1" applyProtection="1">
      <alignment horizontal="center" vertical="center" textRotation="255" shrinkToFit="1"/>
      <protection/>
    </xf>
    <xf numFmtId="38" fontId="3" fillId="0" borderId="36" xfId="49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 textRotation="255"/>
      <protection/>
    </xf>
    <xf numFmtId="0" fontId="2" fillId="0" borderId="40" xfId="0" applyFont="1" applyBorder="1" applyAlignment="1" applyProtection="1">
      <alignment horizontal="center" vertical="center" textRotation="255"/>
      <protection/>
    </xf>
    <xf numFmtId="0" fontId="2" fillId="0" borderId="18" xfId="0" applyFont="1" applyBorder="1" applyAlignment="1" applyProtection="1">
      <alignment horizontal="center" vertical="center" textRotation="255"/>
      <protection/>
    </xf>
    <xf numFmtId="38" fontId="4" fillId="0" borderId="10" xfId="49" applyFont="1" applyBorder="1" applyAlignment="1" applyProtection="1">
      <alignment horizontal="distributed" vertical="center" wrapText="1" indent="1"/>
      <protection/>
    </xf>
    <xf numFmtId="0" fontId="9" fillId="0" borderId="78" xfId="0" applyFont="1" applyBorder="1" applyAlignment="1">
      <alignment horizontal="distributed" vertical="center" wrapText="1" indent="1"/>
    </xf>
    <xf numFmtId="38" fontId="4" fillId="0" borderId="11" xfId="49" applyFont="1" applyBorder="1" applyAlignment="1" applyProtection="1">
      <alignment horizontal="distributed" vertical="center" wrapText="1" indent="1"/>
      <protection/>
    </xf>
    <xf numFmtId="0" fontId="9" fillId="0" borderId="52" xfId="0" applyFont="1" applyBorder="1" applyAlignment="1">
      <alignment horizontal="distributed" vertical="center" wrapText="1" indent="1"/>
    </xf>
    <xf numFmtId="38" fontId="3" fillId="0" borderId="11" xfId="49" applyFont="1" applyBorder="1" applyAlignment="1" applyProtection="1">
      <alignment horizontal="distributed" vertical="center" wrapText="1" indent="1"/>
      <protection/>
    </xf>
    <xf numFmtId="0" fontId="10" fillId="0" borderId="52" xfId="0" applyFont="1" applyBorder="1" applyAlignment="1">
      <alignment horizontal="distributed" vertical="center" wrapText="1" indent="1"/>
    </xf>
    <xf numFmtId="38" fontId="2" fillId="0" borderId="17" xfId="49" applyFont="1" applyBorder="1" applyAlignment="1" applyProtection="1">
      <alignment horizontal="center" vertical="center" wrapText="1"/>
      <protection/>
    </xf>
    <xf numFmtId="38" fontId="2" fillId="0" borderId="40" xfId="49" applyFont="1" applyBorder="1" applyAlignment="1" applyProtection="1">
      <alignment horizontal="center" vertical="center" wrapText="1"/>
      <protection/>
    </xf>
    <xf numFmtId="38" fontId="2" fillId="0" borderId="18" xfId="49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18" xfId="0" applyFont="1" applyFill="1" applyBorder="1" applyAlignment="1">
      <alignment horizontal="distributed" vertical="center" wrapText="1" indent="1"/>
    </xf>
    <xf numFmtId="38" fontId="3" fillId="0" borderId="37" xfId="49" applyFont="1" applyBorder="1" applyAlignment="1" applyProtection="1">
      <alignment horizontal="center" vertical="center" wrapText="1" shrinkToFit="1"/>
      <protection/>
    </xf>
    <xf numFmtId="0" fontId="10" fillId="0" borderId="49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200" fontId="3" fillId="0" borderId="58" xfId="0" applyNumberFormat="1" applyFont="1" applyBorder="1" applyAlignment="1" applyProtection="1">
      <alignment horizontal="right" vertical="center"/>
      <protection/>
    </xf>
    <xf numFmtId="200" fontId="3" fillId="0" borderId="59" xfId="0" applyNumberFormat="1" applyFont="1" applyBorder="1" applyAlignment="1">
      <alignment horizontal="right" vertical="center"/>
    </xf>
    <xf numFmtId="200" fontId="3" fillId="0" borderId="83" xfId="0" applyNumberFormat="1" applyFont="1" applyBorder="1" applyAlignment="1">
      <alignment horizontal="right" vertical="center"/>
    </xf>
    <xf numFmtId="3" fontId="3" fillId="0" borderId="64" xfId="0" applyNumberFormat="1" applyFont="1" applyBorder="1" applyAlignment="1" applyProtection="1">
      <alignment horizontal="right" vertical="center"/>
      <protection/>
    </xf>
    <xf numFmtId="3" fontId="3" fillId="0" borderId="65" xfId="0" applyNumberFormat="1" applyFont="1" applyBorder="1" applyAlignment="1" applyProtection="1">
      <alignment horizontal="right" vertical="center"/>
      <protection/>
    </xf>
    <xf numFmtId="3" fontId="3" fillId="0" borderId="67" xfId="0" applyNumberFormat="1" applyFont="1" applyBorder="1" applyAlignment="1" applyProtection="1">
      <alignment horizontal="right" vertical="center"/>
      <protection/>
    </xf>
    <xf numFmtId="200" fontId="3" fillId="0" borderId="61" xfId="0" applyNumberFormat="1" applyFont="1" applyBorder="1" applyAlignment="1" applyProtection="1">
      <alignment horizontal="right" vertical="center"/>
      <protection/>
    </xf>
    <xf numFmtId="200" fontId="3" fillId="0" borderId="62" xfId="0" applyNumberFormat="1" applyFont="1" applyBorder="1" applyAlignment="1" applyProtection="1">
      <alignment horizontal="right" vertical="center"/>
      <protection/>
    </xf>
    <xf numFmtId="200" fontId="3" fillId="0" borderId="84" xfId="0" applyNumberFormat="1" applyFont="1" applyBorder="1" applyAlignment="1" applyProtection="1">
      <alignment horizontal="right" vertical="center"/>
      <protection/>
    </xf>
    <xf numFmtId="38" fontId="3" fillId="0" borderId="37" xfId="49" applyFont="1" applyBorder="1" applyAlignment="1" applyProtection="1">
      <alignment horizontal="center" vertical="center"/>
      <protection/>
    </xf>
    <xf numFmtId="38" fontId="3" fillId="0" borderId="49" xfId="49" applyFont="1" applyBorder="1" applyAlignment="1" applyProtection="1">
      <alignment horizontal="center" vertical="center"/>
      <protection/>
    </xf>
    <xf numFmtId="0" fontId="10" fillId="0" borderId="4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200" fontId="3" fillId="0" borderId="64" xfId="0" applyNumberFormat="1" applyFont="1" applyBorder="1" applyAlignment="1" applyProtection="1">
      <alignment horizontal="right" vertical="center"/>
      <protection/>
    </xf>
    <xf numFmtId="200" fontId="3" fillId="0" borderId="65" xfId="0" applyNumberFormat="1" applyFont="1" applyBorder="1" applyAlignment="1" applyProtection="1">
      <alignment horizontal="right" vertical="center"/>
      <protection/>
    </xf>
    <xf numFmtId="200" fontId="3" fillId="0" borderId="67" xfId="0" applyNumberFormat="1" applyFont="1" applyBorder="1" applyAlignment="1" applyProtection="1">
      <alignment horizontal="right" vertical="center"/>
      <protection/>
    </xf>
    <xf numFmtId="38" fontId="12" fillId="33" borderId="17" xfId="49" applyFont="1" applyFill="1" applyBorder="1" applyAlignment="1" applyProtection="1">
      <alignment horizontal="center" vertical="center" textRotation="255" wrapText="1"/>
      <protection/>
    </xf>
    <xf numFmtId="38" fontId="12" fillId="33" borderId="40" xfId="49" applyFont="1" applyFill="1" applyBorder="1" applyAlignment="1" applyProtection="1">
      <alignment horizontal="center" vertical="center" textRotation="255" wrapText="1"/>
      <protection/>
    </xf>
    <xf numFmtId="0" fontId="0" fillId="33" borderId="40" xfId="0" applyFill="1" applyBorder="1" applyAlignment="1">
      <alignment horizontal="center" vertical="center" textRotation="255" wrapText="1"/>
    </xf>
    <xf numFmtId="0" fontId="0" fillId="33" borderId="18" xfId="0" applyFill="1" applyBorder="1" applyAlignment="1">
      <alignment horizontal="center" vertical="center" textRotation="255" wrapText="1"/>
    </xf>
    <xf numFmtId="200" fontId="3" fillId="0" borderId="55" xfId="0" applyNumberFormat="1" applyFont="1" applyBorder="1" applyAlignment="1" applyProtection="1">
      <alignment horizontal="right" vertical="center"/>
      <protection/>
    </xf>
    <xf numFmtId="200" fontId="3" fillId="0" borderId="56" xfId="0" applyNumberFormat="1" applyFont="1" applyBorder="1" applyAlignment="1">
      <alignment horizontal="right" vertical="center"/>
    </xf>
    <xf numFmtId="200" fontId="3" fillId="0" borderId="69" xfId="0" applyNumberFormat="1" applyFont="1" applyBorder="1" applyAlignment="1">
      <alignment horizontal="right" vertical="center"/>
    </xf>
    <xf numFmtId="3" fontId="3" fillId="0" borderId="55" xfId="0" applyNumberFormat="1" applyFont="1" applyBorder="1" applyAlignment="1" applyProtection="1">
      <alignment horizontal="right" vertical="center"/>
      <protection/>
    </xf>
    <xf numFmtId="3" fontId="10" fillId="0" borderId="56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38" fontId="3" fillId="0" borderId="37" xfId="49" applyFont="1" applyBorder="1" applyAlignment="1" applyProtection="1">
      <alignment horizontal="distributed" vertical="center" indent="1"/>
      <protection/>
    </xf>
    <xf numFmtId="38" fontId="3" fillId="0" borderId="49" xfId="49" applyFont="1" applyBorder="1" applyAlignment="1" applyProtection="1">
      <alignment horizontal="distributed" vertical="center" indent="1"/>
      <protection/>
    </xf>
    <xf numFmtId="0" fontId="10" fillId="0" borderId="41" xfId="0" applyFont="1" applyBorder="1" applyAlignment="1">
      <alignment horizontal="distributed" vertical="center" indent="1"/>
    </xf>
    <xf numFmtId="0" fontId="10" fillId="0" borderId="77" xfId="0" applyFont="1" applyBorder="1" applyAlignment="1">
      <alignment horizontal="distributed" vertical="center" indent="1"/>
    </xf>
    <xf numFmtId="200" fontId="3" fillId="0" borderId="64" xfId="0" applyNumberFormat="1" applyFont="1" applyFill="1" applyBorder="1" applyAlignment="1" applyProtection="1">
      <alignment horizontal="right" vertical="center"/>
      <protection/>
    </xf>
    <xf numFmtId="200" fontId="10" fillId="0" borderId="65" xfId="0" applyNumberFormat="1" applyFont="1" applyFill="1" applyBorder="1" applyAlignment="1">
      <alignment horizontal="right" vertical="center"/>
    </xf>
    <xf numFmtId="200" fontId="10" fillId="0" borderId="67" xfId="0" applyNumberFormat="1" applyFont="1" applyFill="1" applyBorder="1" applyAlignment="1">
      <alignment horizontal="right" vertical="center"/>
    </xf>
    <xf numFmtId="0" fontId="3" fillId="0" borderId="55" xfId="0" applyNumberFormat="1" applyFont="1" applyFill="1" applyBorder="1" applyAlignment="1" applyProtection="1">
      <alignment vertical="center"/>
      <protection/>
    </xf>
    <xf numFmtId="0" fontId="3" fillId="0" borderId="56" xfId="0" applyNumberFormat="1" applyFont="1" applyFill="1" applyBorder="1" applyAlignment="1">
      <alignment vertical="center"/>
    </xf>
    <xf numFmtId="0" fontId="3" fillId="0" borderId="69" xfId="0" applyNumberFormat="1" applyFont="1" applyFill="1" applyBorder="1" applyAlignment="1">
      <alignment vertical="center"/>
    </xf>
    <xf numFmtId="200" fontId="3" fillId="0" borderId="55" xfId="0" applyNumberFormat="1" applyFont="1" applyFill="1" applyBorder="1" applyAlignment="1" applyProtection="1">
      <alignment horizontal="right" vertical="center"/>
      <protection/>
    </xf>
    <xf numFmtId="200" fontId="10" fillId="0" borderId="56" xfId="0" applyNumberFormat="1" applyFont="1" applyFill="1" applyBorder="1" applyAlignment="1">
      <alignment horizontal="right" vertical="center"/>
    </xf>
    <xf numFmtId="200" fontId="10" fillId="0" borderId="69" xfId="0" applyNumberFormat="1" applyFont="1" applyFill="1" applyBorder="1" applyAlignment="1">
      <alignment horizontal="right" vertical="center"/>
    </xf>
    <xf numFmtId="200" fontId="10" fillId="0" borderId="59" xfId="0" applyNumberFormat="1" applyFont="1" applyBorder="1" applyAlignment="1">
      <alignment horizontal="right" vertical="center"/>
    </xf>
    <xf numFmtId="200" fontId="10" fillId="0" borderId="83" xfId="0" applyNumberFormat="1" applyFont="1" applyBorder="1" applyAlignment="1">
      <alignment horizontal="right" vertical="center"/>
    </xf>
    <xf numFmtId="200" fontId="10" fillId="0" borderId="56" xfId="0" applyNumberFormat="1" applyFont="1" applyBorder="1" applyAlignment="1">
      <alignment horizontal="right" vertical="center"/>
    </xf>
    <xf numFmtId="200" fontId="10" fillId="0" borderId="69" xfId="0" applyNumberFormat="1" applyFont="1" applyBorder="1" applyAlignment="1">
      <alignment horizontal="right" vertical="center"/>
    </xf>
    <xf numFmtId="0" fontId="0" fillId="33" borderId="40" xfId="0" applyFont="1" applyFill="1" applyBorder="1" applyAlignment="1">
      <alignment horizontal="center" vertical="center" textRotation="255" wrapText="1"/>
    </xf>
    <xf numFmtId="0" fontId="0" fillId="33" borderId="18" xfId="0" applyFont="1" applyFill="1" applyBorder="1" applyAlignment="1">
      <alignment horizontal="center" vertical="center" textRotation="255" wrapText="1"/>
    </xf>
    <xf numFmtId="0" fontId="2" fillId="33" borderId="16" xfId="0" applyFont="1" applyFill="1" applyBorder="1" applyAlignment="1" applyProtection="1">
      <alignment horizontal="center" vertical="center"/>
      <protection/>
    </xf>
    <xf numFmtId="38" fontId="2" fillId="33" borderId="22" xfId="49" applyFont="1" applyFill="1" applyBorder="1" applyAlignment="1" applyProtection="1">
      <alignment horizontal="center" vertical="center"/>
      <protection/>
    </xf>
    <xf numFmtId="38" fontId="2" fillId="33" borderId="76" xfId="49" applyFont="1" applyFill="1" applyBorder="1" applyAlignment="1" applyProtection="1">
      <alignment horizontal="center" vertical="center"/>
      <protection/>
    </xf>
    <xf numFmtId="38" fontId="2" fillId="33" borderId="23" xfId="49" applyFont="1" applyFill="1" applyBorder="1" applyAlignment="1" applyProtection="1">
      <alignment horizontal="center" vertical="center"/>
      <protection/>
    </xf>
    <xf numFmtId="38" fontId="3" fillId="0" borderId="37" xfId="49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200" fontId="3" fillId="0" borderId="58" xfId="0" applyNumberFormat="1" applyFont="1" applyFill="1" applyBorder="1" applyAlignment="1" applyProtection="1">
      <alignment horizontal="right" vertical="center"/>
      <protection/>
    </xf>
    <xf numFmtId="200" fontId="10" fillId="0" borderId="59" xfId="0" applyNumberFormat="1" applyFont="1" applyFill="1" applyBorder="1" applyAlignment="1">
      <alignment horizontal="right" vertical="center"/>
    </xf>
    <xf numFmtId="200" fontId="10" fillId="0" borderId="83" xfId="0" applyNumberFormat="1" applyFont="1" applyFill="1" applyBorder="1" applyAlignment="1">
      <alignment horizontal="right" vertical="center"/>
    </xf>
    <xf numFmtId="38" fontId="3" fillId="0" borderId="37" xfId="49" applyFont="1" applyFill="1" applyBorder="1" applyAlignment="1" applyProtection="1">
      <alignment horizontal="distributed" vertical="center" indent="1"/>
      <protection/>
    </xf>
    <xf numFmtId="38" fontId="3" fillId="0" borderId="49" xfId="49" applyFont="1" applyFill="1" applyBorder="1" applyAlignment="1" applyProtection="1">
      <alignment horizontal="distributed" vertical="center" indent="1"/>
      <protection/>
    </xf>
    <xf numFmtId="0" fontId="10" fillId="0" borderId="41" xfId="0" applyFont="1" applyFill="1" applyBorder="1" applyAlignment="1">
      <alignment horizontal="distributed" vertical="center" indent="1"/>
    </xf>
    <xf numFmtId="0" fontId="10" fillId="0" borderId="77" xfId="0" applyFont="1" applyFill="1" applyBorder="1" applyAlignment="1">
      <alignment horizontal="distributed" vertical="center" indent="1"/>
    </xf>
    <xf numFmtId="38" fontId="3" fillId="0" borderId="37" xfId="49" applyFont="1" applyFill="1" applyBorder="1" applyAlignment="1" applyProtection="1">
      <alignment horizontal="center" vertical="center"/>
      <protection/>
    </xf>
    <xf numFmtId="38" fontId="3" fillId="0" borderId="49" xfId="49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200" fontId="3" fillId="0" borderId="12" xfId="0" applyNumberFormat="1" applyFont="1" applyBorder="1" applyAlignment="1" applyProtection="1">
      <alignment horizontal="right" vertical="center"/>
      <protection/>
    </xf>
    <xf numFmtId="200" fontId="3" fillId="0" borderId="82" xfId="0" applyNumberFormat="1" applyFont="1" applyBorder="1" applyAlignment="1" applyProtection="1">
      <alignment horizontal="right" vertical="center"/>
      <protection/>
    </xf>
    <xf numFmtId="200" fontId="3" fillId="0" borderId="79" xfId="0" applyNumberFormat="1" applyFont="1" applyBorder="1" applyAlignment="1" applyProtection="1">
      <alignment horizontal="right" vertical="center"/>
      <protection/>
    </xf>
    <xf numFmtId="199" fontId="4" fillId="0" borderId="22" xfId="0" applyNumberFormat="1" applyFont="1" applyFill="1" applyBorder="1" applyAlignment="1" applyProtection="1">
      <alignment horizontal="right" vertical="center" shrinkToFit="1"/>
      <protection/>
    </xf>
    <xf numFmtId="199" fontId="4" fillId="0" borderId="76" xfId="0" applyNumberFormat="1" applyFont="1" applyFill="1" applyBorder="1" applyAlignment="1" applyProtection="1">
      <alignment horizontal="right" vertical="center" shrinkToFit="1"/>
      <protection/>
    </xf>
    <xf numFmtId="199" fontId="4" fillId="0" borderId="23" xfId="0" applyNumberFormat="1" applyFont="1" applyFill="1" applyBorder="1" applyAlignment="1" applyProtection="1">
      <alignment horizontal="right" vertical="center" shrinkToFit="1"/>
      <protection/>
    </xf>
    <xf numFmtId="38" fontId="3" fillId="0" borderId="22" xfId="49" applyFont="1" applyFill="1" applyBorder="1" applyAlignment="1" applyProtection="1">
      <alignment horizontal="center" vertical="center" shrinkToFit="1"/>
      <protection/>
    </xf>
    <xf numFmtId="38" fontId="3" fillId="0" borderId="76" xfId="49" applyFont="1" applyFill="1" applyBorder="1" applyAlignment="1" applyProtection="1">
      <alignment horizontal="center" vertical="center" shrinkToFit="1"/>
      <protection/>
    </xf>
    <xf numFmtId="38" fontId="3" fillId="0" borderId="23" xfId="49" applyFont="1" applyFill="1" applyBorder="1" applyAlignment="1" applyProtection="1">
      <alignment horizontal="center" vertical="center" shrinkToFit="1"/>
      <protection/>
    </xf>
    <xf numFmtId="38" fontId="2" fillId="0" borderId="22" xfId="49" applyFont="1" applyFill="1" applyBorder="1" applyAlignment="1" applyProtection="1">
      <alignment horizontal="center" vertical="center"/>
      <protection/>
    </xf>
    <xf numFmtId="38" fontId="2" fillId="0" borderId="76" xfId="49" applyFont="1" applyFill="1" applyBorder="1" applyAlignment="1" applyProtection="1">
      <alignment horizontal="center" vertical="center"/>
      <protection/>
    </xf>
    <xf numFmtId="38" fontId="2" fillId="0" borderId="23" xfId="49" applyFont="1" applyFill="1" applyBorder="1" applyAlignment="1" applyProtection="1">
      <alignment horizontal="center" vertical="center"/>
      <protection/>
    </xf>
    <xf numFmtId="38" fontId="4" fillId="33" borderId="17" xfId="49" applyFont="1" applyFill="1" applyBorder="1" applyAlignment="1" applyProtection="1">
      <alignment horizontal="center" vertical="center" textRotation="255" wrapText="1"/>
      <protection/>
    </xf>
    <xf numFmtId="38" fontId="4" fillId="33" borderId="40" xfId="49" applyFont="1" applyFill="1" applyBorder="1" applyAlignment="1" applyProtection="1">
      <alignment horizontal="center" vertical="center" textRotation="255" wrapText="1"/>
      <protection/>
    </xf>
    <xf numFmtId="38" fontId="4" fillId="33" borderId="18" xfId="49" applyFont="1" applyFill="1" applyBorder="1" applyAlignment="1" applyProtection="1">
      <alignment horizontal="center" vertical="center" textRotation="255" wrapTex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199" fontId="4" fillId="34" borderId="22" xfId="0" applyNumberFormat="1" applyFont="1" applyFill="1" applyBorder="1" applyAlignment="1" applyProtection="1">
      <alignment horizontal="right" vertical="center" shrinkToFit="1"/>
      <protection/>
    </xf>
    <xf numFmtId="199" fontId="4" fillId="34" borderId="76" xfId="0" applyNumberFormat="1" applyFont="1" applyFill="1" applyBorder="1" applyAlignment="1" applyProtection="1">
      <alignment horizontal="right" vertical="center" shrinkToFit="1"/>
      <protection/>
    </xf>
    <xf numFmtId="199" fontId="4" fillId="34" borderId="23" xfId="0" applyNumberFormat="1" applyFont="1" applyFill="1" applyBorder="1" applyAlignment="1" applyProtection="1">
      <alignment horizontal="right" vertical="center" shrinkToFit="1"/>
      <protection/>
    </xf>
    <xf numFmtId="38" fontId="2" fillId="0" borderId="85" xfId="49" applyFont="1" applyBorder="1" applyAlignment="1">
      <alignment horizontal="left" vertical="center" wrapText="1"/>
    </xf>
    <xf numFmtId="38" fontId="2" fillId="0" borderId="86" xfId="49" applyFont="1" applyBorder="1" applyAlignment="1">
      <alignment horizontal="left" vertical="center" wrapText="1"/>
    </xf>
    <xf numFmtId="38" fontId="2" fillId="0" borderId="87" xfId="49" applyFont="1" applyBorder="1" applyAlignment="1">
      <alignment horizontal="left" vertical="center" wrapText="1"/>
    </xf>
    <xf numFmtId="38" fontId="2" fillId="0" borderId="88" xfId="49" applyFont="1" applyBorder="1" applyAlignment="1">
      <alignment horizontal="left" vertical="center" wrapText="1"/>
    </xf>
    <xf numFmtId="38" fontId="4" fillId="0" borderId="85" xfId="49" applyFont="1" applyBorder="1" applyAlignment="1">
      <alignment horizontal="left" vertical="center" wrapText="1"/>
    </xf>
    <xf numFmtId="38" fontId="3" fillId="0" borderId="36" xfId="49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 vertical="center"/>
    </xf>
    <xf numFmtId="38" fontId="3" fillId="0" borderId="35" xfId="49" applyFont="1" applyBorder="1" applyAlignment="1" applyProtection="1">
      <alignment horizontal="right" vertical="center"/>
      <protection/>
    </xf>
    <xf numFmtId="0" fontId="0" fillId="0" borderId="35" xfId="0" applyBorder="1" applyAlignment="1">
      <alignment vertical="center"/>
    </xf>
    <xf numFmtId="0" fontId="3" fillId="0" borderId="36" xfId="0" applyFont="1" applyFill="1" applyBorder="1" applyAlignment="1" applyProtection="1">
      <alignment horizontal="right" vertical="center"/>
      <protection/>
    </xf>
    <xf numFmtId="38" fontId="2" fillId="0" borderId="16" xfId="49" applyFont="1" applyBorder="1" applyAlignment="1" applyProtection="1">
      <alignment horizontal="center" vertical="center"/>
      <protection/>
    </xf>
    <xf numFmtId="38" fontId="2" fillId="0" borderId="17" xfId="49" applyFont="1" applyBorder="1" applyAlignment="1" applyProtection="1">
      <alignment horizontal="center" vertical="center"/>
      <protection/>
    </xf>
    <xf numFmtId="38" fontId="2" fillId="0" borderId="40" xfId="49" applyFont="1" applyBorder="1" applyAlignment="1" applyProtection="1">
      <alignment horizontal="center" vertical="center"/>
      <protection/>
    </xf>
    <xf numFmtId="38" fontId="2" fillId="0" borderId="22" xfId="49" applyFont="1" applyFill="1" applyBorder="1" applyAlignment="1" applyProtection="1">
      <alignment horizontal="left" vertical="center"/>
      <protection/>
    </xf>
    <xf numFmtId="38" fontId="2" fillId="0" borderId="76" xfId="49" applyFont="1" applyFill="1" applyBorder="1" applyAlignment="1" applyProtection="1">
      <alignment horizontal="left" vertical="center"/>
      <protection/>
    </xf>
    <xf numFmtId="38" fontId="2" fillId="0" borderId="23" xfId="49" applyFont="1" applyFill="1" applyBorder="1" applyAlignment="1" applyProtection="1">
      <alignment horizontal="left" vertical="center"/>
      <protection/>
    </xf>
    <xf numFmtId="38" fontId="2" fillId="0" borderId="45" xfId="49" applyFont="1" applyFill="1" applyBorder="1" applyAlignment="1" applyProtection="1">
      <alignment horizontal="left" vertical="center"/>
      <protection/>
    </xf>
    <xf numFmtId="38" fontId="2" fillId="0" borderId="35" xfId="49" applyFont="1" applyFill="1" applyBorder="1" applyAlignment="1" applyProtection="1">
      <alignment horizontal="left" vertical="center"/>
      <protection/>
    </xf>
    <xf numFmtId="38" fontId="2" fillId="0" borderId="77" xfId="49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２表" xfId="61"/>
    <cellStyle name="標準_第５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pkgw.office.in.city.kama.lg.jp/$JBEAAAAAAkvh6gAAYQABDAQAAfxU.M/&#24180;&#24230;&#12372;&#12392;\21&#24180;&#24230;\&#21033;&#29992;&#29366;&#27841;&#32207;&#25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野球場"/>
      <sheetName val="体育館"/>
      <sheetName val="屋内球技場"/>
      <sheetName val="武道館・弓道場"/>
      <sheetName val="テニス場"/>
      <sheetName val="陸上競技場・グランド"/>
    </sheetNames>
    <sheetDataSet>
      <sheetData sheetId="1">
        <row r="23">
          <cell r="C23">
            <v>31036</v>
          </cell>
          <cell r="AC23">
            <v>20022</v>
          </cell>
          <cell r="AU23">
            <v>15735</v>
          </cell>
        </row>
      </sheetData>
      <sheetData sheetId="3">
        <row r="22">
          <cell r="C22">
            <v>11846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56"/>
  <sheetViews>
    <sheetView zoomScalePageLayoutView="0" workbookViewId="0" topLeftCell="A37">
      <selection activeCell="O13" sqref="O13"/>
    </sheetView>
  </sheetViews>
  <sheetFormatPr defaultColWidth="7.75390625" defaultRowHeight="21" customHeight="1"/>
  <cols>
    <col min="1" max="1" width="3.50390625" style="1" customWidth="1"/>
    <col min="2" max="2" width="14.375" style="1" customWidth="1"/>
    <col min="3" max="3" width="6.75390625" style="1" bestFit="1" customWidth="1"/>
    <col min="4" max="11" width="6.75390625" style="1" customWidth="1"/>
    <col min="12" max="13" width="6.75390625" style="2" customWidth="1"/>
    <col min="14" max="24" width="7.75390625" style="2" customWidth="1"/>
    <col min="25" max="29" width="7.75390625" style="1" customWidth="1"/>
    <col min="30" max="30" width="7.75390625" style="2" customWidth="1"/>
    <col min="31" max="32" width="7.75390625" style="1" customWidth="1"/>
    <col min="33" max="36" width="7.75390625" style="3" customWidth="1"/>
    <col min="37" max="37" width="7.75390625" style="2" customWidth="1"/>
    <col min="38" max="16384" width="7.75390625" style="3" customWidth="1"/>
  </cols>
  <sheetData>
    <row r="1" ht="21" customHeight="1">
      <c r="A1" s="1" t="s">
        <v>0</v>
      </c>
    </row>
    <row r="2" spans="1:13" ht="21" customHeight="1">
      <c r="A2" s="1" t="s">
        <v>1</v>
      </c>
      <c r="M2" s="4" t="s">
        <v>2</v>
      </c>
    </row>
    <row r="3" spans="1:37" s="7" customFormat="1" ht="18.75" customHeight="1">
      <c r="A3" s="249" t="s">
        <v>3</v>
      </c>
      <c r="B3" s="249"/>
      <c r="C3" s="249"/>
      <c r="D3" s="253" t="s">
        <v>19</v>
      </c>
      <c r="E3" s="249" t="s">
        <v>4</v>
      </c>
      <c r="F3" s="249"/>
      <c r="G3" s="249"/>
      <c r="H3" s="249" t="s">
        <v>274</v>
      </c>
      <c r="I3" s="249" t="s">
        <v>5</v>
      </c>
      <c r="J3" s="249" t="s">
        <v>61</v>
      </c>
      <c r="K3" s="249"/>
      <c r="L3" s="249"/>
      <c r="M3" s="24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5"/>
      <c r="AE3" s="6"/>
      <c r="AF3" s="6"/>
      <c r="AK3" s="5"/>
    </row>
    <row r="4" spans="1:37" s="7" customFormat="1" ht="18.75" customHeight="1">
      <c r="A4" s="249"/>
      <c r="B4" s="249"/>
      <c r="C4" s="249"/>
      <c r="D4" s="254"/>
      <c r="E4" s="249"/>
      <c r="F4" s="249"/>
      <c r="G4" s="249"/>
      <c r="H4" s="249"/>
      <c r="I4" s="249"/>
      <c r="J4" s="55" t="s">
        <v>6</v>
      </c>
      <c r="K4" s="56" t="s">
        <v>7</v>
      </c>
      <c r="L4" s="57" t="s">
        <v>8</v>
      </c>
      <c r="M4" s="58" t="s">
        <v>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6"/>
      <c r="AC4" s="6"/>
      <c r="AD4" s="5"/>
      <c r="AE4" s="6"/>
      <c r="AF4" s="6"/>
      <c r="AK4" s="5"/>
    </row>
    <row r="5" spans="1:13" ht="16.5" customHeight="1">
      <c r="A5" s="262" t="s">
        <v>44</v>
      </c>
      <c r="B5" s="262"/>
      <c r="C5" s="262"/>
      <c r="D5" s="48" t="s">
        <v>10</v>
      </c>
      <c r="E5" s="250">
        <v>23833</v>
      </c>
      <c r="F5" s="251"/>
      <c r="G5" s="252"/>
      <c r="H5" s="33">
        <v>1</v>
      </c>
      <c r="I5" s="33">
        <v>70</v>
      </c>
      <c r="J5" s="202">
        <v>0</v>
      </c>
      <c r="K5" s="203">
        <v>0</v>
      </c>
      <c r="L5" s="203">
        <v>0</v>
      </c>
      <c r="M5" s="204">
        <f aca="true" t="shared" si="0" ref="M5:M10">SUM(J5:L5)</f>
        <v>0</v>
      </c>
    </row>
    <row r="6" spans="1:13" ht="16.5" customHeight="1">
      <c r="A6" s="263" t="s">
        <v>45</v>
      </c>
      <c r="B6" s="264"/>
      <c r="C6" s="265"/>
      <c r="D6" s="48" t="s">
        <v>10</v>
      </c>
      <c r="E6" s="250">
        <v>24563</v>
      </c>
      <c r="F6" s="251"/>
      <c r="G6" s="252"/>
      <c r="H6" s="33">
        <v>7</v>
      </c>
      <c r="I6" s="33">
        <v>140</v>
      </c>
      <c r="J6" s="202">
        <v>38</v>
      </c>
      <c r="K6" s="203">
        <v>30</v>
      </c>
      <c r="L6" s="203">
        <v>27</v>
      </c>
      <c r="M6" s="204">
        <f t="shared" si="0"/>
        <v>95</v>
      </c>
    </row>
    <row r="7" spans="1:13" ht="16.5" customHeight="1">
      <c r="A7" s="263" t="s">
        <v>46</v>
      </c>
      <c r="B7" s="264"/>
      <c r="C7" s="265"/>
      <c r="D7" s="48" t="s">
        <v>10</v>
      </c>
      <c r="E7" s="250">
        <v>25294</v>
      </c>
      <c r="F7" s="251"/>
      <c r="G7" s="252"/>
      <c r="H7" s="33">
        <v>1</v>
      </c>
      <c r="I7" s="33">
        <v>80</v>
      </c>
      <c r="J7" s="202">
        <v>0</v>
      </c>
      <c r="K7" s="203">
        <v>0</v>
      </c>
      <c r="L7" s="203">
        <v>0</v>
      </c>
      <c r="M7" s="204">
        <f t="shared" si="0"/>
        <v>0</v>
      </c>
    </row>
    <row r="8" spans="1:13" ht="16.5" customHeight="1">
      <c r="A8" s="263" t="s">
        <v>47</v>
      </c>
      <c r="B8" s="264"/>
      <c r="C8" s="265"/>
      <c r="D8" s="48" t="s">
        <v>10</v>
      </c>
      <c r="E8" s="250">
        <v>26397</v>
      </c>
      <c r="F8" s="251"/>
      <c r="G8" s="252"/>
      <c r="H8" s="33">
        <v>7</v>
      </c>
      <c r="I8" s="33">
        <v>160</v>
      </c>
      <c r="J8" s="202">
        <v>30</v>
      </c>
      <c r="K8" s="203">
        <v>30</v>
      </c>
      <c r="L8" s="203">
        <v>20</v>
      </c>
      <c r="M8" s="204">
        <f t="shared" si="0"/>
        <v>80</v>
      </c>
    </row>
    <row r="9" spans="1:13" ht="16.5" customHeight="1">
      <c r="A9" s="263" t="s">
        <v>48</v>
      </c>
      <c r="B9" s="264"/>
      <c r="C9" s="265"/>
      <c r="D9" s="48" t="s">
        <v>10</v>
      </c>
      <c r="E9" s="250">
        <v>27273</v>
      </c>
      <c r="F9" s="251"/>
      <c r="G9" s="252"/>
      <c r="H9" s="33">
        <v>6</v>
      </c>
      <c r="I9" s="33">
        <v>160</v>
      </c>
      <c r="J9" s="202">
        <v>30</v>
      </c>
      <c r="K9" s="203">
        <v>20</v>
      </c>
      <c r="L9" s="203">
        <v>23</v>
      </c>
      <c r="M9" s="204">
        <f t="shared" si="0"/>
        <v>73</v>
      </c>
    </row>
    <row r="10" spans="1:13" ht="16.5" customHeight="1">
      <c r="A10" s="263" t="s">
        <v>49</v>
      </c>
      <c r="B10" s="264"/>
      <c r="C10" s="265"/>
      <c r="D10" s="48" t="s">
        <v>10</v>
      </c>
      <c r="E10" s="250">
        <v>25659</v>
      </c>
      <c r="F10" s="251"/>
      <c r="G10" s="252"/>
      <c r="H10" s="33">
        <v>4</v>
      </c>
      <c r="I10" s="33">
        <v>120</v>
      </c>
      <c r="J10" s="202">
        <v>7</v>
      </c>
      <c r="K10" s="203">
        <v>4</v>
      </c>
      <c r="L10" s="203">
        <v>5</v>
      </c>
      <c r="M10" s="204">
        <f t="shared" si="0"/>
        <v>16</v>
      </c>
    </row>
    <row r="11" spans="1:13" ht="16.5" customHeight="1">
      <c r="A11" s="271" t="s">
        <v>9</v>
      </c>
      <c r="B11" s="272"/>
      <c r="C11" s="272"/>
      <c r="D11" s="272"/>
      <c r="E11" s="272"/>
      <c r="F11" s="272"/>
      <c r="G11" s="273"/>
      <c r="H11" s="33">
        <f>SUM(H5:H10)</f>
        <v>26</v>
      </c>
      <c r="I11" s="33">
        <v>730</v>
      </c>
      <c r="J11" s="205">
        <f>SUM(J5:J10)</f>
        <v>105</v>
      </c>
      <c r="K11" s="203">
        <f>SUM(K5:K10)</f>
        <v>84</v>
      </c>
      <c r="L11" s="203">
        <f>SUM(L5:L10)</f>
        <v>75</v>
      </c>
      <c r="M11" s="204">
        <f>SUM(M5:M10)</f>
        <v>264</v>
      </c>
    </row>
    <row r="12" spans="1:13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 t="s">
        <v>293</v>
      </c>
    </row>
    <row r="13" spans="1:13" ht="16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</row>
    <row r="14" ht="21" customHeight="1">
      <c r="A14" s="1" t="s">
        <v>11</v>
      </c>
    </row>
    <row r="15" spans="1:13" ht="21" customHeight="1">
      <c r="A15" s="1" t="s">
        <v>66</v>
      </c>
      <c r="M15" s="4" t="s">
        <v>64</v>
      </c>
    </row>
    <row r="16" spans="1:37" ht="18.75" customHeight="1">
      <c r="A16" s="261" t="s">
        <v>62</v>
      </c>
      <c r="B16" s="261"/>
      <c r="C16" s="261"/>
      <c r="D16" s="59" t="s">
        <v>53</v>
      </c>
      <c r="E16" s="59" t="s">
        <v>54</v>
      </c>
      <c r="F16" s="59" t="s">
        <v>55</v>
      </c>
      <c r="G16" s="59" t="s">
        <v>56</v>
      </c>
      <c r="H16" s="59" t="s">
        <v>57</v>
      </c>
      <c r="I16" s="59" t="s">
        <v>58</v>
      </c>
      <c r="J16" s="59" t="s">
        <v>72</v>
      </c>
      <c r="K16" s="59" t="s">
        <v>294</v>
      </c>
      <c r="L16" s="59" t="s">
        <v>295</v>
      </c>
      <c r="M16" s="59" t="s">
        <v>296</v>
      </c>
      <c r="U16" s="1"/>
      <c r="V16" s="1"/>
      <c r="W16" s="1"/>
      <c r="X16" s="1"/>
      <c r="Z16" s="2"/>
      <c r="AC16" s="3"/>
      <c r="AD16" s="3"/>
      <c r="AE16" s="3"/>
      <c r="AF16" s="3"/>
      <c r="AG16" s="2"/>
      <c r="AK16" s="3"/>
    </row>
    <row r="17" spans="1:37" ht="12.75" customHeight="1">
      <c r="A17" s="268" t="s">
        <v>15</v>
      </c>
      <c r="B17" s="258" t="s">
        <v>297</v>
      </c>
      <c r="C17" s="49" t="s">
        <v>12</v>
      </c>
      <c r="D17" s="26">
        <v>5</v>
      </c>
      <c r="E17" s="26">
        <v>5</v>
      </c>
      <c r="F17" s="26">
        <v>5</v>
      </c>
      <c r="G17" s="26">
        <v>5</v>
      </c>
      <c r="H17" s="26">
        <v>5</v>
      </c>
      <c r="I17" s="26">
        <v>5</v>
      </c>
      <c r="J17" s="26">
        <v>5</v>
      </c>
      <c r="K17" s="26">
        <v>4</v>
      </c>
      <c r="L17" s="26">
        <v>4</v>
      </c>
      <c r="M17" s="26">
        <v>4</v>
      </c>
      <c r="U17" s="1"/>
      <c r="V17" s="1"/>
      <c r="W17" s="1"/>
      <c r="X17" s="1"/>
      <c r="Z17" s="2"/>
      <c r="AC17" s="3"/>
      <c r="AD17" s="3"/>
      <c r="AE17" s="3"/>
      <c r="AF17" s="3"/>
      <c r="AG17" s="2"/>
      <c r="AK17" s="3"/>
    </row>
    <row r="18" spans="1:37" ht="12.75" customHeight="1">
      <c r="A18" s="269"/>
      <c r="B18" s="266"/>
      <c r="C18" s="50" t="s">
        <v>13</v>
      </c>
      <c r="D18" s="28">
        <v>8</v>
      </c>
      <c r="E18" s="28">
        <v>8</v>
      </c>
      <c r="F18" s="28">
        <v>9</v>
      </c>
      <c r="G18" s="28">
        <v>9</v>
      </c>
      <c r="H18" s="28">
        <v>10</v>
      </c>
      <c r="I18" s="28">
        <v>8</v>
      </c>
      <c r="J18" s="28">
        <v>9</v>
      </c>
      <c r="K18" s="28">
        <v>7</v>
      </c>
      <c r="L18" s="28">
        <v>7</v>
      </c>
      <c r="M18" s="28">
        <v>7</v>
      </c>
      <c r="U18" s="1"/>
      <c r="V18" s="1"/>
      <c r="W18" s="1"/>
      <c r="X18" s="1"/>
      <c r="Z18" s="2"/>
      <c r="AC18" s="3"/>
      <c r="AD18" s="3"/>
      <c r="AE18" s="3"/>
      <c r="AF18" s="3"/>
      <c r="AG18" s="2"/>
      <c r="AK18" s="3"/>
    </row>
    <row r="19" spans="1:37" ht="12.75" customHeight="1">
      <c r="A19" s="269"/>
      <c r="B19" s="267"/>
      <c r="C19" s="51" t="s">
        <v>14</v>
      </c>
      <c r="D19" s="31">
        <v>26</v>
      </c>
      <c r="E19" s="31">
        <v>31</v>
      </c>
      <c r="F19" s="31">
        <v>30</v>
      </c>
      <c r="G19" s="31">
        <v>29</v>
      </c>
      <c r="H19" s="31">
        <v>33</v>
      </c>
      <c r="I19" s="31">
        <v>31</v>
      </c>
      <c r="J19" s="31">
        <v>31</v>
      </c>
      <c r="K19" s="31">
        <v>23</v>
      </c>
      <c r="L19" s="31">
        <v>26</v>
      </c>
      <c r="M19" s="31">
        <v>23</v>
      </c>
      <c r="U19" s="1"/>
      <c r="V19" s="1"/>
      <c r="W19" s="1"/>
      <c r="X19" s="1"/>
      <c r="Z19" s="2"/>
      <c r="AC19" s="3"/>
      <c r="AD19" s="3"/>
      <c r="AE19" s="3"/>
      <c r="AF19" s="3"/>
      <c r="AG19" s="2"/>
      <c r="AK19" s="3"/>
    </row>
    <row r="20" spans="1:37" ht="12.75" customHeight="1">
      <c r="A20" s="269"/>
      <c r="B20" s="258" t="s">
        <v>298</v>
      </c>
      <c r="C20" s="49" t="s">
        <v>12</v>
      </c>
      <c r="D20" s="26">
        <v>15</v>
      </c>
      <c r="E20" s="26">
        <v>14</v>
      </c>
      <c r="F20" s="26">
        <v>13</v>
      </c>
      <c r="G20" s="26">
        <v>14</v>
      </c>
      <c r="H20" s="26">
        <v>15</v>
      </c>
      <c r="I20" s="26">
        <v>15</v>
      </c>
      <c r="J20" s="26">
        <v>15</v>
      </c>
      <c r="K20" s="26">
        <v>15</v>
      </c>
      <c r="L20" s="26">
        <v>15</v>
      </c>
      <c r="M20" s="26">
        <v>15</v>
      </c>
      <c r="U20" s="1"/>
      <c r="V20" s="1"/>
      <c r="W20" s="1"/>
      <c r="X20" s="1"/>
      <c r="Z20" s="2"/>
      <c r="AC20" s="3"/>
      <c r="AD20" s="3"/>
      <c r="AE20" s="3"/>
      <c r="AF20" s="3"/>
      <c r="AG20" s="2"/>
      <c r="AK20" s="3"/>
    </row>
    <row r="21" spans="1:37" ht="12.75" customHeight="1">
      <c r="A21" s="269"/>
      <c r="B21" s="259"/>
      <c r="C21" s="50" t="s">
        <v>13</v>
      </c>
      <c r="D21" s="28">
        <v>22</v>
      </c>
      <c r="E21" s="28">
        <v>21</v>
      </c>
      <c r="F21" s="28">
        <v>22</v>
      </c>
      <c r="G21" s="28">
        <v>23</v>
      </c>
      <c r="H21" s="28">
        <v>23</v>
      </c>
      <c r="I21" s="28">
        <v>23</v>
      </c>
      <c r="J21" s="28">
        <v>24</v>
      </c>
      <c r="K21" s="28">
        <v>22</v>
      </c>
      <c r="L21" s="28">
        <v>24</v>
      </c>
      <c r="M21" s="28">
        <v>20</v>
      </c>
      <c r="U21" s="1"/>
      <c r="V21" s="1"/>
      <c r="W21" s="1"/>
      <c r="X21" s="1"/>
      <c r="Z21" s="2"/>
      <c r="AC21" s="3"/>
      <c r="AD21" s="3"/>
      <c r="AE21" s="3"/>
      <c r="AF21" s="3"/>
      <c r="AG21" s="2"/>
      <c r="AK21" s="3"/>
    </row>
    <row r="22" spans="1:37" ht="12.75" customHeight="1">
      <c r="A22" s="269"/>
      <c r="B22" s="260"/>
      <c r="C22" s="51" t="s">
        <v>14</v>
      </c>
      <c r="D22" s="31">
        <v>423</v>
      </c>
      <c r="E22" s="31">
        <v>398</v>
      </c>
      <c r="F22" s="31">
        <v>372</v>
      </c>
      <c r="G22" s="31">
        <v>372</v>
      </c>
      <c r="H22" s="31">
        <v>357</v>
      </c>
      <c r="I22" s="31">
        <v>332</v>
      </c>
      <c r="J22" s="31">
        <v>327</v>
      </c>
      <c r="K22" s="31">
        <v>312</v>
      </c>
      <c r="L22" s="31">
        <v>306</v>
      </c>
      <c r="M22" s="31">
        <v>298</v>
      </c>
      <c r="U22" s="1"/>
      <c r="V22" s="1"/>
      <c r="W22" s="1"/>
      <c r="X22" s="1"/>
      <c r="Z22" s="2"/>
      <c r="AC22" s="3"/>
      <c r="AD22" s="3"/>
      <c r="AE22" s="3"/>
      <c r="AF22" s="3"/>
      <c r="AG22" s="2"/>
      <c r="AK22" s="3"/>
    </row>
    <row r="23" spans="1:37" ht="12.75" customHeight="1">
      <c r="A23" s="269"/>
      <c r="B23" s="258" t="s">
        <v>299</v>
      </c>
      <c r="C23" s="49" t="s">
        <v>12</v>
      </c>
      <c r="D23" s="26">
        <v>8</v>
      </c>
      <c r="E23" s="26">
        <v>7</v>
      </c>
      <c r="F23" s="26">
        <v>7</v>
      </c>
      <c r="G23" s="26">
        <v>8</v>
      </c>
      <c r="H23" s="26">
        <v>8</v>
      </c>
      <c r="I23" s="26">
        <v>8</v>
      </c>
      <c r="J23" s="26">
        <v>8</v>
      </c>
      <c r="K23" s="26">
        <v>8</v>
      </c>
      <c r="L23" s="26">
        <v>8</v>
      </c>
      <c r="M23" s="26">
        <v>7</v>
      </c>
      <c r="U23" s="1"/>
      <c r="V23" s="1"/>
      <c r="W23" s="1"/>
      <c r="X23" s="1"/>
      <c r="Z23" s="2"/>
      <c r="AC23" s="3"/>
      <c r="AD23" s="3"/>
      <c r="AE23" s="3"/>
      <c r="AF23" s="3"/>
      <c r="AG23" s="2"/>
      <c r="AK23" s="3"/>
    </row>
    <row r="24" spans="1:37" ht="12.75" customHeight="1">
      <c r="A24" s="269"/>
      <c r="B24" s="259"/>
      <c r="C24" s="50" t="s">
        <v>13</v>
      </c>
      <c r="D24" s="28">
        <v>15</v>
      </c>
      <c r="E24" s="28">
        <v>15</v>
      </c>
      <c r="F24" s="28">
        <v>15</v>
      </c>
      <c r="G24" s="28">
        <v>15</v>
      </c>
      <c r="H24" s="28">
        <v>15</v>
      </c>
      <c r="I24" s="28">
        <v>16</v>
      </c>
      <c r="J24" s="28">
        <v>15</v>
      </c>
      <c r="K24" s="28">
        <v>15</v>
      </c>
      <c r="L24" s="28">
        <v>17</v>
      </c>
      <c r="M24" s="28">
        <v>13</v>
      </c>
      <c r="U24" s="1"/>
      <c r="V24" s="1"/>
      <c r="W24" s="1"/>
      <c r="X24" s="1"/>
      <c r="Z24" s="2"/>
      <c r="AC24" s="3"/>
      <c r="AD24" s="3"/>
      <c r="AE24" s="3"/>
      <c r="AF24" s="3"/>
      <c r="AG24" s="2"/>
      <c r="AK24" s="3"/>
    </row>
    <row r="25" spans="1:37" ht="12.75" customHeight="1">
      <c r="A25" s="270"/>
      <c r="B25" s="260"/>
      <c r="C25" s="51" t="s">
        <v>14</v>
      </c>
      <c r="D25" s="31">
        <v>154</v>
      </c>
      <c r="E25" s="31">
        <v>154</v>
      </c>
      <c r="F25" s="31">
        <v>153</v>
      </c>
      <c r="G25" s="31">
        <v>144</v>
      </c>
      <c r="H25" s="31">
        <v>143</v>
      </c>
      <c r="I25" s="31">
        <v>144</v>
      </c>
      <c r="J25" s="31">
        <v>163</v>
      </c>
      <c r="K25" s="31">
        <v>169</v>
      </c>
      <c r="L25" s="31">
        <v>159</v>
      </c>
      <c r="M25" s="31">
        <v>157</v>
      </c>
      <c r="U25" s="1"/>
      <c r="V25" s="1"/>
      <c r="W25" s="1"/>
      <c r="X25" s="1"/>
      <c r="Z25" s="2"/>
      <c r="AC25" s="3"/>
      <c r="AD25" s="3"/>
      <c r="AE25" s="3"/>
      <c r="AF25" s="3"/>
      <c r="AG25" s="2"/>
      <c r="AK25" s="3"/>
    </row>
    <row r="26" spans="1:37" ht="12.75" customHeight="1">
      <c r="A26" s="268" t="s">
        <v>16</v>
      </c>
      <c r="B26" s="258" t="s">
        <v>300</v>
      </c>
      <c r="C26" s="49" t="s">
        <v>12</v>
      </c>
      <c r="D26" s="26">
        <v>20</v>
      </c>
      <c r="E26" s="26">
        <v>20</v>
      </c>
      <c r="F26" s="26">
        <v>20</v>
      </c>
      <c r="G26" s="26">
        <v>20</v>
      </c>
      <c r="H26" s="26">
        <v>20</v>
      </c>
      <c r="I26" s="26">
        <v>22</v>
      </c>
      <c r="J26" s="26">
        <v>21</v>
      </c>
      <c r="K26" s="26">
        <v>23</v>
      </c>
      <c r="L26" s="26">
        <v>23</v>
      </c>
      <c r="M26" s="26">
        <v>26</v>
      </c>
      <c r="U26" s="1"/>
      <c r="V26" s="1"/>
      <c r="W26" s="1"/>
      <c r="X26" s="1"/>
      <c r="Z26" s="2"/>
      <c r="AC26" s="3"/>
      <c r="AD26" s="3"/>
      <c r="AE26" s="3"/>
      <c r="AF26" s="3"/>
      <c r="AG26" s="2"/>
      <c r="AK26" s="3"/>
    </row>
    <row r="27" spans="1:37" ht="12.75" customHeight="1">
      <c r="A27" s="269"/>
      <c r="B27" s="259"/>
      <c r="C27" s="50" t="s">
        <v>13</v>
      </c>
      <c r="D27" s="28">
        <v>32</v>
      </c>
      <c r="E27" s="28">
        <v>31</v>
      </c>
      <c r="F27" s="28">
        <v>31</v>
      </c>
      <c r="G27" s="28">
        <v>30</v>
      </c>
      <c r="H27" s="28">
        <v>29</v>
      </c>
      <c r="I27" s="28">
        <v>31</v>
      </c>
      <c r="J27" s="28">
        <v>30</v>
      </c>
      <c r="K27" s="28">
        <v>32</v>
      </c>
      <c r="L27" s="28">
        <v>31</v>
      </c>
      <c r="M27" s="28">
        <v>32</v>
      </c>
      <c r="U27" s="1"/>
      <c r="V27" s="1"/>
      <c r="W27" s="1"/>
      <c r="X27" s="1"/>
      <c r="Z27" s="2"/>
      <c r="AC27" s="3"/>
      <c r="AD27" s="3"/>
      <c r="AE27" s="3"/>
      <c r="AF27" s="3"/>
      <c r="AG27" s="2"/>
      <c r="AK27" s="3"/>
    </row>
    <row r="28" spans="1:37" ht="12.75" customHeight="1">
      <c r="A28" s="269"/>
      <c r="B28" s="260"/>
      <c r="C28" s="51" t="s">
        <v>14</v>
      </c>
      <c r="D28" s="31">
        <v>644</v>
      </c>
      <c r="E28" s="31">
        <v>654</v>
      </c>
      <c r="F28" s="31">
        <v>634</v>
      </c>
      <c r="G28" s="31">
        <v>636</v>
      </c>
      <c r="H28" s="31">
        <v>640</v>
      </c>
      <c r="I28" s="31">
        <v>648</v>
      </c>
      <c r="J28" s="31">
        <v>636</v>
      </c>
      <c r="K28" s="31">
        <v>603</v>
      </c>
      <c r="L28" s="31">
        <v>609</v>
      </c>
      <c r="M28" s="31">
        <v>586</v>
      </c>
      <c r="U28" s="1"/>
      <c r="V28" s="1"/>
      <c r="W28" s="1"/>
      <c r="X28" s="1"/>
      <c r="Z28" s="2"/>
      <c r="AC28" s="3"/>
      <c r="AD28" s="3"/>
      <c r="AE28" s="3"/>
      <c r="AF28" s="3"/>
      <c r="AG28" s="2"/>
      <c r="AK28" s="3"/>
    </row>
    <row r="29" spans="1:37" ht="12.75" customHeight="1">
      <c r="A29" s="269"/>
      <c r="B29" s="258" t="s">
        <v>301</v>
      </c>
      <c r="C29" s="49" t="s">
        <v>12</v>
      </c>
      <c r="D29" s="26">
        <v>14</v>
      </c>
      <c r="E29" s="26">
        <v>14</v>
      </c>
      <c r="F29" s="26">
        <v>15</v>
      </c>
      <c r="G29" s="26">
        <v>15</v>
      </c>
      <c r="H29" s="26">
        <v>17</v>
      </c>
      <c r="I29" s="26">
        <v>18</v>
      </c>
      <c r="J29" s="26">
        <v>17</v>
      </c>
      <c r="K29" s="26">
        <v>16</v>
      </c>
      <c r="L29" s="26">
        <v>16</v>
      </c>
      <c r="M29" s="26">
        <v>17</v>
      </c>
      <c r="U29" s="1"/>
      <c r="V29" s="1"/>
      <c r="W29" s="1"/>
      <c r="X29" s="1"/>
      <c r="Z29" s="2"/>
      <c r="AC29" s="3"/>
      <c r="AD29" s="3"/>
      <c r="AE29" s="3"/>
      <c r="AF29" s="3"/>
      <c r="AG29" s="2"/>
      <c r="AK29" s="3"/>
    </row>
    <row r="30" spans="1:37" ht="12.75" customHeight="1">
      <c r="A30" s="269"/>
      <c r="B30" s="259"/>
      <c r="C30" s="50" t="s">
        <v>13</v>
      </c>
      <c r="D30" s="28">
        <v>20</v>
      </c>
      <c r="E30" s="28">
        <v>20</v>
      </c>
      <c r="F30" s="28">
        <v>23</v>
      </c>
      <c r="G30" s="28">
        <v>23</v>
      </c>
      <c r="H30" s="28">
        <v>24</v>
      </c>
      <c r="I30" s="28">
        <v>24</v>
      </c>
      <c r="J30" s="28">
        <v>23</v>
      </c>
      <c r="K30" s="28">
        <v>23</v>
      </c>
      <c r="L30" s="28">
        <v>24</v>
      </c>
      <c r="M30" s="28">
        <v>20</v>
      </c>
      <c r="U30" s="1"/>
      <c r="V30" s="1"/>
      <c r="W30" s="1"/>
      <c r="X30" s="1"/>
      <c r="Z30" s="2"/>
      <c r="AC30" s="3"/>
      <c r="AD30" s="3"/>
      <c r="AE30" s="3"/>
      <c r="AF30" s="3"/>
      <c r="AG30" s="2"/>
      <c r="AK30" s="3"/>
    </row>
    <row r="31" spans="1:37" ht="12.75" customHeight="1">
      <c r="A31" s="270"/>
      <c r="B31" s="260"/>
      <c r="C31" s="51" t="s">
        <v>14</v>
      </c>
      <c r="D31" s="31">
        <v>437</v>
      </c>
      <c r="E31" s="31">
        <v>429</v>
      </c>
      <c r="F31" s="31">
        <v>441</v>
      </c>
      <c r="G31" s="31">
        <v>457</v>
      </c>
      <c r="H31" s="31">
        <v>476</v>
      </c>
      <c r="I31" s="31">
        <v>467</v>
      </c>
      <c r="J31" s="31">
        <v>439</v>
      </c>
      <c r="K31" s="31">
        <v>408</v>
      </c>
      <c r="L31" s="31">
        <v>388</v>
      </c>
      <c r="M31" s="31">
        <v>363</v>
      </c>
      <c r="U31" s="1"/>
      <c r="V31" s="1"/>
      <c r="W31" s="1"/>
      <c r="X31" s="1"/>
      <c r="Z31" s="2"/>
      <c r="AC31" s="3"/>
      <c r="AD31" s="3"/>
      <c r="AE31" s="3"/>
      <c r="AF31" s="3"/>
      <c r="AG31" s="2"/>
      <c r="AK31" s="3"/>
    </row>
    <row r="32" spans="1:37" ht="12.75" customHeight="1">
      <c r="A32" s="255" t="s">
        <v>17</v>
      </c>
      <c r="B32" s="258" t="s">
        <v>302</v>
      </c>
      <c r="C32" s="49" t="s">
        <v>12</v>
      </c>
      <c r="D32" s="26">
        <v>14</v>
      </c>
      <c r="E32" s="26">
        <v>14</v>
      </c>
      <c r="F32" s="26">
        <v>14</v>
      </c>
      <c r="G32" s="26">
        <v>14</v>
      </c>
      <c r="H32" s="26">
        <v>12</v>
      </c>
      <c r="I32" s="26">
        <v>12</v>
      </c>
      <c r="J32" s="26">
        <v>13</v>
      </c>
      <c r="K32" s="26">
        <v>13</v>
      </c>
      <c r="L32" s="26">
        <v>13</v>
      </c>
      <c r="M32" s="26">
        <v>14</v>
      </c>
      <c r="U32" s="1"/>
      <c r="V32" s="1"/>
      <c r="W32" s="1"/>
      <c r="X32" s="1"/>
      <c r="Z32" s="2"/>
      <c r="AC32" s="3"/>
      <c r="AD32" s="3"/>
      <c r="AE32" s="3"/>
      <c r="AF32" s="3"/>
      <c r="AG32" s="2"/>
      <c r="AK32" s="3"/>
    </row>
    <row r="33" spans="1:37" ht="12.75" customHeight="1">
      <c r="A33" s="256"/>
      <c r="B33" s="259"/>
      <c r="C33" s="50" t="s">
        <v>13</v>
      </c>
      <c r="D33" s="28">
        <v>24</v>
      </c>
      <c r="E33" s="28">
        <v>25</v>
      </c>
      <c r="F33" s="28">
        <v>24</v>
      </c>
      <c r="G33" s="28">
        <v>23</v>
      </c>
      <c r="H33" s="28">
        <v>23</v>
      </c>
      <c r="I33" s="28">
        <v>22</v>
      </c>
      <c r="J33" s="28">
        <v>22</v>
      </c>
      <c r="K33" s="28">
        <v>21</v>
      </c>
      <c r="L33" s="28">
        <v>21</v>
      </c>
      <c r="M33" s="28">
        <v>20</v>
      </c>
      <c r="U33" s="1"/>
      <c r="V33" s="1"/>
      <c r="W33" s="1"/>
      <c r="X33" s="1"/>
      <c r="Z33" s="2"/>
      <c r="AC33" s="3"/>
      <c r="AD33" s="3"/>
      <c r="AE33" s="3"/>
      <c r="AF33" s="3"/>
      <c r="AG33" s="2"/>
      <c r="AK33" s="3"/>
    </row>
    <row r="34" spans="1:37" ht="12.75" customHeight="1">
      <c r="A34" s="257"/>
      <c r="B34" s="260"/>
      <c r="C34" s="51" t="s">
        <v>14</v>
      </c>
      <c r="D34" s="31">
        <v>370</v>
      </c>
      <c r="E34" s="31">
        <v>346</v>
      </c>
      <c r="F34" s="31">
        <v>321</v>
      </c>
      <c r="G34" s="31">
        <v>309</v>
      </c>
      <c r="H34" s="31">
        <v>293</v>
      </c>
      <c r="I34" s="31">
        <v>275</v>
      </c>
      <c r="J34" s="31">
        <v>289</v>
      </c>
      <c r="K34" s="31">
        <v>274</v>
      </c>
      <c r="L34" s="31">
        <v>252</v>
      </c>
      <c r="M34" s="31">
        <v>260</v>
      </c>
      <c r="U34" s="1"/>
      <c r="V34" s="1"/>
      <c r="W34" s="1"/>
      <c r="X34" s="1"/>
      <c r="Z34" s="2"/>
      <c r="AC34" s="3"/>
      <c r="AD34" s="3"/>
      <c r="AE34" s="3"/>
      <c r="AF34" s="3"/>
      <c r="AG34" s="2"/>
      <c r="AK34" s="3"/>
    </row>
    <row r="35" spans="1:37" ht="12.75" customHeight="1">
      <c r="A35" s="268" t="s">
        <v>18</v>
      </c>
      <c r="B35" s="258" t="s">
        <v>303</v>
      </c>
      <c r="C35" s="49" t="s">
        <v>12</v>
      </c>
      <c r="D35" s="26">
        <v>7</v>
      </c>
      <c r="E35" s="26">
        <v>7</v>
      </c>
      <c r="F35" s="26">
        <v>8</v>
      </c>
      <c r="G35" s="26">
        <v>8</v>
      </c>
      <c r="H35" s="26">
        <v>8</v>
      </c>
      <c r="I35" s="26">
        <v>8</v>
      </c>
      <c r="J35" s="26">
        <v>8</v>
      </c>
      <c r="K35" s="26">
        <v>8</v>
      </c>
      <c r="L35" s="26">
        <v>8</v>
      </c>
      <c r="M35" s="26">
        <v>8</v>
      </c>
      <c r="U35" s="1"/>
      <c r="V35" s="1"/>
      <c r="W35" s="1"/>
      <c r="X35" s="1"/>
      <c r="Z35" s="2"/>
      <c r="AC35" s="3"/>
      <c r="AD35" s="3"/>
      <c r="AE35" s="3"/>
      <c r="AF35" s="3"/>
      <c r="AG35" s="2"/>
      <c r="AK35" s="3"/>
    </row>
    <row r="36" spans="1:37" ht="12.75" customHeight="1">
      <c r="A36" s="269"/>
      <c r="B36" s="259"/>
      <c r="C36" s="50" t="s">
        <v>13</v>
      </c>
      <c r="D36" s="28">
        <v>16</v>
      </c>
      <c r="E36" s="28">
        <v>15</v>
      </c>
      <c r="F36" s="28">
        <v>18</v>
      </c>
      <c r="G36" s="28">
        <v>16</v>
      </c>
      <c r="H36" s="28">
        <v>16</v>
      </c>
      <c r="I36" s="28">
        <v>16</v>
      </c>
      <c r="J36" s="28">
        <v>16</v>
      </c>
      <c r="K36" s="28">
        <v>17</v>
      </c>
      <c r="L36" s="28">
        <v>16</v>
      </c>
      <c r="M36" s="28">
        <v>16</v>
      </c>
      <c r="U36" s="1"/>
      <c r="V36" s="1"/>
      <c r="W36" s="1"/>
      <c r="X36" s="1"/>
      <c r="Z36" s="2"/>
      <c r="AC36" s="3"/>
      <c r="AD36" s="3"/>
      <c r="AE36" s="3"/>
      <c r="AF36" s="3"/>
      <c r="AG36" s="2"/>
      <c r="AK36" s="3"/>
    </row>
    <row r="37" spans="1:37" ht="12.75" customHeight="1">
      <c r="A37" s="269"/>
      <c r="B37" s="260"/>
      <c r="C37" s="51" t="s">
        <v>14</v>
      </c>
      <c r="D37" s="31">
        <v>188</v>
      </c>
      <c r="E37" s="31">
        <v>196</v>
      </c>
      <c r="F37" s="31">
        <v>190</v>
      </c>
      <c r="G37" s="31">
        <v>182</v>
      </c>
      <c r="H37" s="31">
        <v>179</v>
      </c>
      <c r="I37" s="31">
        <v>174</v>
      </c>
      <c r="J37" s="31">
        <v>175</v>
      </c>
      <c r="K37" s="31">
        <v>166</v>
      </c>
      <c r="L37" s="31">
        <v>164</v>
      </c>
      <c r="M37" s="31">
        <v>165</v>
      </c>
      <c r="U37" s="1"/>
      <c r="V37" s="1"/>
      <c r="W37" s="1"/>
      <c r="X37" s="1"/>
      <c r="Z37" s="2"/>
      <c r="AC37" s="3"/>
      <c r="AD37" s="3"/>
      <c r="AE37" s="3"/>
      <c r="AF37" s="3"/>
      <c r="AG37" s="2"/>
      <c r="AK37" s="3"/>
    </row>
    <row r="38" spans="1:37" ht="12.75" customHeight="1">
      <c r="A38" s="269"/>
      <c r="B38" s="258" t="s">
        <v>304</v>
      </c>
      <c r="C38" s="49" t="s">
        <v>12</v>
      </c>
      <c r="D38" s="26">
        <v>6</v>
      </c>
      <c r="E38" s="26">
        <v>6</v>
      </c>
      <c r="F38" s="26">
        <v>6</v>
      </c>
      <c r="G38" s="26">
        <v>6</v>
      </c>
      <c r="H38" s="26">
        <v>6</v>
      </c>
      <c r="I38" s="26">
        <v>6</v>
      </c>
      <c r="J38" s="26">
        <v>6</v>
      </c>
      <c r="K38" s="26">
        <v>6</v>
      </c>
      <c r="L38" s="26">
        <v>6</v>
      </c>
      <c r="M38" s="26">
        <v>6</v>
      </c>
      <c r="U38" s="1"/>
      <c r="V38" s="1"/>
      <c r="W38" s="1"/>
      <c r="X38" s="1"/>
      <c r="Z38" s="2"/>
      <c r="AC38" s="3"/>
      <c r="AD38" s="3"/>
      <c r="AE38" s="3"/>
      <c r="AF38" s="3"/>
      <c r="AG38" s="2"/>
      <c r="AK38" s="3"/>
    </row>
    <row r="39" spans="1:37" ht="12.75" customHeight="1">
      <c r="A39" s="269"/>
      <c r="B39" s="259"/>
      <c r="C39" s="50" t="s">
        <v>13</v>
      </c>
      <c r="D39" s="28">
        <v>13</v>
      </c>
      <c r="E39" s="28">
        <v>13</v>
      </c>
      <c r="F39" s="28">
        <v>17</v>
      </c>
      <c r="G39" s="28">
        <v>14</v>
      </c>
      <c r="H39" s="28">
        <v>13</v>
      </c>
      <c r="I39" s="28">
        <v>13</v>
      </c>
      <c r="J39" s="28">
        <v>12</v>
      </c>
      <c r="K39" s="28">
        <v>11</v>
      </c>
      <c r="L39" s="28">
        <v>11</v>
      </c>
      <c r="M39" s="28">
        <v>12</v>
      </c>
      <c r="U39" s="1"/>
      <c r="V39" s="1"/>
      <c r="W39" s="1"/>
      <c r="X39" s="1"/>
      <c r="Z39" s="2"/>
      <c r="AC39" s="3"/>
      <c r="AD39" s="3"/>
      <c r="AE39" s="3"/>
      <c r="AF39" s="3"/>
      <c r="AG39" s="2"/>
      <c r="AK39" s="3"/>
    </row>
    <row r="40" spans="1:37" ht="12.75" customHeight="1">
      <c r="A40" s="269"/>
      <c r="B40" s="260"/>
      <c r="C40" s="51" t="s">
        <v>14</v>
      </c>
      <c r="D40" s="31">
        <v>92</v>
      </c>
      <c r="E40" s="31">
        <v>94</v>
      </c>
      <c r="F40" s="31">
        <v>94</v>
      </c>
      <c r="G40" s="31">
        <v>94</v>
      </c>
      <c r="H40" s="31">
        <v>96</v>
      </c>
      <c r="I40" s="31">
        <v>89</v>
      </c>
      <c r="J40" s="31">
        <v>89</v>
      </c>
      <c r="K40" s="31">
        <v>92</v>
      </c>
      <c r="L40" s="31">
        <v>105</v>
      </c>
      <c r="M40" s="31">
        <v>90</v>
      </c>
      <c r="U40" s="1"/>
      <c r="V40" s="1"/>
      <c r="W40" s="1"/>
      <c r="X40" s="1"/>
      <c r="Z40" s="2"/>
      <c r="AC40" s="3"/>
      <c r="AD40" s="3"/>
      <c r="AE40" s="3"/>
      <c r="AF40" s="3"/>
      <c r="AG40" s="2"/>
      <c r="AK40" s="3"/>
    </row>
    <row r="41" spans="1:37" ht="12.75" customHeight="1">
      <c r="A41" s="269"/>
      <c r="B41" s="258" t="s">
        <v>305</v>
      </c>
      <c r="C41" s="49" t="s">
        <v>12</v>
      </c>
      <c r="D41" s="26">
        <v>6</v>
      </c>
      <c r="E41" s="26">
        <v>6</v>
      </c>
      <c r="F41" s="26">
        <v>6</v>
      </c>
      <c r="G41" s="26">
        <v>6</v>
      </c>
      <c r="H41" s="26">
        <v>6</v>
      </c>
      <c r="I41" s="26">
        <v>5</v>
      </c>
      <c r="J41" s="26">
        <v>5</v>
      </c>
      <c r="K41" s="26">
        <v>5</v>
      </c>
      <c r="L41" s="26">
        <v>5</v>
      </c>
      <c r="M41" s="26">
        <v>5</v>
      </c>
      <c r="U41" s="1"/>
      <c r="V41" s="1"/>
      <c r="W41" s="1"/>
      <c r="X41" s="1"/>
      <c r="Z41" s="2"/>
      <c r="AC41" s="3"/>
      <c r="AD41" s="3"/>
      <c r="AE41" s="3"/>
      <c r="AF41" s="3"/>
      <c r="AG41" s="2"/>
      <c r="AK41" s="3"/>
    </row>
    <row r="42" spans="1:37" ht="12.75" customHeight="1">
      <c r="A42" s="269"/>
      <c r="B42" s="259"/>
      <c r="C42" s="50" t="s">
        <v>13</v>
      </c>
      <c r="D42" s="28">
        <v>11</v>
      </c>
      <c r="E42" s="28">
        <v>11</v>
      </c>
      <c r="F42" s="28">
        <v>11</v>
      </c>
      <c r="G42" s="28">
        <v>11</v>
      </c>
      <c r="H42" s="28">
        <v>10</v>
      </c>
      <c r="I42" s="28">
        <v>9</v>
      </c>
      <c r="J42" s="28">
        <v>10</v>
      </c>
      <c r="K42" s="28">
        <v>9</v>
      </c>
      <c r="L42" s="28">
        <v>9</v>
      </c>
      <c r="M42" s="28">
        <v>9</v>
      </c>
      <c r="U42" s="1"/>
      <c r="V42" s="1"/>
      <c r="W42" s="1"/>
      <c r="X42" s="1"/>
      <c r="Z42" s="2"/>
      <c r="AC42" s="3"/>
      <c r="AD42" s="3"/>
      <c r="AE42" s="3"/>
      <c r="AF42" s="3"/>
      <c r="AG42" s="2"/>
      <c r="AK42" s="3"/>
    </row>
    <row r="43" spans="1:37" ht="12.75" customHeight="1">
      <c r="A43" s="269"/>
      <c r="B43" s="260"/>
      <c r="C43" s="51" t="s">
        <v>14</v>
      </c>
      <c r="D43" s="31">
        <v>81</v>
      </c>
      <c r="E43" s="31">
        <v>70</v>
      </c>
      <c r="F43" s="31">
        <v>64</v>
      </c>
      <c r="G43" s="31">
        <v>57</v>
      </c>
      <c r="H43" s="31">
        <v>53</v>
      </c>
      <c r="I43" s="31">
        <v>50</v>
      </c>
      <c r="J43" s="31">
        <v>49</v>
      </c>
      <c r="K43" s="31">
        <v>50</v>
      </c>
      <c r="L43" s="31">
        <v>47</v>
      </c>
      <c r="M43" s="31">
        <v>51</v>
      </c>
      <c r="U43" s="1"/>
      <c r="V43" s="1"/>
      <c r="W43" s="1"/>
      <c r="X43" s="1"/>
      <c r="Z43" s="2"/>
      <c r="AC43" s="3"/>
      <c r="AD43" s="3"/>
      <c r="AE43" s="3"/>
      <c r="AF43" s="3"/>
      <c r="AG43" s="2"/>
      <c r="AK43" s="3"/>
    </row>
    <row r="44" spans="1:37" ht="12.75" customHeight="1">
      <c r="A44" s="269"/>
      <c r="B44" s="258" t="s">
        <v>306</v>
      </c>
      <c r="C44" s="49" t="s">
        <v>12</v>
      </c>
      <c r="D44" s="26">
        <v>6</v>
      </c>
      <c r="E44" s="26">
        <v>6</v>
      </c>
      <c r="F44" s="26">
        <v>6</v>
      </c>
      <c r="G44" s="26">
        <v>6</v>
      </c>
      <c r="H44" s="26">
        <v>6</v>
      </c>
      <c r="I44" s="26">
        <v>5</v>
      </c>
      <c r="J44" s="26">
        <v>5</v>
      </c>
      <c r="K44" s="26">
        <v>4</v>
      </c>
      <c r="L44" s="26">
        <v>4</v>
      </c>
      <c r="M44" s="26">
        <v>4</v>
      </c>
      <c r="U44" s="1"/>
      <c r="V44" s="1"/>
      <c r="W44" s="1"/>
      <c r="X44" s="1"/>
      <c r="Z44" s="2"/>
      <c r="AC44" s="3"/>
      <c r="AD44" s="3"/>
      <c r="AE44" s="3"/>
      <c r="AF44" s="3"/>
      <c r="AG44" s="2"/>
      <c r="AK44" s="3"/>
    </row>
    <row r="45" spans="1:37" ht="12.75" customHeight="1">
      <c r="A45" s="269"/>
      <c r="B45" s="259"/>
      <c r="C45" s="50" t="s">
        <v>13</v>
      </c>
      <c r="D45" s="28">
        <v>10</v>
      </c>
      <c r="E45" s="28">
        <v>11</v>
      </c>
      <c r="F45" s="28">
        <v>13</v>
      </c>
      <c r="G45" s="28">
        <v>11</v>
      </c>
      <c r="H45" s="28">
        <v>10</v>
      </c>
      <c r="I45" s="28">
        <v>10</v>
      </c>
      <c r="J45" s="28">
        <v>10</v>
      </c>
      <c r="K45" s="28">
        <v>8</v>
      </c>
      <c r="L45" s="28">
        <v>7</v>
      </c>
      <c r="M45" s="28">
        <v>8</v>
      </c>
      <c r="U45" s="1"/>
      <c r="V45" s="1"/>
      <c r="W45" s="1"/>
      <c r="X45" s="1"/>
      <c r="Z45" s="2"/>
      <c r="AC45" s="3"/>
      <c r="AD45" s="3"/>
      <c r="AE45" s="3"/>
      <c r="AF45" s="3"/>
      <c r="AG45" s="2"/>
      <c r="AK45" s="3"/>
    </row>
    <row r="46" spans="1:37" ht="12.75" customHeight="1">
      <c r="A46" s="269"/>
      <c r="B46" s="260"/>
      <c r="C46" s="51" t="s">
        <v>14</v>
      </c>
      <c r="D46" s="31">
        <v>63</v>
      </c>
      <c r="E46" s="31">
        <v>62</v>
      </c>
      <c r="F46" s="31">
        <v>65</v>
      </c>
      <c r="G46" s="31">
        <v>67</v>
      </c>
      <c r="H46" s="31">
        <v>61</v>
      </c>
      <c r="I46" s="31">
        <v>53</v>
      </c>
      <c r="J46" s="31">
        <v>48</v>
      </c>
      <c r="K46" s="31">
        <v>49</v>
      </c>
      <c r="L46" s="31">
        <v>44</v>
      </c>
      <c r="M46" s="31">
        <v>42</v>
      </c>
      <c r="U46" s="1"/>
      <c r="V46" s="1"/>
      <c r="W46" s="1"/>
      <c r="X46" s="1"/>
      <c r="Z46" s="2"/>
      <c r="AC46" s="3"/>
      <c r="AD46" s="3"/>
      <c r="AE46" s="3"/>
      <c r="AF46" s="3"/>
      <c r="AG46" s="2"/>
      <c r="AK46" s="3"/>
    </row>
    <row r="47" spans="1:37" ht="12.75" customHeight="1">
      <c r="A47" s="269"/>
      <c r="B47" s="258" t="s">
        <v>307</v>
      </c>
      <c r="C47" s="49" t="s">
        <v>12</v>
      </c>
      <c r="D47" s="26">
        <v>7</v>
      </c>
      <c r="E47" s="26">
        <v>7</v>
      </c>
      <c r="F47" s="26">
        <v>7</v>
      </c>
      <c r="G47" s="26">
        <v>7</v>
      </c>
      <c r="H47" s="26">
        <v>7</v>
      </c>
      <c r="I47" s="26">
        <v>6</v>
      </c>
      <c r="J47" s="26">
        <v>5</v>
      </c>
      <c r="K47" s="26">
        <v>5</v>
      </c>
      <c r="L47" s="26">
        <v>4</v>
      </c>
      <c r="M47" s="26">
        <v>5</v>
      </c>
      <c r="U47" s="1"/>
      <c r="V47" s="1"/>
      <c r="W47" s="1"/>
      <c r="X47" s="1"/>
      <c r="Z47" s="2"/>
      <c r="AC47" s="3"/>
      <c r="AD47" s="3"/>
      <c r="AE47" s="3"/>
      <c r="AF47" s="3"/>
      <c r="AG47" s="2"/>
      <c r="AK47" s="3"/>
    </row>
    <row r="48" spans="1:37" ht="12.75" customHeight="1">
      <c r="A48" s="269"/>
      <c r="B48" s="259"/>
      <c r="C48" s="50" t="s">
        <v>13</v>
      </c>
      <c r="D48" s="28">
        <v>13</v>
      </c>
      <c r="E48" s="28">
        <v>14</v>
      </c>
      <c r="F48" s="28">
        <v>13</v>
      </c>
      <c r="G48" s="28">
        <v>13</v>
      </c>
      <c r="H48" s="28">
        <v>13</v>
      </c>
      <c r="I48" s="28">
        <v>11</v>
      </c>
      <c r="J48" s="28">
        <v>10</v>
      </c>
      <c r="K48" s="28">
        <v>10</v>
      </c>
      <c r="L48" s="28">
        <v>9</v>
      </c>
      <c r="M48" s="28">
        <v>10</v>
      </c>
      <c r="U48" s="1"/>
      <c r="V48" s="1"/>
      <c r="W48" s="1"/>
      <c r="X48" s="1"/>
      <c r="Z48" s="2"/>
      <c r="AC48" s="3"/>
      <c r="AD48" s="3"/>
      <c r="AE48" s="3"/>
      <c r="AF48" s="3"/>
      <c r="AG48" s="2"/>
      <c r="AK48" s="3"/>
    </row>
    <row r="49" spans="1:37" ht="12.75" customHeight="1">
      <c r="A49" s="269"/>
      <c r="B49" s="260"/>
      <c r="C49" s="51" t="s">
        <v>14</v>
      </c>
      <c r="D49" s="31">
        <v>91</v>
      </c>
      <c r="E49" s="31">
        <v>89</v>
      </c>
      <c r="F49" s="31">
        <v>92</v>
      </c>
      <c r="G49" s="31">
        <v>81</v>
      </c>
      <c r="H49" s="31">
        <v>72</v>
      </c>
      <c r="I49" s="31">
        <v>60</v>
      </c>
      <c r="J49" s="31">
        <v>61</v>
      </c>
      <c r="K49" s="31">
        <v>59</v>
      </c>
      <c r="L49" s="31">
        <v>52</v>
      </c>
      <c r="M49" s="31">
        <v>58</v>
      </c>
      <c r="U49" s="1"/>
      <c r="V49" s="1"/>
      <c r="W49" s="1"/>
      <c r="X49" s="1"/>
      <c r="Z49" s="2"/>
      <c r="AC49" s="3"/>
      <c r="AD49" s="3"/>
      <c r="AE49" s="3"/>
      <c r="AF49" s="3"/>
      <c r="AG49" s="2"/>
      <c r="AK49" s="3"/>
    </row>
    <row r="50" spans="1:37" ht="12.75" customHeight="1">
      <c r="A50" s="269"/>
      <c r="B50" s="258" t="s">
        <v>308</v>
      </c>
      <c r="C50" s="49" t="s">
        <v>12</v>
      </c>
      <c r="D50" s="26">
        <v>4</v>
      </c>
      <c r="E50" s="26">
        <v>3</v>
      </c>
      <c r="F50" s="26">
        <v>3</v>
      </c>
      <c r="G50" s="26">
        <v>4</v>
      </c>
      <c r="H50" s="26">
        <v>3</v>
      </c>
      <c r="I50" s="26">
        <v>3</v>
      </c>
      <c r="J50" s="26">
        <v>3</v>
      </c>
      <c r="K50" s="26">
        <v>3</v>
      </c>
      <c r="L50" s="26">
        <v>3</v>
      </c>
      <c r="M50" s="26">
        <v>3</v>
      </c>
      <c r="U50" s="1"/>
      <c r="V50" s="1"/>
      <c r="W50" s="1"/>
      <c r="X50" s="1"/>
      <c r="Z50" s="2"/>
      <c r="AC50" s="3"/>
      <c r="AD50" s="3"/>
      <c r="AE50" s="3"/>
      <c r="AF50" s="3"/>
      <c r="AG50" s="2"/>
      <c r="AK50" s="3"/>
    </row>
    <row r="51" spans="1:37" ht="12.75" customHeight="1">
      <c r="A51" s="269"/>
      <c r="B51" s="259"/>
      <c r="C51" s="50" t="s">
        <v>13</v>
      </c>
      <c r="D51" s="28">
        <v>8</v>
      </c>
      <c r="E51" s="28">
        <v>7</v>
      </c>
      <c r="F51" s="28">
        <v>6</v>
      </c>
      <c r="G51" s="28">
        <v>8</v>
      </c>
      <c r="H51" s="28">
        <v>7</v>
      </c>
      <c r="I51" s="28">
        <v>7</v>
      </c>
      <c r="J51" s="28">
        <v>7</v>
      </c>
      <c r="K51" s="28">
        <v>6</v>
      </c>
      <c r="L51" s="28">
        <v>6</v>
      </c>
      <c r="M51" s="28">
        <v>6</v>
      </c>
      <c r="U51" s="1"/>
      <c r="V51" s="1"/>
      <c r="W51" s="1"/>
      <c r="X51" s="1"/>
      <c r="Z51" s="2"/>
      <c r="AC51" s="3"/>
      <c r="AD51" s="3"/>
      <c r="AE51" s="3"/>
      <c r="AF51" s="3"/>
      <c r="AG51" s="2"/>
      <c r="AK51" s="3"/>
    </row>
    <row r="52" spans="1:37" ht="12.75" customHeight="1">
      <c r="A52" s="270"/>
      <c r="B52" s="260"/>
      <c r="C52" s="51" t="s">
        <v>14</v>
      </c>
      <c r="D52" s="31">
        <v>31</v>
      </c>
      <c r="E52" s="31">
        <v>29</v>
      </c>
      <c r="F52" s="31">
        <v>27</v>
      </c>
      <c r="G52" s="31">
        <v>27</v>
      </c>
      <c r="H52" s="31">
        <v>21</v>
      </c>
      <c r="I52" s="31">
        <v>18</v>
      </c>
      <c r="J52" s="31">
        <v>18</v>
      </c>
      <c r="K52" s="31">
        <v>18</v>
      </c>
      <c r="L52" s="31">
        <v>15</v>
      </c>
      <c r="M52" s="31">
        <v>13</v>
      </c>
      <c r="U52" s="1"/>
      <c r="V52" s="1"/>
      <c r="W52" s="1"/>
      <c r="X52" s="1"/>
      <c r="Z52" s="2"/>
      <c r="AC52" s="3"/>
      <c r="AD52" s="3"/>
      <c r="AE52" s="3"/>
      <c r="AF52" s="3"/>
      <c r="AG52" s="2"/>
      <c r="AK52" s="3"/>
    </row>
    <row r="53" spans="1:37" ht="12.75" customHeight="1">
      <c r="A53" s="274" t="s">
        <v>9</v>
      </c>
      <c r="B53" s="275"/>
      <c r="C53" s="49" t="s">
        <v>12</v>
      </c>
      <c r="D53" s="26">
        <f aca="true" t="shared" si="1" ref="D53:L55">D17+D20+D23+D26+D29+D32+D35+D38+D41+D44+D47+D50</f>
        <v>112</v>
      </c>
      <c r="E53" s="26">
        <f t="shared" si="1"/>
        <v>109</v>
      </c>
      <c r="F53" s="26">
        <f t="shared" si="1"/>
        <v>110</v>
      </c>
      <c r="G53" s="26">
        <f t="shared" si="1"/>
        <v>113</v>
      </c>
      <c r="H53" s="26">
        <f t="shared" si="1"/>
        <v>113</v>
      </c>
      <c r="I53" s="26">
        <f t="shared" si="1"/>
        <v>113</v>
      </c>
      <c r="J53" s="26">
        <f>J17+J20+J23+J26+J29+J32+J35+J38+J41+J44+J47+J50</f>
        <v>111</v>
      </c>
      <c r="K53" s="26">
        <f>K17+K20+K23+K26+K29+K32+K35+K38+K41+K44+K47+K50</f>
        <v>110</v>
      </c>
      <c r="L53" s="26">
        <f>L17+L20+L23+L26+L29+L32+L35+L38+L41+L44+L47+L50</f>
        <v>109</v>
      </c>
      <c r="M53" s="26">
        <f>M17+M20+M23+M26+M29+M32+M35+M38+M41+M44+M47+M50</f>
        <v>114</v>
      </c>
      <c r="U53" s="1"/>
      <c r="V53" s="1"/>
      <c r="W53" s="1"/>
      <c r="X53" s="1"/>
      <c r="Z53" s="2"/>
      <c r="AC53" s="3"/>
      <c r="AD53" s="3"/>
      <c r="AE53" s="3"/>
      <c r="AF53" s="3"/>
      <c r="AG53" s="2"/>
      <c r="AK53" s="3"/>
    </row>
    <row r="54" spans="1:37" ht="12.75" customHeight="1">
      <c r="A54" s="276"/>
      <c r="B54" s="277"/>
      <c r="C54" s="50" t="s">
        <v>13</v>
      </c>
      <c r="D54" s="28">
        <f t="shared" si="1"/>
        <v>192</v>
      </c>
      <c r="E54" s="28">
        <f t="shared" si="1"/>
        <v>191</v>
      </c>
      <c r="F54" s="28">
        <f t="shared" si="1"/>
        <v>202</v>
      </c>
      <c r="G54" s="28">
        <f t="shared" si="1"/>
        <v>196</v>
      </c>
      <c r="H54" s="28">
        <f t="shared" si="1"/>
        <v>193</v>
      </c>
      <c r="I54" s="28">
        <f t="shared" si="1"/>
        <v>190</v>
      </c>
      <c r="J54" s="28">
        <f t="shared" si="1"/>
        <v>188</v>
      </c>
      <c r="K54" s="28">
        <f t="shared" si="1"/>
        <v>181</v>
      </c>
      <c r="L54" s="28">
        <f t="shared" si="1"/>
        <v>182</v>
      </c>
      <c r="M54" s="28">
        <f>M18+M21+M24+M27+M30+M33+M36+M39+M42+M45+M48+M51</f>
        <v>173</v>
      </c>
      <c r="U54" s="1"/>
      <c r="V54" s="1"/>
      <c r="W54" s="1"/>
      <c r="X54" s="1"/>
      <c r="Z54" s="2"/>
      <c r="AC54" s="3"/>
      <c r="AD54" s="3"/>
      <c r="AE54" s="3"/>
      <c r="AF54" s="3"/>
      <c r="AG54" s="2"/>
      <c r="AK54" s="3"/>
    </row>
    <row r="55" spans="1:37" ht="12.75" customHeight="1">
      <c r="A55" s="278"/>
      <c r="B55" s="279"/>
      <c r="C55" s="51" t="s">
        <v>14</v>
      </c>
      <c r="D55" s="31">
        <f t="shared" si="1"/>
        <v>2600</v>
      </c>
      <c r="E55" s="31">
        <f t="shared" si="1"/>
        <v>2552</v>
      </c>
      <c r="F55" s="31">
        <f t="shared" si="1"/>
        <v>2483</v>
      </c>
      <c r="G55" s="31">
        <f t="shared" si="1"/>
        <v>2455</v>
      </c>
      <c r="H55" s="31">
        <f t="shared" si="1"/>
        <v>2424</v>
      </c>
      <c r="I55" s="31">
        <f t="shared" si="1"/>
        <v>2341</v>
      </c>
      <c r="J55" s="31">
        <f t="shared" si="1"/>
        <v>2325</v>
      </c>
      <c r="K55" s="31">
        <f t="shared" si="1"/>
        <v>2223</v>
      </c>
      <c r="L55" s="31">
        <f t="shared" si="1"/>
        <v>2167</v>
      </c>
      <c r="M55" s="31">
        <f>M19+M22+M25+M28+M31+M34+M37+M40+M43+M46+M49+M52</f>
        <v>2106</v>
      </c>
      <c r="U55" s="1"/>
      <c r="V55" s="1"/>
      <c r="W55" s="1"/>
      <c r="X55" s="1"/>
      <c r="Z55" s="2"/>
      <c r="AC55" s="3"/>
      <c r="AD55" s="3"/>
      <c r="AE55" s="3"/>
      <c r="AF55" s="3"/>
      <c r="AG55" s="2"/>
      <c r="AK55" s="3"/>
    </row>
    <row r="56" spans="1:13" ht="2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3" t="s">
        <v>51</v>
      </c>
    </row>
  </sheetData>
  <sheetProtection/>
  <mergeCells count="37">
    <mergeCell ref="B26:B28"/>
    <mergeCell ref="B29:B31"/>
    <mergeCell ref="A26:A31"/>
    <mergeCell ref="A53:B55"/>
    <mergeCell ref="B35:B37"/>
    <mergeCell ref="B38:B40"/>
    <mergeCell ref="B41:B43"/>
    <mergeCell ref="B44:B46"/>
    <mergeCell ref="B47:B49"/>
    <mergeCell ref="B50:B52"/>
    <mergeCell ref="A35:A52"/>
    <mergeCell ref="A7:C7"/>
    <mergeCell ref="A8:C8"/>
    <mergeCell ref="A10:C10"/>
    <mergeCell ref="B20:B22"/>
    <mergeCell ref="B17:B19"/>
    <mergeCell ref="A17:A25"/>
    <mergeCell ref="A9:C9"/>
    <mergeCell ref="A11:G11"/>
    <mergeCell ref="D3:D4"/>
    <mergeCell ref="A3:C4"/>
    <mergeCell ref="E3:G4"/>
    <mergeCell ref="A32:A34"/>
    <mergeCell ref="B23:B25"/>
    <mergeCell ref="B32:B34"/>
    <mergeCell ref="A16:C16"/>
    <mergeCell ref="E5:G5"/>
    <mergeCell ref="A5:C5"/>
    <mergeCell ref="A6:C6"/>
    <mergeCell ref="H3:H4"/>
    <mergeCell ref="E10:G10"/>
    <mergeCell ref="I3:I4"/>
    <mergeCell ref="E7:G7"/>
    <mergeCell ref="J3:M3"/>
    <mergeCell ref="E6:G6"/>
    <mergeCell ref="E8:G8"/>
    <mergeCell ref="E9:G9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明朝,標準"－42－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"/>
  <sheetViews>
    <sheetView zoomScalePageLayoutView="0" workbookViewId="0" topLeftCell="A1">
      <selection activeCell="D26" sqref="D26"/>
    </sheetView>
  </sheetViews>
  <sheetFormatPr defaultColWidth="8.875" defaultRowHeight="20.25" customHeight="1"/>
  <cols>
    <col min="1" max="1" width="15.00390625" style="83" customWidth="1"/>
    <col min="2" max="2" width="25.00390625" style="84" customWidth="1"/>
    <col min="3" max="3" width="19.25390625" style="144" customWidth="1"/>
    <col min="4" max="4" width="13.25390625" style="144" customWidth="1"/>
    <col min="5" max="5" width="18.50390625" style="144" customWidth="1"/>
    <col min="6" max="16384" width="8.875" style="3" customWidth="1"/>
  </cols>
  <sheetData>
    <row r="1" spans="1:5" ht="21" customHeight="1">
      <c r="A1" s="11" t="s">
        <v>145</v>
      </c>
      <c r="B1" s="105"/>
      <c r="C1" s="116"/>
      <c r="D1" s="116"/>
      <c r="E1" s="116"/>
    </row>
    <row r="2" spans="1:5" ht="24.75" customHeight="1">
      <c r="A2" s="67" t="s">
        <v>100</v>
      </c>
      <c r="B2" s="67" t="s">
        <v>146</v>
      </c>
      <c r="C2" s="73" t="s">
        <v>147</v>
      </c>
      <c r="D2" s="117" t="s">
        <v>148</v>
      </c>
      <c r="E2" s="82" t="s">
        <v>149</v>
      </c>
    </row>
    <row r="3" spans="1:5" ht="37.5" customHeight="1">
      <c r="A3" s="471" t="s">
        <v>197</v>
      </c>
      <c r="B3" s="472"/>
      <c r="C3" s="472"/>
      <c r="D3" s="472"/>
      <c r="E3" s="473"/>
    </row>
    <row r="4" spans="1:5" ht="41.25" customHeight="1">
      <c r="A4" s="145" t="s">
        <v>161</v>
      </c>
      <c r="B4" s="146" t="s">
        <v>198</v>
      </c>
      <c r="C4" s="147" t="s">
        <v>199</v>
      </c>
      <c r="D4" s="148" t="s">
        <v>200</v>
      </c>
      <c r="E4" s="125" t="s">
        <v>201</v>
      </c>
    </row>
    <row r="5" spans="1:5" ht="41.25" customHeight="1">
      <c r="A5" s="149" t="s">
        <v>161</v>
      </c>
      <c r="B5" s="150" t="s">
        <v>202</v>
      </c>
      <c r="C5" s="123" t="s">
        <v>199</v>
      </c>
      <c r="D5" s="151" t="s">
        <v>200</v>
      </c>
      <c r="E5" s="152" t="s">
        <v>201</v>
      </c>
    </row>
    <row r="6" spans="1:5" ht="41.25" customHeight="1">
      <c r="A6" s="153" t="s">
        <v>161</v>
      </c>
      <c r="B6" s="154" t="s">
        <v>203</v>
      </c>
      <c r="C6" s="155" t="s">
        <v>204</v>
      </c>
      <c r="D6" s="156" t="s">
        <v>205</v>
      </c>
      <c r="E6" s="125" t="s">
        <v>201</v>
      </c>
    </row>
    <row r="7" spans="1:5" ht="41.25" customHeight="1">
      <c r="A7" s="149" t="s">
        <v>161</v>
      </c>
      <c r="B7" s="150" t="s">
        <v>206</v>
      </c>
      <c r="C7" s="150" t="s">
        <v>207</v>
      </c>
      <c r="D7" s="151" t="s">
        <v>208</v>
      </c>
      <c r="E7" s="152" t="s">
        <v>209</v>
      </c>
    </row>
    <row r="8" spans="1:5" ht="41.25" customHeight="1">
      <c r="A8" s="149" t="s">
        <v>161</v>
      </c>
      <c r="B8" s="154" t="s">
        <v>210</v>
      </c>
      <c r="C8" s="157" t="s">
        <v>211</v>
      </c>
      <c r="D8" s="68"/>
      <c r="E8" s="125" t="s">
        <v>212</v>
      </c>
    </row>
    <row r="9" spans="1:5" ht="41.25" customHeight="1">
      <c r="A9" s="149" t="s">
        <v>161</v>
      </c>
      <c r="B9" s="150" t="s">
        <v>213</v>
      </c>
      <c r="C9" s="123" t="s">
        <v>214</v>
      </c>
      <c r="D9" s="151" t="s">
        <v>215</v>
      </c>
      <c r="E9" s="125" t="s">
        <v>216</v>
      </c>
    </row>
    <row r="10" spans="1:5" ht="41.25" customHeight="1">
      <c r="A10" s="158" t="s">
        <v>161</v>
      </c>
      <c r="B10" s="154" t="s">
        <v>217</v>
      </c>
      <c r="C10" s="159" t="s">
        <v>218</v>
      </c>
      <c r="D10" s="160" t="s">
        <v>219</v>
      </c>
      <c r="E10" s="161" t="s">
        <v>220</v>
      </c>
    </row>
    <row r="11" spans="1:5" ht="41.25" customHeight="1">
      <c r="A11" s="162" t="s">
        <v>178</v>
      </c>
      <c r="B11" s="150" t="s">
        <v>221</v>
      </c>
      <c r="C11" s="147" t="s">
        <v>222</v>
      </c>
      <c r="D11" s="163" t="s">
        <v>223</v>
      </c>
      <c r="E11" s="134" t="s">
        <v>220</v>
      </c>
    </row>
    <row r="12" spans="1:5" ht="41.25" customHeight="1">
      <c r="A12" s="164" t="s">
        <v>178</v>
      </c>
      <c r="B12" s="154" t="s">
        <v>224</v>
      </c>
      <c r="C12" s="123" t="s">
        <v>225</v>
      </c>
      <c r="D12" s="151" t="s">
        <v>226</v>
      </c>
      <c r="E12" s="125" t="s">
        <v>227</v>
      </c>
    </row>
    <row r="13" spans="1:5" ht="41.25" customHeight="1">
      <c r="A13" s="153" t="s">
        <v>228</v>
      </c>
      <c r="B13" s="150" t="s">
        <v>229</v>
      </c>
      <c r="C13" s="155" t="s">
        <v>230</v>
      </c>
      <c r="D13" s="165" t="s">
        <v>231</v>
      </c>
      <c r="E13" s="152" t="s">
        <v>232</v>
      </c>
    </row>
    <row r="14" spans="1:5" ht="41.25" customHeight="1">
      <c r="A14" s="149" t="s">
        <v>228</v>
      </c>
      <c r="B14" s="154" t="s">
        <v>233</v>
      </c>
      <c r="C14" s="123" t="s">
        <v>234</v>
      </c>
      <c r="D14" s="151" t="s">
        <v>235</v>
      </c>
      <c r="E14" s="125" t="s">
        <v>232</v>
      </c>
    </row>
    <row r="15" spans="1:5" ht="41.25" customHeight="1">
      <c r="A15" s="153" t="s">
        <v>228</v>
      </c>
      <c r="B15" s="150" t="s">
        <v>236</v>
      </c>
      <c r="C15" s="155" t="s">
        <v>237</v>
      </c>
      <c r="D15" s="156" t="s">
        <v>238</v>
      </c>
      <c r="E15" s="125" t="s">
        <v>232</v>
      </c>
    </row>
    <row r="16" spans="1:5" ht="41.25" customHeight="1">
      <c r="A16" s="149" t="s">
        <v>228</v>
      </c>
      <c r="B16" s="154" t="s">
        <v>239</v>
      </c>
      <c r="C16" s="123" t="s">
        <v>240</v>
      </c>
      <c r="D16" s="166" t="s">
        <v>241</v>
      </c>
      <c r="E16" s="152" t="s">
        <v>232</v>
      </c>
    </row>
    <row r="17" spans="1:5" ht="41.25" customHeight="1">
      <c r="A17" s="153" t="s">
        <v>228</v>
      </c>
      <c r="B17" s="150" t="s">
        <v>242</v>
      </c>
      <c r="C17" s="167" t="s">
        <v>243</v>
      </c>
      <c r="D17" s="156" t="s">
        <v>154</v>
      </c>
      <c r="E17" s="125" t="s">
        <v>244</v>
      </c>
    </row>
    <row r="18" spans="1:5" ht="41.25" customHeight="1">
      <c r="A18" s="149" t="s">
        <v>189</v>
      </c>
      <c r="B18" s="150" t="s">
        <v>245</v>
      </c>
      <c r="C18" s="155" t="s">
        <v>246</v>
      </c>
      <c r="D18" s="151" t="s">
        <v>247</v>
      </c>
      <c r="E18" s="125" t="s">
        <v>248</v>
      </c>
    </row>
    <row r="19" spans="1:5" ht="41.25" customHeight="1">
      <c r="A19" s="153" t="s">
        <v>189</v>
      </c>
      <c r="B19" s="154" t="s">
        <v>249</v>
      </c>
      <c r="C19" s="123" t="s">
        <v>250</v>
      </c>
      <c r="D19" s="165" t="s">
        <v>251</v>
      </c>
      <c r="E19" s="125" t="s">
        <v>252</v>
      </c>
    </row>
    <row r="20" spans="1:5" ht="41.25" customHeight="1">
      <c r="A20" s="149" t="s">
        <v>228</v>
      </c>
      <c r="B20" s="150" t="s">
        <v>253</v>
      </c>
      <c r="C20" s="168" t="s">
        <v>254</v>
      </c>
      <c r="D20" s="151" t="s">
        <v>154</v>
      </c>
      <c r="E20" s="125" t="s">
        <v>255</v>
      </c>
    </row>
    <row r="21" spans="1:5" ht="41.25" customHeight="1">
      <c r="A21" s="149" t="s">
        <v>276</v>
      </c>
      <c r="B21" s="150" t="s">
        <v>277</v>
      </c>
      <c r="C21" s="216" t="s">
        <v>278</v>
      </c>
      <c r="D21" s="68" t="s">
        <v>279</v>
      </c>
      <c r="E21" s="125" t="s">
        <v>280</v>
      </c>
    </row>
    <row r="22" spans="1:5" ht="22.5" customHeight="1">
      <c r="A22" s="136"/>
      <c r="B22" s="137"/>
      <c r="C22" s="137"/>
      <c r="D22" s="138"/>
      <c r="E22" s="139" t="s">
        <v>94</v>
      </c>
    </row>
  </sheetData>
  <sheetProtection/>
  <mergeCells count="1">
    <mergeCell ref="A3:E3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scale="98" r:id="rId1"/>
  <headerFooter alignWithMargins="0">
    <oddHeader>&amp;L&amp;"ＭＳ Ｐ明朝,標準"&amp;8第８章　教育・文化</oddHeader>
    <oddFooter>&amp;C&amp;"ＭＳ 明朝,標準"－51－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3"/>
  <sheetViews>
    <sheetView zoomScalePageLayoutView="0" workbookViewId="0" topLeftCell="A19">
      <selection activeCell="L28" sqref="L28"/>
    </sheetView>
  </sheetViews>
  <sheetFormatPr defaultColWidth="7.125" defaultRowHeight="21" customHeight="1"/>
  <cols>
    <col min="1" max="1" width="5.75390625" style="1" customWidth="1"/>
    <col min="2" max="2" width="10.00390625" style="1" customWidth="1"/>
    <col min="3" max="3" width="7.125" style="1" customWidth="1"/>
    <col min="4" max="11" width="6.875" style="1" customWidth="1"/>
    <col min="12" max="13" width="6.875" style="2" customWidth="1"/>
    <col min="14" max="24" width="7.125" style="2" customWidth="1"/>
    <col min="25" max="29" width="7.125" style="1" customWidth="1"/>
    <col min="30" max="30" width="7.125" style="2" customWidth="1"/>
    <col min="31" max="32" width="7.125" style="1" customWidth="1"/>
    <col min="33" max="36" width="7.125" style="3" customWidth="1"/>
    <col min="37" max="37" width="7.125" style="2" customWidth="1"/>
    <col min="38" max="16384" width="7.125" style="3" customWidth="1"/>
  </cols>
  <sheetData>
    <row r="1" spans="1:14" ht="21" customHeight="1">
      <c r="A1" s="1" t="s">
        <v>67</v>
      </c>
      <c r="M1" s="4" t="s">
        <v>64</v>
      </c>
      <c r="N1" s="3"/>
    </row>
    <row r="2" spans="1:37" ht="24.75" customHeight="1">
      <c r="A2" s="318" t="s">
        <v>63</v>
      </c>
      <c r="B2" s="318"/>
      <c r="C2" s="318"/>
      <c r="D2" s="59" t="s">
        <v>53</v>
      </c>
      <c r="E2" s="59" t="s">
        <v>54</v>
      </c>
      <c r="F2" s="59" t="s">
        <v>55</v>
      </c>
      <c r="G2" s="59" t="s">
        <v>56</v>
      </c>
      <c r="H2" s="59" t="s">
        <v>57</v>
      </c>
      <c r="I2" s="59" t="s">
        <v>58</v>
      </c>
      <c r="J2" s="59" t="s">
        <v>72</v>
      </c>
      <c r="K2" s="59" t="s">
        <v>309</v>
      </c>
      <c r="L2" s="59" t="s">
        <v>310</v>
      </c>
      <c r="M2" s="59" t="s">
        <v>311</v>
      </c>
      <c r="S2" s="1"/>
      <c r="T2" s="1"/>
      <c r="U2" s="1"/>
      <c r="V2" s="1"/>
      <c r="W2" s="1"/>
      <c r="AA2" s="3"/>
      <c r="AB2" s="3"/>
      <c r="AC2" s="3"/>
      <c r="AD2" s="3"/>
      <c r="AE2" s="2"/>
      <c r="AF2" s="3"/>
      <c r="AK2" s="3"/>
    </row>
    <row r="3" spans="1:37" ht="24.75" customHeight="1">
      <c r="A3" s="319" t="s">
        <v>36</v>
      </c>
      <c r="B3" s="319"/>
      <c r="C3" s="8" t="s">
        <v>12</v>
      </c>
      <c r="D3" s="14">
        <v>12</v>
      </c>
      <c r="E3" s="14">
        <v>11</v>
      </c>
      <c r="F3" s="14">
        <v>11</v>
      </c>
      <c r="G3" s="14">
        <v>11</v>
      </c>
      <c r="H3" s="14">
        <v>11</v>
      </c>
      <c r="I3" s="14">
        <v>11</v>
      </c>
      <c r="J3" s="14">
        <v>11</v>
      </c>
      <c r="K3" s="14">
        <v>10</v>
      </c>
      <c r="L3" s="14">
        <v>11</v>
      </c>
      <c r="M3" s="14">
        <v>11</v>
      </c>
      <c r="S3" s="1"/>
      <c r="T3" s="1"/>
      <c r="U3" s="1"/>
      <c r="V3" s="1"/>
      <c r="W3" s="1"/>
      <c r="AA3" s="3"/>
      <c r="AB3" s="3"/>
      <c r="AC3" s="3"/>
      <c r="AD3" s="3"/>
      <c r="AE3" s="2"/>
      <c r="AF3" s="3"/>
      <c r="AK3" s="3"/>
    </row>
    <row r="4" spans="1:37" ht="24.75" customHeight="1">
      <c r="A4" s="319"/>
      <c r="B4" s="319"/>
      <c r="C4" s="9" t="s">
        <v>20</v>
      </c>
      <c r="D4" s="15">
        <v>27</v>
      </c>
      <c r="E4" s="15">
        <v>25</v>
      </c>
      <c r="F4" s="15">
        <v>24</v>
      </c>
      <c r="G4" s="15">
        <v>25</v>
      </c>
      <c r="H4" s="15">
        <v>26</v>
      </c>
      <c r="I4" s="15">
        <v>29</v>
      </c>
      <c r="J4" s="15">
        <v>27</v>
      </c>
      <c r="K4" s="15">
        <v>21</v>
      </c>
      <c r="L4" s="15">
        <v>20</v>
      </c>
      <c r="M4" s="15">
        <v>20</v>
      </c>
      <c r="S4" s="1"/>
      <c r="T4" s="1"/>
      <c r="U4" s="1"/>
      <c r="V4" s="1"/>
      <c r="W4" s="1"/>
      <c r="AA4" s="3"/>
      <c r="AB4" s="3"/>
      <c r="AC4" s="3"/>
      <c r="AD4" s="3"/>
      <c r="AE4" s="2"/>
      <c r="AF4" s="3"/>
      <c r="AK4" s="3"/>
    </row>
    <row r="5" spans="1:37" ht="24.75" customHeight="1">
      <c r="A5" s="319"/>
      <c r="B5" s="319"/>
      <c r="C5" s="10" t="s">
        <v>32</v>
      </c>
      <c r="D5" s="16">
        <v>355</v>
      </c>
      <c r="E5" s="16">
        <v>344</v>
      </c>
      <c r="F5" s="16">
        <v>342</v>
      </c>
      <c r="G5" s="16">
        <v>309</v>
      </c>
      <c r="H5" s="16">
        <v>293</v>
      </c>
      <c r="I5" s="16">
        <v>289</v>
      </c>
      <c r="J5" s="16">
        <v>281</v>
      </c>
      <c r="K5" s="16">
        <v>262</v>
      </c>
      <c r="L5" s="16">
        <v>238</v>
      </c>
      <c r="M5" s="16">
        <v>241</v>
      </c>
      <c r="S5" s="1"/>
      <c r="T5" s="1"/>
      <c r="U5" s="1"/>
      <c r="V5" s="1"/>
      <c r="W5" s="1"/>
      <c r="AA5" s="3"/>
      <c r="AB5" s="3"/>
      <c r="AC5" s="3"/>
      <c r="AD5" s="3"/>
      <c r="AE5" s="2"/>
      <c r="AF5" s="3"/>
      <c r="AK5" s="3"/>
    </row>
    <row r="6" spans="1:37" ht="24.75" customHeight="1">
      <c r="A6" s="319" t="s">
        <v>37</v>
      </c>
      <c r="B6" s="319"/>
      <c r="C6" s="8" t="s">
        <v>12</v>
      </c>
      <c r="D6" s="14">
        <v>10</v>
      </c>
      <c r="E6" s="14">
        <v>10</v>
      </c>
      <c r="F6" s="14">
        <v>10</v>
      </c>
      <c r="G6" s="14">
        <v>11</v>
      </c>
      <c r="H6" s="14">
        <v>11</v>
      </c>
      <c r="I6" s="14">
        <v>11</v>
      </c>
      <c r="J6" s="14">
        <v>11</v>
      </c>
      <c r="K6" s="14">
        <v>11</v>
      </c>
      <c r="L6" s="14">
        <v>12</v>
      </c>
      <c r="M6" s="14">
        <v>13</v>
      </c>
      <c r="S6" s="1"/>
      <c r="T6" s="1"/>
      <c r="U6" s="1"/>
      <c r="V6" s="1"/>
      <c r="W6" s="1"/>
      <c r="AA6" s="3"/>
      <c r="AB6" s="3"/>
      <c r="AC6" s="3"/>
      <c r="AD6" s="3"/>
      <c r="AE6" s="2"/>
      <c r="AF6" s="3"/>
      <c r="AK6" s="3"/>
    </row>
    <row r="7" spans="1:37" ht="24.75" customHeight="1">
      <c r="A7" s="319"/>
      <c r="B7" s="319"/>
      <c r="C7" s="9" t="s">
        <v>20</v>
      </c>
      <c r="D7" s="15">
        <v>27</v>
      </c>
      <c r="E7" s="15">
        <v>23</v>
      </c>
      <c r="F7" s="15">
        <v>24</v>
      </c>
      <c r="G7" s="15">
        <v>27</v>
      </c>
      <c r="H7" s="15">
        <v>26</v>
      </c>
      <c r="I7" s="15">
        <v>28</v>
      </c>
      <c r="J7" s="15">
        <v>27</v>
      </c>
      <c r="K7" s="15">
        <v>24</v>
      </c>
      <c r="L7" s="15">
        <v>27</v>
      </c>
      <c r="M7" s="15">
        <v>27</v>
      </c>
      <c r="S7" s="1"/>
      <c r="T7" s="1"/>
      <c r="U7" s="1"/>
      <c r="V7" s="1"/>
      <c r="W7" s="1"/>
      <c r="AA7" s="3"/>
      <c r="AB7" s="3"/>
      <c r="AC7" s="3"/>
      <c r="AD7" s="3"/>
      <c r="AE7" s="2"/>
      <c r="AF7" s="3"/>
      <c r="AK7" s="3"/>
    </row>
    <row r="8" spans="1:37" ht="24.75" customHeight="1">
      <c r="A8" s="319"/>
      <c r="B8" s="319"/>
      <c r="C8" s="10" t="s">
        <v>32</v>
      </c>
      <c r="D8" s="16">
        <v>357</v>
      </c>
      <c r="E8" s="16">
        <v>332</v>
      </c>
      <c r="F8" s="16">
        <v>307</v>
      </c>
      <c r="G8" s="16">
        <v>314</v>
      </c>
      <c r="H8" s="16">
        <v>320</v>
      </c>
      <c r="I8" s="16">
        <v>324</v>
      </c>
      <c r="J8" s="16">
        <v>304</v>
      </c>
      <c r="K8" s="16">
        <v>308</v>
      </c>
      <c r="L8" s="16">
        <v>309</v>
      </c>
      <c r="M8" s="16">
        <v>318</v>
      </c>
      <c r="S8" s="1"/>
      <c r="T8" s="1"/>
      <c r="U8" s="1"/>
      <c r="V8" s="1"/>
      <c r="W8" s="1"/>
      <c r="AA8" s="3"/>
      <c r="AB8" s="3"/>
      <c r="AC8" s="3"/>
      <c r="AD8" s="3"/>
      <c r="AE8" s="2"/>
      <c r="AF8" s="3"/>
      <c r="AK8" s="3"/>
    </row>
    <row r="9" spans="1:37" ht="24.75" customHeight="1">
      <c r="A9" s="319" t="s">
        <v>38</v>
      </c>
      <c r="B9" s="319"/>
      <c r="C9" s="8" t="s">
        <v>12</v>
      </c>
      <c r="D9" s="14">
        <v>7</v>
      </c>
      <c r="E9" s="14">
        <v>7</v>
      </c>
      <c r="F9" s="14">
        <v>7</v>
      </c>
      <c r="G9" s="14">
        <v>7</v>
      </c>
      <c r="H9" s="14">
        <v>8</v>
      </c>
      <c r="I9" s="14">
        <v>8</v>
      </c>
      <c r="J9" s="14">
        <v>9</v>
      </c>
      <c r="K9" s="14">
        <v>9</v>
      </c>
      <c r="L9" s="14">
        <v>9</v>
      </c>
      <c r="M9" s="14">
        <v>9</v>
      </c>
      <c r="S9" s="1"/>
      <c r="T9" s="1"/>
      <c r="U9" s="1"/>
      <c r="V9" s="1"/>
      <c r="W9" s="1"/>
      <c r="AA9" s="3"/>
      <c r="AB9" s="3"/>
      <c r="AC9" s="3"/>
      <c r="AD9" s="3"/>
      <c r="AE9" s="2"/>
      <c r="AF9" s="3"/>
      <c r="AK9" s="3"/>
    </row>
    <row r="10" spans="1:37" ht="24.75" customHeight="1">
      <c r="A10" s="319"/>
      <c r="B10" s="319"/>
      <c r="C10" s="9" t="s">
        <v>20</v>
      </c>
      <c r="D10" s="15">
        <v>17</v>
      </c>
      <c r="E10" s="15">
        <v>17</v>
      </c>
      <c r="F10" s="15">
        <v>17</v>
      </c>
      <c r="G10" s="15">
        <v>18</v>
      </c>
      <c r="H10" s="15">
        <v>18</v>
      </c>
      <c r="I10" s="15">
        <v>17</v>
      </c>
      <c r="J10" s="15">
        <v>20</v>
      </c>
      <c r="K10" s="15">
        <v>17</v>
      </c>
      <c r="L10" s="15">
        <v>17</v>
      </c>
      <c r="M10" s="15">
        <v>17</v>
      </c>
      <c r="S10" s="1"/>
      <c r="T10" s="1"/>
      <c r="U10" s="1"/>
      <c r="V10" s="1"/>
      <c r="W10" s="1"/>
      <c r="AA10" s="3"/>
      <c r="AB10" s="3"/>
      <c r="AC10" s="3"/>
      <c r="AD10" s="3"/>
      <c r="AE10" s="2"/>
      <c r="AF10" s="3"/>
      <c r="AK10" s="3"/>
    </row>
    <row r="11" spans="1:37" ht="24.75" customHeight="1">
      <c r="A11" s="319"/>
      <c r="B11" s="319"/>
      <c r="C11" s="10" t="s">
        <v>32</v>
      </c>
      <c r="D11" s="16">
        <v>232</v>
      </c>
      <c r="E11" s="16">
        <v>232</v>
      </c>
      <c r="F11" s="16">
        <v>225</v>
      </c>
      <c r="G11" s="16">
        <v>210</v>
      </c>
      <c r="H11" s="16">
        <v>192</v>
      </c>
      <c r="I11" s="16">
        <v>195</v>
      </c>
      <c r="J11" s="16">
        <v>217</v>
      </c>
      <c r="K11" s="16">
        <v>222</v>
      </c>
      <c r="L11" s="16">
        <v>228</v>
      </c>
      <c r="M11" s="16">
        <v>222</v>
      </c>
      <c r="S11" s="1"/>
      <c r="T11" s="1"/>
      <c r="U11" s="1"/>
      <c r="V11" s="1"/>
      <c r="W11" s="1"/>
      <c r="AA11" s="3"/>
      <c r="AB11" s="3"/>
      <c r="AC11" s="3"/>
      <c r="AD11" s="3"/>
      <c r="AE11" s="2"/>
      <c r="AF11" s="3"/>
      <c r="AK11" s="3"/>
    </row>
    <row r="12" spans="1:37" ht="24.75" customHeight="1">
      <c r="A12" s="319" t="s">
        <v>39</v>
      </c>
      <c r="B12" s="319"/>
      <c r="C12" s="8" t="s">
        <v>12</v>
      </c>
      <c r="D12" s="14">
        <v>7</v>
      </c>
      <c r="E12" s="14">
        <v>7</v>
      </c>
      <c r="F12" s="14">
        <v>8</v>
      </c>
      <c r="G12" s="14">
        <v>9</v>
      </c>
      <c r="H12" s="14">
        <v>9</v>
      </c>
      <c r="I12" s="14">
        <v>9</v>
      </c>
      <c r="J12" s="14">
        <v>7</v>
      </c>
      <c r="K12" s="14">
        <v>7</v>
      </c>
      <c r="L12" s="14">
        <v>8</v>
      </c>
      <c r="M12" s="14">
        <v>7</v>
      </c>
      <c r="S12" s="1"/>
      <c r="T12" s="1"/>
      <c r="U12" s="1"/>
      <c r="V12" s="1"/>
      <c r="W12" s="1"/>
      <c r="AA12" s="3"/>
      <c r="AB12" s="3"/>
      <c r="AC12" s="3"/>
      <c r="AD12" s="3"/>
      <c r="AE12" s="2"/>
      <c r="AF12" s="3"/>
      <c r="AK12" s="3"/>
    </row>
    <row r="13" spans="1:37" ht="24.75" customHeight="1">
      <c r="A13" s="319"/>
      <c r="B13" s="319"/>
      <c r="C13" s="9" t="s">
        <v>20</v>
      </c>
      <c r="D13" s="15">
        <v>22</v>
      </c>
      <c r="E13" s="15">
        <v>20</v>
      </c>
      <c r="F13" s="15">
        <v>21</v>
      </c>
      <c r="G13" s="15">
        <v>23</v>
      </c>
      <c r="H13" s="15">
        <v>23</v>
      </c>
      <c r="I13" s="15">
        <v>20</v>
      </c>
      <c r="J13" s="15">
        <v>21</v>
      </c>
      <c r="K13" s="15">
        <v>20</v>
      </c>
      <c r="L13" s="15">
        <v>20</v>
      </c>
      <c r="M13" s="15">
        <v>20</v>
      </c>
      <c r="S13" s="1"/>
      <c r="T13" s="1"/>
      <c r="U13" s="1"/>
      <c r="V13" s="1"/>
      <c r="W13" s="1"/>
      <c r="AA13" s="3"/>
      <c r="AB13" s="3"/>
      <c r="AC13" s="3"/>
      <c r="AD13" s="3"/>
      <c r="AE13" s="2"/>
      <c r="AF13" s="3"/>
      <c r="AK13" s="3"/>
    </row>
    <row r="14" spans="1:37" ht="24.75" customHeight="1">
      <c r="A14" s="319"/>
      <c r="B14" s="319"/>
      <c r="C14" s="10" t="s">
        <v>32</v>
      </c>
      <c r="D14" s="16">
        <v>228</v>
      </c>
      <c r="E14" s="16">
        <v>201</v>
      </c>
      <c r="F14" s="16">
        <v>196</v>
      </c>
      <c r="G14" s="16">
        <v>190</v>
      </c>
      <c r="H14" s="16">
        <v>181</v>
      </c>
      <c r="I14" s="16">
        <v>167</v>
      </c>
      <c r="J14" s="16">
        <v>153</v>
      </c>
      <c r="K14" s="16">
        <v>147</v>
      </c>
      <c r="L14" s="16">
        <v>140</v>
      </c>
      <c r="M14" s="16">
        <v>150</v>
      </c>
      <c r="S14" s="1"/>
      <c r="T14" s="1"/>
      <c r="U14" s="1"/>
      <c r="V14" s="1"/>
      <c r="W14" s="1"/>
      <c r="AA14" s="3"/>
      <c r="AB14" s="3"/>
      <c r="AC14" s="3"/>
      <c r="AD14" s="3"/>
      <c r="AE14" s="2"/>
      <c r="AF14" s="3"/>
      <c r="AK14" s="3"/>
    </row>
    <row r="15" spans="1:37" ht="24.75" customHeight="1">
      <c r="A15" s="319" t="s">
        <v>40</v>
      </c>
      <c r="B15" s="319"/>
      <c r="C15" s="8" t="s">
        <v>12</v>
      </c>
      <c r="D15" s="14">
        <v>10</v>
      </c>
      <c r="E15" s="14">
        <v>10</v>
      </c>
      <c r="F15" s="14">
        <v>10</v>
      </c>
      <c r="G15" s="14">
        <v>10</v>
      </c>
      <c r="H15" s="14">
        <v>10</v>
      </c>
      <c r="I15" s="14">
        <v>10</v>
      </c>
      <c r="J15" s="14">
        <v>9</v>
      </c>
      <c r="K15" s="14">
        <v>11</v>
      </c>
      <c r="L15" s="14">
        <v>11</v>
      </c>
      <c r="M15" s="14">
        <v>11</v>
      </c>
      <c r="S15" s="1"/>
      <c r="T15" s="1"/>
      <c r="U15" s="1"/>
      <c r="V15" s="1"/>
      <c r="W15" s="1"/>
      <c r="AA15" s="3"/>
      <c r="AB15" s="3"/>
      <c r="AC15" s="3"/>
      <c r="AD15" s="3"/>
      <c r="AE15" s="2"/>
      <c r="AF15" s="3"/>
      <c r="AK15" s="3"/>
    </row>
    <row r="16" spans="1:37" ht="24.75" customHeight="1">
      <c r="A16" s="319"/>
      <c r="B16" s="319"/>
      <c r="C16" s="9" t="s">
        <v>20</v>
      </c>
      <c r="D16" s="15">
        <v>25</v>
      </c>
      <c r="E16" s="15">
        <v>25</v>
      </c>
      <c r="F16" s="15">
        <v>25</v>
      </c>
      <c r="G16" s="15">
        <v>24</v>
      </c>
      <c r="H16" s="15">
        <v>26</v>
      </c>
      <c r="I16" s="15">
        <v>26</v>
      </c>
      <c r="J16" s="15">
        <v>23</v>
      </c>
      <c r="K16" s="15">
        <v>23</v>
      </c>
      <c r="L16" s="15">
        <v>24</v>
      </c>
      <c r="M16" s="15">
        <v>24</v>
      </c>
      <c r="S16" s="1"/>
      <c r="T16" s="1"/>
      <c r="U16" s="1"/>
      <c r="V16" s="1"/>
      <c r="W16" s="1"/>
      <c r="AA16" s="3"/>
      <c r="AB16" s="3"/>
      <c r="AC16" s="3"/>
      <c r="AD16" s="3"/>
      <c r="AE16" s="2"/>
      <c r="AF16" s="3"/>
      <c r="AK16" s="3"/>
    </row>
    <row r="17" spans="1:37" ht="24.75" customHeight="1">
      <c r="A17" s="319"/>
      <c r="B17" s="319"/>
      <c r="C17" s="10" t="s">
        <v>32</v>
      </c>
      <c r="D17" s="16">
        <v>315</v>
      </c>
      <c r="E17" s="16">
        <v>296</v>
      </c>
      <c r="F17" s="16">
        <v>284</v>
      </c>
      <c r="G17" s="16">
        <v>277</v>
      </c>
      <c r="H17" s="16">
        <v>285</v>
      </c>
      <c r="I17" s="16">
        <v>280</v>
      </c>
      <c r="J17" s="16">
        <v>262</v>
      </c>
      <c r="K17" s="16">
        <v>256</v>
      </c>
      <c r="L17" s="16">
        <v>248</v>
      </c>
      <c r="M17" s="16">
        <v>246</v>
      </c>
      <c r="S17" s="1"/>
      <c r="T17" s="1"/>
      <c r="U17" s="1"/>
      <c r="V17" s="1"/>
      <c r="W17" s="1"/>
      <c r="AA17" s="3"/>
      <c r="AB17" s="3"/>
      <c r="AC17" s="3"/>
      <c r="AD17" s="3"/>
      <c r="AE17" s="2"/>
      <c r="AF17" s="3"/>
      <c r="AK17" s="3"/>
    </row>
    <row r="18" spans="1:37" ht="24.75" customHeight="1">
      <c r="A18" s="285" t="s">
        <v>9</v>
      </c>
      <c r="B18" s="285"/>
      <c r="C18" s="8" t="s">
        <v>12</v>
      </c>
      <c r="D18" s="14">
        <f aca="true" t="shared" si="0" ref="D18:L20">D3+D6+D9+D12+D15</f>
        <v>46</v>
      </c>
      <c r="E18" s="14">
        <f t="shared" si="0"/>
        <v>45</v>
      </c>
      <c r="F18" s="14">
        <f t="shared" si="0"/>
        <v>46</v>
      </c>
      <c r="G18" s="14">
        <f t="shared" si="0"/>
        <v>48</v>
      </c>
      <c r="H18" s="14">
        <f t="shared" si="0"/>
        <v>49</v>
      </c>
      <c r="I18" s="14">
        <f t="shared" si="0"/>
        <v>49</v>
      </c>
      <c r="J18" s="14">
        <f t="shared" si="0"/>
        <v>47</v>
      </c>
      <c r="K18" s="14">
        <f t="shared" si="0"/>
        <v>48</v>
      </c>
      <c r="L18" s="14">
        <f t="shared" si="0"/>
        <v>51</v>
      </c>
      <c r="M18" s="14">
        <f>M3+M6+M9+M12+M15</f>
        <v>51</v>
      </c>
      <c r="S18" s="1"/>
      <c r="T18" s="1"/>
      <c r="U18" s="1"/>
      <c r="V18" s="1"/>
      <c r="W18" s="1"/>
      <c r="AA18" s="3"/>
      <c r="AB18" s="3"/>
      <c r="AC18" s="3"/>
      <c r="AD18" s="3"/>
      <c r="AE18" s="2"/>
      <c r="AF18" s="3"/>
      <c r="AK18" s="3"/>
    </row>
    <row r="19" spans="1:37" ht="24.75" customHeight="1">
      <c r="A19" s="285"/>
      <c r="B19" s="285"/>
      <c r="C19" s="9" t="s">
        <v>20</v>
      </c>
      <c r="D19" s="15">
        <f t="shared" si="0"/>
        <v>118</v>
      </c>
      <c r="E19" s="15">
        <f t="shared" si="0"/>
        <v>110</v>
      </c>
      <c r="F19" s="15">
        <f t="shared" si="0"/>
        <v>111</v>
      </c>
      <c r="G19" s="15">
        <f t="shared" si="0"/>
        <v>117</v>
      </c>
      <c r="H19" s="15">
        <f t="shared" si="0"/>
        <v>119</v>
      </c>
      <c r="I19" s="15">
        <f t="shared" si="0"/>
        <v>120</v>
      </c>
      <c r="J19" s="15">
        <f t="shared" si="0"/>
        <v>118</v>
      </c>
      <c r="K19" s="15">
        <f t="shared" si="0"/>
        <v>105</v>
      </c>
      <c r="L19" s="15">
        <f t="shared" si="0"/>
        <v>108</v>
      </c>
      <c r="M19" s="15">
        <f>M4+M7+M10+M13+M16</f>
        <v>108</v>
      </c>
      <c r="S19" s="1"/>
      <c r="T19" s="1"/>
      <c r="U19" s="1"/>
      <c r="V19" s="1"/>
      <c r="W19" s="1"/>
      <c r="AA19" s="3"/>
      <c r="AB19" s="3"/>
      <c r="AC19" s="3"/>
      <c r="AD19" s="3"/>
      <c r="AE19" s="2"/>
      <c r="AF19" s="3"/>
      <c r="AK19" s="3"/>
    </row>
    <row r="20" spans="1:37" ht="24.75" customHeight="1">
      <c r="A20" s="285"/>
      <c r="B20" s="285"/>
      <c r="C20" s="10" t="s">
        <v>32</v>
      </c>
      <c r="D20" s="16">
        <f t="shared" si="0"/>
        <v>1487</v>
      </c>
      <c r="E20" s="16">
        <f t="shared" si="0"/>
        <v>1405</v>
      </c>
      <c r="F20" s="16">
        <f t="shared" si="0"/>
        <v>1354</v>
      </c>
      <c r="G20" s="16">
        <f t="shared" si="0"/>
        <v>1300</v>
      </c>
      <c r="H20" s="16">
        <f t="shared" si="0"/>
        <v>1271</v>
      </c>
      <c r="I20" s="16">
        <f t="shared" si="0"/>
        <v>1255</v>
      </c>
      <c r="J20" s="16">
        <f t="shared" si="0"/>
        <v>1217</v>
      </c>
      <c r="K20" s="16">
        <f t="shared" si="0"/>
        <v>1195</v>
      </c>
      <c r="L20" s="16">
        <f t="shared" si="0"/>
        <v>1163</v>
      </c>
      <c r="M20" s="16">
        <f>M5+M8+M11+M14+M17</f>
        <v>1177</v>
      </c>
      <c r="S20" s="1"/>
      <c r="T20" s="1"/>
      <c r="U20" s="1"/>
      <c r="V20" s="1"/>
      <c r="W20" s="1"/>
      <c r="AA20" s="3"/>
      <c r="AB20" s="3"/>
      <c r="AC20" s="3"/>
      <c r="AD20" s="3"/>
      <c r="AE20" s="2"/>
      <c r="AF20" s="3"/>
      <c r="AK20" s="3"/>
    </row>
    <row r="21" spans="4:13" ht="21" customHeight="1">
      <c r="D21" s="11"/>
      <c r="E21" s="11"/>
      <c r="F21" s="11"/>
      <c r="G21" s="11"/>
      <c r="H21" s="11"/>
      <c r="I21" s="11"/>
      <c r="J21" s="11"/>
      <c r="K21" s="11"/>
      <c r="L21" s="12"/>
      <c r="M21" s="13" t="s">
        <v>51</v>
      </c>
    </row>
    <row r="22" ht="21" customHeight="1">
      <c r="L22" s="4"/>
    </row>
    <row r="23" spans="1:37" ht="21" customHeight="1">
      <c r="A23" s="11" t="s">
        <v>26</v>
      </c>
      <c r="B23" s="36"/>
      <c r="C23" s="11"/>
      <c r="D23" s="11"/>
      <c r="E23" s="36"/>
      <c r="F23" s="36"/>
      <c r="G23" s="36"/>
      <c r="H23" s="36"/>
      <c r="I23" s="36"/>
      <c r="J23" s="36"/>
      <c r="L23" s="3"/>
      <c r="M23" s="37" t="s">
        <v>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K23" s="3"/>
    </row>
    <row r="24" spans="1:13" ht="21" customHeight="1">
      <c r="A24" s="294" t="s">
        <v>30</v>
      </c>
      <c r="B24" s="295"/>
      <c r="C24" s="295"/>
      <c r="D24" s="296"/>
      <c r="E24" s="286" t="s">
        <v>29</v>
      </c>
      <c r="F24" s="280" t="s">
        <v>32</v>
      </c>
      <c r="G24" s="281"/>
      <c r="H24" s="281"/>
      <c r="I24" s="281"/>
      <c r="J24" s="281"/>
      <c r="K24" s="282"/>
      <c r="L24" s="283" t="s">
        <v>312</v>
      </c>
      <c r="M24" s="283" t="s">
        <v>313</v>
      </c>
    </row>
    <row r="25" spans="1:13" ht="21" customHeight="1">
      <c r="A25" s="297"/>
      <c r="B25" s="298"/>
      <c r="C25" s="298"/>
      <c r="D25" s="299"/>
      <c r="E25" s="287"/>
      <c r="F25" s="61" t="s">
        <v>314</v>
      </c>
      <c r="G25" s="62" t="s">
        <v>27</v>
      </c>
      <c r="H25" s="63" t="s">
        <v>28</v>
      </c>
      <c r="I25" s="64" t="s">
        <v>315</v>
      </c>
      <c r="J25" s="65" t="s">
        <v>316</v>
      </c>
      <c r="K25" s="66" t="s">
        <v>317</v>
      </c>
      <c r="L25" s="284"/>
      <c r="M25" s="284"/>
    </row>
    <row r="26" spans="1:13" ht="24.75" customHeight="1">
      <c r="A26" s="291" t="s">
        <v>68</v>
      </c>
      <c r="B26" s="300" t="s">
        <v>318</v>
      </c>
      <c r="C26" s="301"/>
      <c r="D26" s="302"/>
      <c r="E26" s="42" t="s">
        <v>33</v>
      </c>
      <c r="F26" s="43">
        <v>700</v>
      </c>
      <c r="G26" s="172">
        <v>320</v>
      </c>
      <c r="H26" s="173">
        <v>380</v>
      </c>
      <c r="I26" s="172">
        <v>240</v>
      </c>
      <c r="J26" s="174">
        <v>238</v>
      </c>
      <c r="K26" s="175">
        <v>222</v>
      </c>
      <c r="L26" s="43">
        <v>60</v>
      </c>
      <c r="M26" s="43">
        <v>10</v>
      </c>
    </row>
    <row r="27" spans="1:13" ht="24.75" customHeight="1">
      <c r="A27" s="292"/>
      <c r="B27" s="303"/>
      <c r="C27" s="304"/>
      <c r="D27" s="305"/>
      <c r="E27" s="46" t="s">
        <v>34</v>
      </c>
      <c r="F27" s="47">
        <v>0</v>
      </c>
      <c r="G27" s="176">
        <v>0</v>
      </c>
      <c r="H27" s="177">
        <v>0</v>
      </c>
      <c r="I27" s="176">
        <v>0</v>
      </c>
      <c r="J27" s="178">
        <v>0</v>
      </c>
      <c r="K27" s="179">
        <v>0</v>
      </c>
      <c r="L27" s="47">
        <v>0</v>
      </c>
      <c r="M27" s="47">
        <v>0</v>
      </c>
    </row>
    <row r="28" spans="1:13" ht="24.75" customHeight="1">
      <c r="A28" s="292"/>
      <c r="B28" s="306"/>
      <c r="C28" s="307"/>
      <c r="D28" s="308"/>
      <c r="E28" s="44" t="s">
        <v>9</v>
      </c>
      <c r="F28" s="45">
        <f>F26</f>
        <v>700</v>
      </c>
      <c r="G28" s="180">
        <f aca="true" t="shared" si="1" ref="G28:M28">G26</f>
        <v>320</v>
      </c>
      <c r="H28" s="181">
        <f t="shared" si="1"/>
        <v>380</v>
      </c>
      <c r="I28" s="180">
        <f t="shared" si="1"/>
        <v>240</v>
      </c>
      <c r="J28" s="182">
        <f t="shared" si="1"/>
        <v>238</v>
      </c>
      <c r="K28" s="183">
        <f t="shared" si="1"/>
        <v>222</v>
      </c>
      <c r="L28" s="45">
        <f t="shared" si="1"/>
        <v>60</v>
      </c>
      <c r="M28" s="45">
        <f t="shared" si="1"/>
        <v>10</v>
      </c>
    </row>
    <row r="29" spans="1:13" ht="24.75" customHeight="1">
      <c r="A29" s="292"/>
      <c r="B29" s="309" t="s">
        <v>50</v>
      </c>
      <c r="C29" s="310"/>
      <c r="D29" s="311"/>
      <c r="E29" s="42" t="s">
        <v>33</v>
      </c>
      <c r="F29" s="43">
        <v>0</v>
      </c>
      <c r="G29" s="172">
        <v>0</v>
      </c>
      <c r="H29" s="173">
        <v>0</v>
      </c>
      <c r="I29" s="172">
        <v>0</v>
      </c>
      <c r="J29" s="174">
        <v>0</v>
      </c>
      <c r="K29" s="175">
        <v>0</v>
      </c>
      <c r="L29" s="43">
        <v>0</v>
      </c>
      <c r="M29" s="43">
        <v>0</v>
      </c>
    </row>
    <row r="30" spans="1:13" ht="24.75" customHeight="1">
      <c r="A30" s="292"/>
      <c r="B30" s="312"/>
      <c r="C30" s="313"/>
      <c r="D30" s="314"/>
      <c r="E30" s="46" t="s">
        <v>34</v>
      </c>
      <c r="F30" s="47">
        <v>79</v>
      </c>
      <c r="G30" s="176">
        <v>38</v>
      </c>
      <c r="H30" s="177">
        <v>41</v>
      </c>
      <c r="I30" s="176">
        <v>26</v>
      </c>
      <c r="J30" s="178">
        <v>22</v>
      </c>
      <c r="K30" s="179">
        <v>31</v>
      </c>
      <c r="L30" s="47">
        <v>9</v>
      </c>
      <c r="M30" s="47">
        <v>1</v>
      </c>
    </row>
    <row r="31" spans="1:13" ht="24.75" customHeight="1">
      <c r="A31" s="293"/>
      <c r="B31" s="315"/>
      <c r="C31" s="316"/>
      <c r="D31" s="317"/>
      <c r="E31" s="44" t="s">
        <v>9</v>
      </c>
      <c r="F31" s="45">
        <v>79</v>
      </c>
      <c r="G31" s="180">
        <v>38</v>
      </c>
      <c r="H31" s="181">
        <v>41</v>
      </c>
      <c r="I31" s="180">
        <v>26</v>
      </c>
      <c r="J31" s="182">
        <v>22</v>
      </c>
      <c r="K31" s="183">
        <v>31</v>
      </c>
      <c r="L31" s="45">
        <v>9</v>
      </c>
      <c r="M31" s="45">
        <v>1</v>
      </c>
    </row>
    <row r="32" spans="1:13" ht="24.75" customHeight="1">
      <c r="A32" s="288" t="s">
        <v>31</v>
      </c>
      <c r="B32" s="289"/>
      <c r="C32" s="289"/>
      <c r="D32" s="289"/>
      <c r="E32" s="290"/>
      <c r="F32" s="35">
        <f>F28+F31</f>
        <v>779</v>
      </c>
      <c r="G32" s="184">
        <f aca="true" t="shared" si="2" ref="G32:M32">G28+G31</f>
        <v>358</v>
      </c>
      <c r="H32" s="185">
        <f t="shared" si="2"/>
        <v>421</v>
      </c>
      <c r="I32" s="184">
        <f t="shared" si="2"/>
        <v>266</v>
      </c>
      <c r="J32" s="186">
        <f t="shared" si="2"/>
        <v>260</v>
      </c>
      <c r="K32" s="187">
        <f t="shared" si="2"/>
        <v>253</v>
      </c>
      <c r="L32" s="35">
        <f t="shared" si="2"/>
        <v>69</v>
      </c>
      <c r="M32" s="35">
        <f t="shared" si="2"/>
        <v>11</v>
      </c>
    </row>
    <row r="33" spans="1:13" ht="16.5" customHeight="1">
      <c r="A33" s="41"/>
      <c r="B33" s="41"/>
      <c r="C33" s="41"/>
      <c r="D33" s="41"/>
      <c r="E33" s="41"/>
      <c r="F33" s="41"/>
      <c r="G33" s="41"/>
      <c r="H33" s="11"/>
      <c r="I33" s="11"/>
      <c r="J33" s="12"/>
      <c r="M33" s="13" t="s">
        <v>293</v>
      </c>
    </row>
  </sheetData>
  <sheetProtection/>
  <mergeCells count="16">
    <mergeCell ref="A2:C2"/>
    <mergeCell ref="A15:B17"/>
    <mergeCell ref="A3:B5"/>
    <mergeCell ref="A6:B8"/>
    <mergeCell ref="A9:B11"/>
    <mergeCell ref="A12:B14"/>
    <mergeCell ref="F24:K24"/>
    <mergeCell ref="L24:L25"/>
    <mergeCell ref="M24:M25"/>
    <mergeCell ref="A18:B20"/>
    <mergeCell ref="E24:E25"/>
    <mergeCell ref="A32:E32"/>
    <mergeCell ref="A26:A31"/>
    <mergeCell ref="A24:D25"/>
    <mergeCell ref="B26:D28"/>
    <mergeCell ref="B29:D31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&amp;L&amp;"ＭＳ Ｐ明朝,標準"&amp;8第８章　教育・文化</oddHeader>
    <oddFooter>&amp;C&amp;"ＭＳ 明朝,標準"－43－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0"/>
  <sheetViews>
    <sheetView zoomScalePageLayoutView="0" workbookViewId="0" topLeftCell="A25">
      <selection activeCell="A1" sqref="A1:M39"/>
    </sheetView>
  </sheetViews>
  <sheetFormatPr defaultColWidth="7.125" defaultRowHeight="21" customHeight="1"/>
  <cols>
    <col min="1" max="1" width="4.875" style="1" customWidth="1"/>
    <col min="2" max="3" width="7.125" style="1" customWidth="1"/>
    <col min="4" max="11" width="6.875" style="1" customWidth="1"/>
    <col min="12" max="13" width="6.875" style="2" customWidth="1"/>
    <col min="14" max="24" width="7.125" style="2" customWidth="1"/>
    <col min="25" max="29" width="7.125" style="1" customWidth="1"/>
    <col min="30" max="30" width="7.125" style="2" customWidth="1"/>
    <col min="31" max="32" width="7.125" style="1" customWidth="1"/>
    <col min="33" max="36" width="7.125" style="3" customWidth="1"/>
    <col min="37" max="37" width="7.125" style="2" customWidth="1"/>
    <col min="38" max="16384" width="7.125" style="3" customWidth="1"/>
  </cols>
  <sheetData>
    <row r="1" spans="1:13" ht="21" customHeight="1">
      <c r="A1" s="1" t="s">
        <v>21</v>
      </c>
      <c r="M1" s="4" t="s">
        <v>2</v>
      </c>
    </row>
    <row r="2" spans="1:37" ht="19.5" customHeight="1">
      <c r="A2" s="345" t="s">
        <v>52</v>
      </c>
      <c r="B2" s="346"/>
      <c r="C2" s="347"/>
      <c r="D2" s="60" t="s">
        <v>53</v>
      </c>
      <c r="E2" s="60" t="s">
        <v>54</v>
      </c>
      <c r="F2" s="60" t="s">
        <v>55</v>
      </c>
      <c r="G2" s="60" t="s">
        <v>56</v>
      </c>
      <c r="H2" s="60" t="s">
        <v>57</v>
      </c>
      <c r="I2" s="60" t="s">
        <v>58</v>
      </c>
      <c r="J2" s="60" t="s">
        <v>72</v>
      </c>
      <c r="K2" s="60" t="s">
        <v>309</v>
      </c>
      <c r="L2" s="60" t="s">
        <v>310</v>
      </c>
      <c r="M2" s="60" t="s">
        <v>311</v>
      </c>
      <c r="T2" s="1"/>
      <c r="U2" s="1"/>
      <c r="V2" s="1"/>
      <c r="W2" s="1"/>
      <c r="X2" s="1"/>
      <c r="Y2" s="2"/>
      <c r="AB2" s="3"/>
      <c r="AC2" s="3"/>
      <c r="AD2" s="3"/>
      <c r="AE2" s="3"/>
      <c r="AF2" s="2"/>
      <c r="AK2" s="3"/>
    </row>
    <row r="3" spans="1:37" ht="19.5" customHeight="1">
      <c r="A3" s="324" t="s">
        <v>22</v>
      </c>
      <c r="B3" s="348"/>
      <c r="C3" s="325"/>
      <c r="D3" s="17">
        <v>427</v>
      </c>
      <c r="E3" s="17">
        <v>525</v>
      </c>
      <c r="F3" s="17">
        <v>475</v>
      </c>
      <c r="G3" s="17">
        <v>468</v>
      </c>
      <c r="H3" s="17">
        <v>445</v>
      </c>
      <c r="I3" s="17">
        <v>446</v>
      </c>
      <c r="J3" s="17">
        <v>409</v>
      </c>
      <c r="K3" s="17">
        <v>415</v>
      </c>
      <c r="L3" s="17">
        <v>424</v>
      </c>
      <c r="M3" s="17">
        <v>367</v>
      </c>
      <c r="T3" s="1"/>
      <c r="U3" s="1"/>
      <c r="V3" s="1"/>
      <c r="W3" s="1"/>
      <c r="X3" s="1"/>
      <c r="Y3" s="2"/>
      <c r="AB3" s="3"/>
      <c r="AC3" s="3"/>
      <c r="AD3" s="3"/>
      <c r="AE3" s="3"/>
      <c r="AF3" s="2"/>
      <c r="AK3" s="3"/>
    </row>
    <row r="4" spans="1:37" ht="19.5" customHeight="1">
      <c r="A4" s="332" t="s">
        <v>319</v>
      </c>
      <c r="B4" s="333"/>
      <c r="C4" s="334"/>
      <c r="D4" s="20">
        <v>117</v>
      </c>
      <c r="E4" s="20">
        <v>124</v>
      </c>
      <c r="F4" s="20">
        <v>109</v>
      </c>
      <c r="G4" s="20">
        <v>120</v>
      </c>
      <c r="H4" s="20">
        <v>112</v>
      </c>
      <c r="I4" s="20">
        <v>106</v>
      </c>
      <c r="J4" s="20">
        <v>87</v>
      </c>
      <c r="K4" s="20">
        <v>102</v>
      </c>
      <c r="L4" s="20">
        <v>98</v>
      </c>
      <c r="M4" s="20">
        <v>77</v>
      </c>
      <c r="T4" s="1"/>
      <c r="U4" s="1"/>
      <c r="V4" s="1"/>
      <c r="W4" s="1"/>
      <c r="X4" s="1"/>
      <c r="Y4" s="2"/>
      <c r="AB4" s="3"/>
      <c r="AC4" s="3"/>
      <c r="AD4" s="3"/>
      <c r="AE4" s="3"/>
      <c r="AF4" s="2"/>
      <c r="AK4" s="3"/>
    </row>
    <row r="5" spans="1:37" ht="19.5" customHeight="1">
      <c r="A5" s="335" t="s">
        <v>320</v>
      </c>
      <c r="B5" s="336"/>
      <c r="C5" s="337"/>
      <c r="D5" s="15" t="s">
        <v>321</v>
      </c>
      <c r="E5" s="21">
        <v>120</v>
      </c>
      <c r="F5" s="21">
        <v>121</v>
      </c>
      <c r="G5" s="21">
        <v>111</v>
      </c>
      <c r="H5" s="21">
        <v>98</v>
      </c>
      <c r="I5" s="21">
        <v>100</v>
      </c>
      <c r="J5" s="21">
        <v>117</v>
      </c>
      <c r="K5" s="21">
        <v>107</v>
      </c>
      <c r="L5" s="21">
        <v>97</v>
      </c>
      <c r="M5" s="21">
        <v>100</v>
      </c>
      <c r="T5" s="1"/>
      <c r="U5" s="1"/>
      <c r="V5" s="1"/>
      <c r="W5" s="1"/>
      <c r="X5" s="1"/>
      <c r="Y5" s="2"/>
      <c r="AB5" s="3"/>
      <c r="AC5" s="3"/>
      <c r="AD5" s="3"/>
      <c r="AE5" s="3"/>
      <c r="AF5" s="2"/>
      <c r="AK5" s="3"/>
    </row>
    <row r="6" spans="1:37" ht="19.5" customHeight="1">
      <c r="A6" s="335" t="s">
        <v>322</v>
      </c>
      <c r="B6" s="336"/>
      <c r="C6" s="337"/>
      <c r="D6" s="21">
        <v>74</v>
      </c>
      <c r="E6" s="21">
        <v>78</v>
      </c>
      <c r="F6" s="21">
        <v>76</v>
      </c>
      <c r="G6" s="21">
        <v>79</v>
      </c>
      <c r="H6" s="21">
        <v>80</v>
      </c>
      <c r="I6" s="21">
        <v>70</v>
      </c>
      <c r="J6" s="21">
        <v>64</v>
      </c>
      <c r="K6" s="21">
        <v>56</v>
      </c>
      <c r="L6" s="21">
        <v>72</v>
      </c>
      <c r="M6" s="21">
        <v>79</v>
      </c>
      <c r="T6" s="1"/>
      <c r="U6" s="1"/>
      <c r="V6" s="1"/>
      <c r="W6" s="1"/>
      <c r="X6" s="1"/>
      <c r="Y6" s="2"/>
      <c r="AB6" s="3"/>
      <c r="AC6" s="3"/>
      <c r="AD6" s="3"/>
      <c r="AE6" s="3"/>
      <c r="AF6" s="2"/>
      <c r="AK6" s="3"/>
    </row>
    <row r="7" spans="1:37" ht="19.5" customHeight="1">
      <c r="A7" s="335" t="s">
        <v>323</v>
      </c>
      <c r="B7" s="336"/>
      <c r="C7" s="337"/>
      <c r="D7" s="21">
        <v>85</v>
      </c>
      <c r="E7" s="21">
        <v>94</v>
      </c>
      <c r="F7" s="21">
        <v>71</v>
      </c>
      <c r="G7" s="21">
        <v>61</v>
      </c>
      <c r="H7" s="21">
        <v>64</v>
      </c>
      <c r="I7" s="21">
        <v>71</v>
      </c>
      <c r="J7" s="21">
        <v>53</v>
      </c>
      <c r="K7" s="21">
        <v>57</v>
      </c>
      <c r="L7" s="21">
        <v>60</v>
      </c>
      <c r="M7" s="21">
        <v>38</v>
      </c>
      <c r="T7" s="1"/>
      <c r="U7" s="1"/>
      <c r="V7" s="1"/>
      <c r="W7" s="1"/>
      <c r="X7" s="1"/>
      <c r="Y7" s="2"/>
      <c r="AB7" s="3"/>
      <c r="AC7" s="3"/>
      <c r="AD7" s="3"/>
      <c r="AE7" s="3"/>
      <c r="AF7" s="2"/>
      <c r="AK7" s="3"/>
    </row>
    <row r="8" spans="1:37" ht="19.5" customHeight="1">
      <c r="A8" s="338" t="s">
        <v>324</v>
      </c>
      <c r="B8" s="339"/>
      <c r="C8" s="340"/>
      <c r="D8" s="22">
        <v>151</v>
      </c>
      <c r="E8" s="22">
        <v>109</v>
      </c>
      <c r="F8" s="22">
        <v>98</v>
      </c>
      <c r="G8" s="22">
        <v>97</v>
      </c>
      <c r="H8" s="22">
        <v>91</v>
      </c>
      <c r="I8" s="22">
        <v>99</v>
      </c>
      <c r="J8" s="22">
        <v>88</v>
      </c>
      <c r="K8" s="22">
        <v>93</v>
      </c>
      <c r="L8" s="22">
        <v>97</v>
      </c>
      <c r="M8" s="22">
        <v>73</v>
      </c>
      <c r="T8" s="1"/>
      <c r="U8" s="1"/>
      <c r="V8" s="1"/>
      <c r="W8" s="1"/>
      <c r="X8" s="1"/>
      <c r="Y8" s="2"/>
      <c r="AB8" s="3"/>
      <c r="AC8" s="3"/>
      <c r="AD8" s="3"/>
      <c r="AE8" s="3"/>
      <c r="AF8" s="2"/>
      <c r="AK8" s="3"/>
    </row>
    <row r="9" spans="1:37" ht="19.5" customHeight="1">
      <c r="A9" s="349" t="s">
        <v>23</v>
      </c>
      <c r="B9" s="320" t="s">
        <v>319</v>
      </c>
      <c r="C9" s="321"/>
      <c r="D9" s="23">
        <v>110</v>
      </c>
      <c r="E9" s="23">
        <v>114</v>
      </c>
      <c r="F9" s="23">
        <v>104</v>
      </c>
      <c r="G9" s="23">
        <v>108</v>
      </c>
      <c r="H9" s="23">
        <v>104</v>
      </c>
      <c r="I9" s="23">
        <v>100</v>
      </c>
      <c r="J9" s="23">
        <v>84</v>
      </c>
      <c r="K9" s="23">
        <v>94</v>
      </c>
      <c r="L9" s="23">
        <v>91</v>
      </c>
      <c r="M9" s="23">
        <v>74</v>
      </c>
      <c r="T9" s="1"/>
      <c r="U9" s="1"/>
      <c r="V9" s="1"/>
      <c r="W9" s="1"/>
      <c r="X9" s="1"/>
      <c r="Y9" s="2"/>
      <c r="AB9" s="3"/>
      <c r="AC9" s="3"/>
      <c r="AD9" s="3"/>
      <c r="AE9" s="3"/>
      <c r="AF9" s="2"/>
      <c r="AK9" s="3"/>
    </row>
    <row r="10" spans="1:37" ht="19.5" customHeight="1">
      <c r="A10" s="350"/>
      <c r="B10" s="322" t="s">
        <v>320</v>
      </c>
      <c r="C10" s="323"/>
      <c r="D10" s="15" t="s">
        <v>321</v>
      </c>
      <c r="E10" s="24">
        <v>112</v>
      </c>
      <c r="F10" s="24">
        <v>110</v>
      </c>
      <c r="G10" s="24">
        <v>107</v>
      </c>
      <c r="H10" s="24">
        <v>92</v>
      </c>
      <c r="I10" s="24">
        <v>94</v>
      </c>
      <c r="J10" s="24">
        <v>113</v>
      </c>
      <c r="K10" s="24">
        <v>103</v>
      </c>
      <c r="L10" s="24">
        <v>92</v>
      </c>
      <c r="M10" s="24">
        <v>90</v>
      </c>
      <c r="T10" s="1"/>
      <c r="U10" s="1"/>
      <c r="V10" s="1"/>
      <c r="W10" s="1"/>
      <c r="X10" s="1"/>
      <c r="Y10" s="2"/>
      <c r="AB10" s="3"/>
      <c r="AC10" s="3"/>
      <c r="AD10" s="3"/>
      <c r="AE10" s="3"/>
      <c r="AF10" s="2"/>
      <c r="AK10" s="3"/>
    </row>
    <row r="11" spans="1:37" ht="19.5" customHeight="1">
      <c r="A11" s="350"/>
      <c r="B11" s="328" t="s">
        <v>322</v>
      </c>
      <c r="C11" s="329"/>
      <c r="D11" s="24">
        <v>69</v>
      </c>
      <c r="E11" s="24">
        <v>74</v>
      </c>
      <c r="F11" s="24">
        <v>70</v>
      </c>
      <c r="G11" s="24">
        <v>73</v>
      </c>
      <c r="H11" s="24">
        <v>76</v>
      </c>
      <c r="I11" s="24">
        <v>67</v>
      </c>
      <c r="J11" s="24">
        <v>59</v>
      </c>
      <c r="K11" s="24">
        <v>51</v>
      </c>
      <c r="L11" s="24">
        <v>72</v>
      </c>
      <c r="M11" s="24">
        <v>79</v>
      </c>
      <c r="T11" s="1"/>
      <c r="U11" s="1"/>
      <c r="V11" s="1"/>
      <c r="W11" s="1"/>
      <c r="X11" s="1"/>
      <c r="Y11" s="2"/>
      <c r="AB11" s="3"/>
      <c r="AC11" s="3"/>
      <c r="AD11" s="3"/>
      <c r="AE11" s="3"/>
      <c r="AF11" s="2"/>
      <c r="AK11" s="3"/>
    </row>
    <row r="12" spans="1:37" ht="19.5" customHeight="1">
      <c r="A12" s="350"/>
      <c r="B12" s="322" t="s">
        <v>323</v>
      </c>
      <c r="C12" s="323"/>
      <c r="D12" s="24">
        <v>78</v>
      </c>
      <c r="E12" s="24">
        <v>88</v>
      </c>
      <c r="F12" s="24">
        <v>68</v>
      </c>
      <c r="G12" s="24">
        <v>57</v>
      </c>
      <c r="H12" s="24">
        <v>58</v>
      </c>
      <c r="I12" s="24">
        <v>70</v>
      </c>
      <c r="J12" s="24">
        <v>47</v>
      </c>
      <c r="K12" s="24">
        <v>56</v>
      </c>
      <c r="L12" s="24">
        <v>54</v>
      </c>
      <c r="M12" s="24">
        <v>35</v>
      </c>
      <c r="T12" s="1"/>
      <c r="U12" s="1"/>
      <c r="V12" s="1"/>
      <c r="W12" s="1"/>
      <c r="X12" s="1"/>
      <c r="Y12" s="2"/>
      <c r="AB12" s="3"/>
      <c r="AC12" s="3"/>
      <c r="AD12" s="3"/>
      <c r="AE12" s="3"/>
      <c r="AF12" s="2"/>
      <c r="AK12" s="3"/>
    </row>
    <row r="13" spans="1:37" ht="19.5" customHeight="1">
      <c r="A13" s="350"/>
      <c r="B13" s="343" t="s">
        <v>324</v>
      </c>
      <c r="C13" s="344"/>
      <c r="D13" s="25">
        <v>149</v>
      </c>
      <c r="E13" s="25">
        <v>102</v>
      </c>
      <c r="F13" s="25">
        <v>96</v>
      </c>
      <c r="G13" s="25">
        <v>95</v>
      </c>
      <c r="H13" s="25">
        <v>89</v>
      </c>
      <c r="I13" s="25">
        <v>97</v>
      </c>
      <c r="J13" s="25">
        <v>86</v>
      </c>
      <c r="K13" s="25">
        <v>86</v>
      </c>
      <c r="L13" s="25">
        <v>96</v>
      </c>
      <c r="M13" s="25">
        <v>72</v>
      </c>
      <c r="T13" s="1"/>
      <c r="U13" s="1"/>
      <c r="V13" s="1"/>
      <c r="W13" s="1"/>
      <c r="X13" s="1"/>
      <c r="Y13" s="2"/>
      <c r="AB13" s="3"/>
      <c r="AC13" s="3"/>
      <c r="AD13" s="3"/>
      <c r="AE13" s="3"/>
      <c r="AF13" s="2"/>
      <c r="AK13" s="3"/>
    </row>
    <row r="14" spans="1:37" ht="19.5" customHeight="1">
      <c r="A14" s="350"/>
      <c r="B14" s="324" t="s">
        <v>59</v>
      </c>
      <c r="C14" s="325"/>
      <c r="D14" s="17">
        <v>406</v>
      </c>
      <c r="E14" s="17">
        <v>490</v>
      </c>
      <c r="F14" s="17">
        <v>448</v>
      </c>
      <c r="G14" s="17">
        <v>440</v>
      </c>
      <c r="H14" s="17">
        <v>419</v>
      </c>
      <c r="I14" s="17">
        <v>428</v>
      </c>
      <c r="J14" s="17">
        <v>389</v>
      </c>
      <c r="K14" s="17">
        <v>390</v>
      </c>
      <c r="L14" s="17">
        <v>405</v>
      </c>
      <c r="M14" s="17">
        <v>350</v>
      </c>
      <c r="T14" s="1"/>
      <c r="U14" s="1"/>
      <c r="V14" s="1"/>
      <c r="W14" s="1"/>
      <c r="X14" s="1"/>
      <c r="Y14" s="2"/>
      <c r="AB14" s="3"/>
      <c r="AC14" s="3"/>
      <c r="AD14" s="3"/>
      <c r="AE14" s="3"/>
      <c r="AF14" s="2"/>
      <c r="AK14" s="3"/>
    </row>
    <row r="15" spans="1:37" ht="19.5" customHeight="1">
      <c r="A15" s="351"/>
      <c r="B15" s="326" t="s">
        <v>24</v>
      </c>
      <c r="C15" s="327"/>
      <c r="D15" s="18">
        <v>95.08196721311475</v>
      </c>
      <c r="E15" s="18">
        <v>93.33333333333333</v>
      </c>
      <c r="F15" s="18">
        <v>94.3157894736842</v>
      </c>
      <c r="G15" s="18">
        <v>94.01709401709401</v>
      </c>
      <c r="H15" s="18">
        <v>94.15730337078652</v>
      </c>
      <c r="I15" s="18">
        <v>95.96412556053812</v>
      </c>
      <c r="J15" s="18">
        <v>95.11002444987776</v>
      </c>
      <c r="K15" s="18">
        <v>94</v>
      </c>
      <c r="L15" s="18">
        <v>95.5</v>
      </c>
      <c r="M15" s="18">
        <v>95.4</v>
      </c>
      <c r="T15" s="1"/>
      <c r="U15" s="1"/>
      <c r="V15" s="1"/>
      <c r="W15" s="1"/>
      <c r="X15" s="1"/>
      <c r="Y15" s="2"/>
      <c r="AB15" s="3"/>
      <c r="AC15" s="3"/>
      <c r="AD15" s="3"/>
      <c r="AE15" s="3"/>
      <c r="AF15" s="2"/>
      <c r="AK15" s="3"/>
    </row>
    <row r="16" spans="1:37" ht="19.5" customHeight="1">
      <c r="A16" s="341" t="s">
        <v>25</v>
      </c>
      <c r="B16" s="320" t="s">
        <v>319</v>
      </c>
      <c r="C16" s="321"/>
      <c r="D16" s="26">
        <v>1</v>
      </c>
      <c r="E16" s="26">
        <v>4</v>
      </c>
      <c r="F16" s="26">
        <v>2</v>
      </c>
      <c r="G16" s="26">
        <v>6</v>
      </c>
      <c r="H16" s="26">
        <v>6</v>
      </c>
      <c r="I16" s="26">
        <v>1</v>
      </c>
      <c r="J16" s="26">
        <v>2</v>
      </c>
      <c r="K16" s="26">
        <v>3</v>
      </c>
      <c r="L16" s="29">
        <v>0</v>
      </c>
      <c r="M16" s="29">
        <v>0</v>
      </c>
      <c r="T16" s="1"/>
      <c r="U16" s="1"/>
      <c r="V16" s="1"/>
      <c r="W16" s="1"/>
      <c r="X16" s="1"/>
      <c r="Y16" s="2"/>
      <c r="AB16" s="3"/>
      <c r="AC16" s="3"/>
      <c r="AD16" s="3"/>
      <c r="AE16" s="3"/>
      <c r="AF16" s="2"/>
      <c r="AK16" s="3"/>
    </row>
    <row r="17" spans="1:37" ht="19.5" customHeight="1">
      <c r="A17" s="342"/>
      <c r="B17" s="322" t="s">
        <v>320</v>
      </c>
      <c r="C17" s="323"/>
      <c r="D17" s="27" t="s">
        <v>321</v>
      </c>
      <c r="E17" s="28">
        <v>2</v>
      </c>
      <c r="F17" s="28">
        <v>1</v>
      </c>
      <c r="G17" s="28">
        <v>1</v>
      </c>
      <c r="H17" s="28">
        <v>1</v>
      </c>
      <c r="I17" s="28">
        <v>4</v>
      </c>
      <c r="J17" s="28">
        <v>2</v>
      </c>
      <c r="K17" s="28">
        <v>2</v>
      </c>
      <c r="L17" s="28">
        <v>1</v>
      </c>
      <c r="M17" s="28">
        <v>0</v>
      </c>
      <c r="T17" s="1"/>
      <c r="U17" s="1"/>
      <c r="V17" s="1"/>
      <c r="W17" s="1"/>
      <c r="X17" s="1"/>
      <c r="Y17" s="2"/>
      <c r="AB17" s="3"/>
      <c r="AC17" s="3"/>
      <c r="AD17" s="3"/>
      <c r="AE17" s="3"/>
      <c r="AF17" s="2"/>
      <c r="AK17" s="3"/>
    </row>
    <row r="18" spans="1:37" ht="19.5" customHeight="1">
      <c r="A18" s="342"/>
      <c r="B18" s="328" t="s">
        <v>322</v>
      </c>
      <c r="C18" s="329"/>
      <c r="D18" s="28">
        <v>1</v>
      </c>
      <c r="E18" s="28">
        <v>2</v>
      </c>
      <c r="F18" s="28">
        <v>1</v>
      </c>
      <c r="G18" s="28">
        <v>1</v>
      </c>
      <c r="H18" s="28">
        <v>3</v>
      </c>
      <c r="I18" s="28">
        <v>0</v>
      </c>
      <c r="J18" s="28" t="s">
        <v>325</v>
      </c>
      <c r="K18" s="28">
        <v>0</v>
      </c>
      <c r="L18" s="28">
        <v>0</v>
      </c>
      <c r="M18" s="28">
        <v>0</v>
      </c>
      <c r="T18" s="1"/>
      <c r="U18" s="1"/>
      <c r="V18" s="1"/>
      <c r="W18" s="1"/>
      <c r="X18" s="1"/>
      <c r="Y18" s="2"/>
      <c r="AB18" s="3"/>
      <c r="AC18" s="3"/>
      <c r="AD18" s="3"/>
      <c r="AE18" s="3"/>
      <c r="AF18" s="2"/>
      <c r="AK18" s="3"/>
    </row>
    <row r="19" spans="1:37" ht="19.5" customHeight="1">
      <c r="A19" s="342"/>
      <c r="B19" s="322" t="s">
        <v>323</v>
      </c>
      <c r="C19" s="323"/>
      <c r="D19" s="28">
        <v>2</v>
      </c>
      <c r="E19" s="28">
        <v>0</v>
      </c>
      <c r="F19" s="28">
        <v>1</v>
      </c>
      <c r="G19" s="28">
        <v>1</v>
      </c>
      <c r="H19" s="28">
        <v>0</v>
      </c>
      <c r="I19" s="28">
        <v>1</v>
      </c>
      <c r="J19" s="28" t="s">
        <v>325</v>
      </c>
      <c r="K19" s="28">
        <v>0</v>
      </c>
      <c r="L19" s="28">
        <v>6</v>
      </c>
      <c r="M19" s="28">
        <v>1</v>
      </c>
      <c r="T19" s="1"/>
      <c r="U19" s="1"/>
      <c r="V19" s="1"/>
      <c r="W19" s="1"/>
      <c r="X19" s="1"/>
      <c r="Y19" s="2"/>
      <c r="AB19" s="3"/>
      <c r="AC19" s="3"/>
      <c r="AD19" s="3"/>
      <c r="AE19" s="3"/>
      <c r="AF19" s="2"/>
      <c r="AK19" s="3"/>
    </row>
    <row r="20" spans="1:37" ht="19.5" customHeight="1">
      <c r="A20" s="342"/>
      <c r="B20" s="343" t="s">
        <v>324</v>
      </c>
      <c r="C20" s="344"/>
      <c r="D20" s="31">
        <v>0</v>
      </c>
      <c r="E20" s="31">
        <v>0</v>
      </c>
      <c r="F20" s="31">
        <v>0</v>
      </c>
      <c r="G20" s="31">
        <v>1</v>
      </c>
      <c r="H20" s="31">
        <v>1</v>
      </c>
      <c r="I20" s="31">
        <v>1</v>
      </c>
      <c r="J20" s="31">
        <v>1</v>
      </c>
      <c r="K20" s="31">
        <v>2</v>
      </c>
      <c r="L20" s="31">
        <v>0</v>
      </c>
      <c r="M20" s="31">
        <v>0</v>
      </c>
      <c r="T20" s="1"/>
      <c r="U20" s="1"/>
      <c r="V20" s="1"/>
      <c r="W20" s="1"/>
      <c r="X20" s="1"/>
      <c r="Y20" s="2"/>
      <c r="AB20" s="3"/>
      <c r="AC20" s="3"/>
      <c r="AD20" s="3"/>
      <c r="AE20" s="3"/>
      <c r="AF20" s="2"/>
      <c r="AK20" s="3"/>
    </row>
    <row r="21" spans="1:37" ht="19.5" customHeight="1">
      <c r="A21" s="342"/>
      <c r="B21" s="324" t="s">
        <v>59</v>
      </c>
      <c r="C21" s="325"/>
      <c r="D21" s="17">
        <v>4</v>
      </c>
      <c r="E21" s="17">
        <v>8</v>
      </c>
      <c r="F21" s="17">
        <v>5</v>
      </c>
      <c r="G21" s="17">
        <v>10</v>
      </c>
      <c r="H21" s="17">
        <v>11</v>
      </c>
      <c r="I21" s="17">
        <v>7</v>
      </c>
      <c r="J21" s="17">
        <v>5</v>
      </c>
      <c r="K21" s="17">
        <v>7</v>
      </c>
      <c r="L21" s="17">
        <v>7</v>
      </c>
      <c r="M21" s="17">
        <v>1</v>
      </c>
      <c r="T21" s="1"/>
      <c r="U21" s="1"/>
      <c r="V21" s="1"/>
      <c r="W21" s="1"/>
      <c r="X21" s="1"/>
      <c r="Y21" s="2"/>
      <c r="AB21" s="3"/>
      <c r="AC21" s="3"/>
      <c r="AD21" s="3"/>
      <c r="AE21" s="3"/>
      <c r="AF21" s="2"/>
      <c r="AK21" s="3"/>
    </row>
    <row r="22" spans="1:37" ht="19.5" customHeight="1">
      <c r="A22" s="342"/>
      <c r="B22" s="326" t="s">
        <v>60</v>
      </c>
      <c r="C22" s="327"/>
      <c r="D22" s="19">
        <v>0.936768149882904</v>
      </c>
      <c r="E22" s="19">
        <v>1.5238095238095237</v>
      </c>
      <c r="F22" s="19">
        <v>1.0526315789473684</v>
      </c>
      <c r="G22" s="19">
        <v>2.1367521367521367</v>
      </c>
      <c r="H22" s="19">
        <v>2.4719101123595504</v>
      </c>
      <c r="I22" s="19">
        <v>1.5695067264573992</v>
      </c>
      <c r="J22" s="19">
        <v>1.2224938875305624</v>
      </c>
      <c r="K22" s="19">
        <v>1.7</v>
      </c>
      <c r="L22" s="19">
        <v>1.7</v>
      </c>
      <c r="M22" s="19">
        <v>0.3</v>
      </c>
      <c r="T22" s="1"/>
      <c r="U22" s="1"/>
      <c r="V22" s="1"/>
      <c r="W22" s="1"/>
      <c r="X22" s="1"/>
      <c r="Y22" s="2"/>
      <c r="AB22" s="3"/>
      <c r="AC22" s="3"/>
      <c r="AD22" s="3"/>
      <c r="AE22" s="3"/>
      <c r="AF22" s="2"/>
      <c r="AK22" s="3"/>
    </row>
    <row r="23" spans="1:37" ht="19.5" customHeight="1">
      <c r="A23" s="342"/>
      <c r="B23" s="362" t="s">
        <v>69</v>
      </c>
      <c r="C23" s="52" t="s">
        <v>319</v>
      </c>
      <c r="D23" s="32" t="s">
        <v>321</v>
      </c>
      <c r="E23" s="32" t="s">
        <v>321</v>
      </c>
      <c r="F23" s="32" t="s">
        <v>321</v>
      </c>
      <c r="G23" s="32" t="s">
        <v>321</v>
      </c>
      <c r="H23" s="32" t="s">
        <v>321</v>
      </c>
      <c r="I23" s="32" t="s">
        <v>321</v>
      </c>
      <c r="J23" s="32">
        <v>2</v>
      </c>
      <c r="K23" s="32">
        <v>3</v>
      </c>
      <c r="L23" s="29">
        <v>0</v>
      </c>
      <c r="M23" s="29">
        <v>0</v>
      </c>
      <c r="T23" s="1"/>
      <c r="U23" s="1"/>
      <c r="V23" s="1"/>
      <c r="W23" s="1"/>
      <c r="X23" s="1"/>
      <c r="Y23" s="2"/>
      <c r="AB23" s="3"/>
      <c r="AC23" s="3"/>
      <c r="AD23" s="3"/>
      <c r="AE23" s="3"/>
      <c r="AF23" s="2"/>
      <c r="AK23" s="3"/>
    </row>
    <row r="24" spans="1:37" ht="19.5" customHeight="1">
      <c r="A24" s="342"/>
      <c r="B24" s="363"/>
      <c r="C24" s="53" t="s">
        <v>320</v>
      </c>
      <c r="D24" s="29" t="s">
        <v>321</v>
      </c>
      <c r="E24" s="29" t="s">
        <v>321</v>
      </c>
      <c r="F24" s="29" t="s">
        <v>321</v>
      </c>
      <c r="G24" s="29" t="s">
        <v>321</v>
      </c>
      <c r="H24" s="29" t="s">
        <v>321</v>
      </c>
      <c r="I24" s="29" t="s">
        <v>321</v>
      </c>
      <c r="J24" s="29">
        <v>2</v>
      </c>
      <c r="K24" s="29">
        <v>2</v>
      </c>
      <c r="L24" s="29">
        <v>1</v>
      </c>
      <c r="M24" s="29">
        <v>0</v>
      </c>
      <c r="T24" s="1"/>
      <c r="U24" s="1"/>
      <c r="V24" s="1"/>
      <c r="W24" s="1"/>
      <c r="X24" s="1"/>
      <c r="Y24" s="2"/>
      <c r="AB24" s="3"/>
      <c r="AC24" s="3"/>
      <c r="AD24" s="3"/>
      <c r="AE24" s="3"/>
      <c r="AF24" s="2"/>
      <c r="AK24" s="3"/>
    </row>
    <row r="25" spans="1:37" ht="19.5" customHeight="1">
      <c r="A25" s="342"/>
      <c r="B25" s="363"/>
      <c r="C25" s="53" t="s">
        <v>322</v>
      </c>
      <c r="D25" s="28">
        <v>1</v>
      </c>
      <c r="E25" s="28">
        <v>2</v>
      </c>
      <c r="F25" s="28">
        <v>1</v>
      </c>
      <c r="G25" s="28">
        <v>1</v>
      </c>
      <c r="H25" s="28">
        <v>3</v>
      </c>
      <c r="I25" s="29">
        <v>0</v>
      </c>
      <c r="J25" s="29" t="s">
        <v>325</v>
      </c>
      <c r="K25" s="29">
        <v>0</v>
      </c>
      <c r="L25" s="29">
        <v>0</v>
      </c>
      <c r="M25" s="29">
        <v>0</v>
      </c>
      <c r="T25" s="1"/>
      <c r="U25" s="1"/>
      <c r="V25" s="1"/>
      <c r="W25" s="1"/>
      <c r="X25" s="1"/>
      <c r="Y25" s="2"/>
      <c r="AB25" s="3"/>
      <c r="AC25" s="3"/>
      <c r="AD25" s="3"/>
      <c r="AE25" s="3"/>
      <c r="AF25" s="2"/>
      <c r="AK25" s="3"/>
    </row>
    <row r="26" spans="1:37" ht="19.5" customHeight="1">
      <c r="A26" s="342"/>
      <c r="B26" s="363"/>
      <c r="C26" s="53" t="s">
        <v>323</v>
      </c>
      <c r="D26" s="28">
        <v>2</v>
      </c>
      <c r="E26" s="28">
        <v>0</v>
      </c>
      <c r="F26" s="28">
        <v>1</v>
      </c>
      <c r="G26" s="28">
        <v>1</v>
      </c>
      <c r="H26" s="28">
        <v>0</v>
      </c>
      <c r="I26" s="28">
        <v>1</v>
      </c>
      <c r="J26" s="28" t="s">
        <v>325</v>
      </c>
      <c r="K26" s="28">
        <v>0</v>
      </c>
      <c r="L26" s="28">
        <v>6</v>
      </c>
      <c r="M26" s="28">
        <v>1</v>
      </c>
      <c r="T26" s="1"/>
      <c r="U26" s="1"/>
      <c r="V26" s="1"/>
      <c r="W26" s="1"/>
      <c r="X26" s="1"/>
      <c r="Y26" s="2"/>
      <c r="AB26" s="3"/>
      <c r="AC26" s="3"/>
      <c r="AD26" s="3"/>
      <c r="AE26" s="3"/>
      <c r="AF26" s="2"/>
      <c r="AK26" s="3"/>
    </row>
    <row r="27" spans="1:37" ht="19.5" customHeight="1">
      <c r="A27" s="342"/>
      <c r="B27" s="364"/>
      <c r="C27" s="54" t="s">
        <v>324</v>
      </c>
      <c r="D27" s="31">
        <v>0</v>
      </c>
      <c r="E27" s="31">
        <v>0</v>
      </c>
      <c r="F27" s="31">
        <v>0</v>
      </c>
      <c r="G27" s="31">
        <v>1</v>
      </c>
      <c r="H27" s="31">
        <v>0</v>
      </c>
      <c r="I27" s="31">
        <v>0</v>
      </c>
      <c r="J27" s="31">
        <v>1</v>
      </c>
      <c r="K27" s="31">
        <v>2</v>
      </c>
      <c r="L27" s="31">
        <v>0</v>
      </c>
      <c r="M27" s="31">
        <v>0</v>
      </c>
      <c r="T27" s="1"/>
      <c r="U27" s="1"/>
      <c r="V27" s="1"/>
      <c r="W27" s="1"/>
      <c r="X27" s="1"/>
      <c r="Y27" s="2"/>
      <c r="AB27" s="3"/>
      <c r="AC27" s="3"/>
      <c r="AD27" s="3"/>
      <c r="AE27" s="3"/>
      <c r="AF27" s="2"/>
      <c r="AK27" s="3"/>
    </row>
    <row r="28" spans="1:37" ht="19.5" customHeight="1">
      <c r="A28" s="342"/>
      <c r="B28" s="363" t="s">
        <v>70</v>
      </c>
      <c r="C28" s="52" t="s">
        <v>319</v>
      </c>
      <c r="D28" s="32" t="s">
        <v>321</v>
      </c>
      <c r="E28" s="32" t="s">
        <v>321</v>
      </c>
      <c r="F28" s="32" t="s">
        <v>321</v>
      </c>
      <c r="G28" s="32" t="s">
        <v>321</v>
      </c>
      <c r="H28" s="32" t="s">
        <v>321</v>
      </c>
      <c r="I28" s="32" t="s">
        <v>321</v>
      </c>
      <c r="J28" s="32" t="s">
        <v>325</v>
      </c>
      <c r="K28" s="32">
        <v>0</v>
      </c>
      <c r="L28" s="32">
        <v>0</v>
      </c>
      <c r="M28" s="32">
        <v>0</v>
      </c>
      <c r="T28" s="1"/>
      <c r="U28" s="1"/>
      <c r="V28" s="1"/>
      <c r="W28" s="1"/>
      <c r="X28" s="1"/>
      <c r="Y28" s="2"/>
      <c r="AB28" s="3"/>
      <c r="AC28" s="3"/>
      <c r="AD28" s="3"/>
      <c r="AE28" s="3"/>
      <c r="AF28" s="2"/>
      <c r="AK28" s="3"/>
    </row>
    <row r="29" spans="1:37" ht="19.5" customHeight="1">
      <c r="A29" s="342"/>
      <c r="B29" s="363"/>
      <c r="C29" s="53" t="s">
        <v>320</v>
      </c>
      <c r="D29" s="29" t="s">
        <v>321</v>
      </c>
      <c r="E29" s="29" t="s">
        <v>321</v>
      </c>
      <c r="F29" s="29" t="s">
        <v>321</v>
      </c>
      <c r="G29" s="29" t="s">
        <v>321</v>
      </c>
      <c r="H29" s="29" t="s">
        <v>321</v>
      </c>
      <c r="I29" s="29" t="s">
        <v>321</v>
      </c>
      <c r="J29" s="29" t="s">
        <v>325</v>
      </c>
      <c r="K29" s="29">
        <v>0</v>
      </c>
      <c r="L29" s="29">
        <v>0</v>
      </c>
      <c r="M29" s="29">
        <v>0</v>
      </c>
      <c r="T29" s="1"/>
      <c r="U29" s="1"/>
      <c r="V29" s="1"/>
      <c r="W29" s="1"/>
      <c r="X29" s="1"/>
      <c r="Y29" s="2"/>
      <c r="AB29" s="3"/>
      <c r="AC29" s="3"/>
      <c r="AD29" s="3"/>
      <c r="AE29" s="3"/>
      <c r="AF29" s="2"/>
      <c r="AK29" s="3"/>
    </row>
    <row r="30" spans="1:37" ht="19.5" customHeight="1">
      <c r="A30" s="342"/>
      <c r="B30" s="363"/>
      <c r="C30" s="53" t="s">
        <v>322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 t="s">
        <v>325</v>
      </c>
      <c r="K30" s="28">
        <v>0</v>
      </c>
      <c r="L30" s="28">
        <v>0</v>
      </c>
      <c r="M30" s="28">
        <v>0</v>
      </c>
      <c r="T30" s="1"/>
      <c r="U30" s="1"/>
      <c r="V30" s="1"/>
      <c r="W30" s="1"/>
      <c r="X30" s="1"/>
      <c r="Y30" s="2"/>
      <c r="AB30" s="3"/>
      <c r="AC30" s="3"/>
      <c r="AD30" s="3"/>
      <c r="AE30" s="3"/>
      <c r="AF30" s="2"/>
      <c r="AK30" s="3"/>
    </row>
    <row r="31" spans="1:37" ht="19.5" customHeight="1">
      <c r="A31" s="342"/>
      <c r="B31" s="363"/>
      <c r="C31" s="53" t="s">
        <v>323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 t="s">
        <v>325</v>
      </c>
      <c r="K31" s="28">
        <v>0</v>
      </c>
      <c r="L31" s="28">
        <v>0</v>
      </c>
      <c r="M31" s="28">
        <v>0</v>
      </c>
      <c r="T31" s="1"/>
      <c r="U31" s="1"/>
      <c r="V31" s="1"/>
      <c r="W31" s="1"/>
      <c r="X31" s="1"/>
      <c r="Y31" s="2"/>
      <c r="AB31" s="3"/>
      <c r="AC31" s="3"/>
      <c r="AD31" s="3"/>
      <c r="AE31" s="3"/>
      <c r="AF31" s="2"/>
      <c r="AK31" s="3"/>
    </row>
    <row r="32" spans="1:37" ht="19.5" customHeight="1">
      <c r="A32" s="342"/>
      <c r="B32" s="363"/>
      <c r="C32" s="54" t="s">
        <v>324</v>
      </c>
      <c r="D32" s="31">
        <v>0</v>
      </c>
      <c r="E32" s="31">
        <v>0</v>
      </c>
      <c r="F32" s="31">
        <v>0</v>
      </c>
      <c r="G32" s="31">
        <v>0</v>
      </c>
      <c r="H32" s="31">
        <v>1</v>
      </c>
      <c r="I32" s="31">
        <v>1</v>
      </c>
      <c r="J32" s="31" t="s">
        <v>325</v>
      </c>
      <c r="K32" s="31">
        <v>0</v>
      </c>
      <c r="L32" s="31">
        <v>0</v>
      </c>
      <c r="M32" s="31">
        <v>0</v>
      </c>
      <c r="T32" s="1"/>
      <c r="U32" s="1"/>
      <c r="V32" s="1"/>
      <c r="W32" s="1"/>
      <c r="X32" s="1"/>
      <c r="Y32" s="2"/>
      <c r="AB32" s="3"/>
      <c r="AC32" s="3"/>
      <c r="AD32" s="3"/>
      <c r="AE32" s="3"/>
      <c r="AF32" s="2"/>
      <c r="AK32" s="3"/>
    </row>
    <row r="33" spans="1:37" ht="19.5" customHeight="1">
      <c r="A33" s="353" t="s">
        <v>326</v>
      </c>
      <c r="B33" s="356" t="s">
        <v>319</v>
      </c>
      <c r="C33" s="357"/>
      <c r="D33" s="26">
        <v>6</v>
      </c>
      <c r="E33" s="26">
        <v>6</v>
      </c>
      <c r="F33" s="26">
        <v>3</v>
      </c>
      <c r="G33" s="26">
        <v>6</v>
      </c>
      <c r="H33" s="26">
        <v>2</v>
      </c>
      <c r="I33" s="26">
        <v>5</v>
      </c>
      <c r="J33" s="26">
        <v>1</v>
      </c>
      <c r="K33" s="26">
        <v>5</v>
      </c>
      <c r="L33" s="26">
        <v>7</v>
      </c>
      <c r="M33" s="26">
        <v>3</v>
      </c>
      <c r="T33" s="1"/>
      <c r="U33" s="1"/>
      <c r="V33" s="1"/>
      <c r="W33" s="1"/>
      <c r="X33" s="1"/>
      <c r="Y33" s="2"/>
      <c r="AB33" s="3"/>
      <c r="AC33" s="3"/>
      <c r="AD33" s="3"/>
      <c r="AE33" s="3"/>
      <c r="AF33" s="2"/>
      <c r="AK33" s="3"/>
    </row>
    <row r="34" spans="1:37" ht="19.5" customHeight="1">
      <c r="A34" s="354"/>
      <c r="B34" s="358" t="s">
        <v>320</v>
      </c>
      <c r="C34" s="359"/>
      <c r="D34" s="29" t="s">
        <v>321</v>
      </c>
      <c r="E34" s="28">
        <v>6</v>
      </c>
      <c r="F34" s="28">
        <v>10</v>
      </c>
      <c r="G34" s="28">
        <v>3</v>
      </c>
      <c r="H34" s="28">
        <v>5</v>
      </c>
      <c r="I34" s="28">
        <v>2</v>
      </c>
      <c r="J34" s="28">
        <v>2</v>
      </c>
      <c r="K34" s="28">
        <v>2</v>
      </c>
      <c r="L34" s="28">
        <v>4</v>
      </c>
      <c r="M34" s="28">
        <v>10</v>
      </c>
      <c r="T34" s="1"/>
      <c r="U34" s="1"/>
      <c r="V34" s="1"/>
      <c r="W34" s="1"/>
      <c r="X34" s="1"/>
      <c r="Y34" s="2"/>
      <c r="AB34" s="3"/>
      <c r="AC34" s="3"/>
      <c r="AD34" s="3"/>
      <c r="AE34" s="3"/>
      <c r="AF34" s="2"/>
      <c r="AK34" s="3"/>
    </row>
    <row r="35" spans="1:37" ht="19.5" customHeight="1">
      <c r="A35" s="354"/>
      <c r="B35" s="360" t="s">
        <v>322</v>
      </c>
      <c r="C35" s="361"/>
      <c r="D35" s="28">
        <v>4</v>
      </c>
      <c r="E35" s="28">
        <v>2</v>
      </c>
      <c r="F35" s="28">
        <v>5</v>
      </c>
      <c r="G35" s="28">
        <v>5</v>
      </c>
      <c r="H35" s="28">
        <v>1</v>
      </c>
      <c r="I35" s="28">
        <v>3</v>
      </c>
      <c r="J35" s="28">
        <v>5</v>
      </c>
      <c r="K35" s="28">
        <v>5</v>
      </c>
      <c r="L35" s="28">
        <v>0</v>
      </c>
      <c r="M35" s="28">
        <v>0</v>
      </c>
      <c r="T35" s="1"/>
      <c r="U35" s="1"/>
      <c r="V35" s="1"/>
      <c r="W35" s="1"/>
      <c r="X35" s="1"/>
      <c r="Y35" s="2"/>
      <c r="AB35" s="3"/>
      <c r="AC35" s="3"/>
      <c r="AD35" s="3"/>
      <c r="AE35" s="3"/>
      <c r="AF35" s="2"/>
      <c r="AK35" s="3"/>
    </row>
    <row r="36" spans="1:37" ht="19.5" customHeight="1">
      <c r="A36" s="354"/>
      <c r="B36" s="358" t="s">
        <v>323</v>
      </c>
      <c r="C36" s="359"/>
      <c r="D36" s="28">
        <v>5</v>
      </c>
      <c r="E36" s="28">
        <v>6</v>
      </c>
      <c r="F36" s="28">
        <v>2</v>
      </c>
      <c r="G36" s="28">
        <v>3</v>
      </c>
      <c r="H36" s="28">
        <v>6</v>
      </c>
      <c r="I36" s="28">
        <v>0</v>
      </c>
      <c r="J36" s="28">
        <v>6</v>
      </c>
      <c r="K36" s="28">
        <v>1</v>
      </c>
      <c r="L36" s="28">
        <v>0</v>
      </c>
      <c r="M36" s="28">
        <v>2</v>
      </c>
      <c r="T36" s="1"/>
      <c r="U36" s="1"/>
      <c r="V36" s="1"/>
      <c r="W36" s="1"/>
      <c r="X36" s="1"/>
      <c r="Y36" s="2"/>
      <c r="AB36" s="3"/>
      <c r="AC36" s="3"/>
      <c r="AD36" s="3"/>
      <c r="AE36" s="3"/>
      <c r="AF36" s="2"/>
      <c r="AK36" s="3"/>
    </row>
    <row r="37" spans="1:37" ht="19.5" customHeight="1">
      <c r="A37" s="354"/>
      <c r="B37" s="330" t="s">
        <v>324</v>
      </c>
      <c r="C37" s="331"/>
      <c r="D37" s="31">
        <v>2</v>
      </c>
      <c r="E37" s="31">
        <v>7</v>
      </c>
      <c r="F37" s="31">
        <v>2</v>
      </c>
      <c r="G37" s="31">
        <v>1</v>
      </c>
      <c r="H37" s="31">
        <v>1</v>
      </c>
      <c r="I37" s="31">
        <v>1</v>
      </c>
      <c r="J37" s="31">
        <v>1</v>
      </c>
      <c r="K37" s="31">
        <v>5</v>
      </c>
      <c r="L37" s="31">
        <v>1</v>
      </c>
      <c r="M37" s="31">
        <v>1</v>
      </c>
      <c r="T37" s="1"/>
      <c r="U37" s="1"/>
      <c r="V37" s="1"/>
      <c r="W37" s="1"/>
      <c r="X37" s="1"/>
      <c r="Y37" s="2"/>
      <c r="AB37" s="3"/>
      <c r="AC37" s="3"/>
      <c r="AD37" s="3"/>
      <c r="AE37" s="3"/>
      <c r="AF37" s="2"/>
      <c r="AK37" s="3"/>
    </row>
    <row r="38" spans="1:37" ht="19.5" customHeight="1">
      <c r="A38" s="355"/>
      <c r="B38" s="324" t="s">
        <v>59</v>
      </c>
      <c r="C38" s="325"/>
      <c r="D38" s="33">
        <v>17</v>
      </c>
      <c r="E38" s="33">
        <v>27</v>
      </c>
      <c r="F38" s="33">
        <v>22</v>
      </c>
      <c r="G38" s="33">
        <v>18</v>
      </c>
      <c r="H38" s="33">
        <v>15</v>
      </c>
      <c r="I38" s="33">
        <v>11</v>
      </c>
      <c r="J38" s="33">
        <v>15</v>
      </c>
      <c r="K38" s="33">
        <v>18</v>
      </c>
      <c r="L38" s="33">
        <v>12</v>
      </c>
      <c r="M38" s="33">
        <v>16</v>
      </c>
      <c r="T38" s="1"/>
      <c r="U38" s="1"/>
      <c r="V38" s="1"/>
      <c r="W38" s="1"/>
      <c r="X38" s="1"/>
      <c r="Y38" s="2"/>
      <c r="AB38" s="3"/>
      <c r="AC38" s="3"/>
      <c r="AD38" s="3"/>
      <c r="AE38" s="3"/>
      <c r="AF38" s="2"/>
      <c r="AK38" s="3"/>
    </row>
    <row r="39" spans="1:13" ht="21" customHeight="1">
      <c r="A39" s="352" t="s">
        <v>65</v>
      </c>
      <c r="B39" s="352"/>
      <c r="C39" s="352"/>
      <c r="D39" s="352"/>
      <c r="E39" s="352"/>
      <c r="F39" s="352"/>
      <c r="G39" s="352"/>
      <c r="H39" s="352"/>
      <c r="I39" s="352"/>
      <c r="J39" s="11"/>
      <c r="K39" s="11"/>
      <c r="L39" s="12"/>
      <c r="M39" s="13" t="s">
        <v>51</v>
      </c>
    </row>
    <row r="40" spans="12:13" ht="21" customHeight="1">
      <c r="L40" s="1"/>
      <c r="M40" s="1"/>
    </row>
  </sheetData>
  <sheetProtection/>
  <mergeCells count="33">
    <mergeCell ref="A39:I39"/>
    <mergeCell ref="B20:C20"/>
    <mergeCell ref="A33:A38"/>
    <mergeCell ref="B38:C38"/>
    <mergeCell ref="B33:C33"/>
    <mergeCell ref="B34:C34"/>
    <mergeCell ref="B35:C35"/>
    <mergeCell ref="B36:C36"/>
    <mergeCell ref="B23:B27"/>
    <mergeCell ref="B28:B32"/>
    <mergeCell ref="B9:C9"/>
    <mergeCell ref="B10:C10"/>
    <mergeCell ref="B11:C11"/>
    <mergeCell ref="B12:C12"/>
    <mergeCell ref="A2:C2"/>
    <mergeCell ref="A3:C3"/>
    <mergeCell ref="A9:A15"/>
    <mergeCell ref="B37:C37"/>
    <mergeCell ref="A4:C4"/>
    <mergeCell ref="A5:C5"/>
    <mergeCell ref="A6:C6"/>
    <mergeCell ref="A7:C7"/>
    <mergeCell ref="A8:C8"/>
    <mergeCell ref="B14:C14"/>
    <mergeCell ref="B15:C15"/>
    <mergeCell ref="A16:A32"/>
    <mergeCell ref="B13:C13"/>
    <mergeCell ref="B16:C16"/>
    <mergeCell ref="B17:C17"/>
    <mergeCell ref="B21:C21"/>
    <mergeCell ref="B22:C22"/>
    <mergeCell ref="B18:C18"/>
    <mergeCell ref="B19:C19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明朝,標準"－44－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zoomScalePageLayoutView="0" workbookViewId="0" topLeftCell="A13">
      <selection activeCell="H8" sqref="H8"/>
    </sheetView>
  </sheetViews>
  <sheetFormatPr defaultColWidth="9.00390625" defaultRowHeight="13.5"/>
  <cols>
    <col min="1" max="1" width="4.00390625" style="0" customWidth="1"/>
    <col min="2" max="2" width="13.75390625" style="0" customWidth="1"/>
    <col min="3" max="3" width="7.50390625" style="0" customWidth="1"/>
    <col min="4" max="11" width="8.25390625" style="0" customWidth="1"/>
    <col min="13" max="13" width="9.00390625" style="41" customWidth="1"/>
  </cols>
  <sheetData>
    <row r="1" spans="1:13" s="3" customFormat="1" ht="21" customHeight="1">
      <c r="A1" s="11" t="s">
        <v>71</v>
      </c>
      <c r="B1" s="36"/>
      <c r="C1" s="11"/>
      <c r="D1" s="11"/>
      <c r="E1" s="36"/>
      <c r="F1" s="36"/>
      <c r="G1" s="36"/>
      <c r="H1" s="36"/>
      <c r="I1" s="36"/>
      <c r="J1" s="36"/>
      <c r="K1" s="37" t="s">
        <v>64</v>
      </c>
      <c r="M1" s="36"/>
    </row>
    <row r="2" spans="1:13" s="3" customFormat="1" ht="21" customHeight="1">
      <c r="A2" s="318" t="s">
        <v>35</v>
      </c>
      <c r="B2" s="318"/>
      <c r="C2" s="318"/>
      <c r="D2" s="59" t="s">
        <v>55</v>
      </c>
      <c r="E2" s="59" t="s">
        <v>56</v>
      </c>
      <c r="F2" s="59" t="s">
        <v>57</v>
      </c>
      <c r="G2" s="59" t="s">
        <v>58</v>
      </c>
      <c r="H2" s="59" t="s">
        <v>72</v>
      </c>
      <c r="I2" s="59" t="s">
        <v>327</v>
      </c>
      <c r="J2" s="59" t="s">
        <v>328</v>
      </c>
      <c r="K2" s="59" t="s">
        <v>329</v>
      </c>
      <c r="M2" s="36"/>
    </row>
    <row r="3" spans="1:11" ht="19.5" customHeight="1">
      <c r="A3" s="367" t="s">
        <v>330</v>
      </c>
      <c r="B3" s="367"/>
      <c r="C3" s="38" t="s">
        <v>12</v>
      </c>
      <c r="D3" s="32">
        <v>1</v>
      </c>
      <c r="E3" s="32">
        <v>1</v>
      </c>
      <c r="F3" s="32">
        <v>1</v>
      </c>
      <c r="G3" s="32">
        <v>1</v>
      </c>
      <c r="H3" s="32">
        <v>1</v>
      </c>
      <c r="I3" s="32">
        <v>1</v>
      </c>
      <c r="J3" s="32">
        <v>1</v>
      </c>
      <c r="K3" s="32">
        <v>1</v>
      </c>
    </row>
    <row r="4" spans="1:11" ht="19.5" customHeight="1">
      <c r="A4" s="366"/>
      <c r="B4" s="366"/>
      <c r="C4" s="39" t="s">
        <v>41</v>
      </c>
      <c r="D4" s="30">
        <v>3</v>
      </c>
      <c r="E4" s="30">
        <v>3</v>
      </c>
      <c r="F4" s="30">
        <v>4</v>
      </c>
      <c r="G4" s="30">
        <v>3</v>
      </c>
      <c r="H4" s="30">
        <v>1</v>
      </c>
      <c r="I4" s="30">
        <v>1</v>
      </c>
      <c r="J4" s="30">
        <v>1</v>
      </c>
      <c r="K4" s="30">
        <v>1</v>
      </c>
    </row>
    <row r="5" spans="1:11" ht="19.5" customHeight="1">
      <c r="A5" s="366" t="s">
        <v>331</v>
      </c>
      <c r="B5" s="366"/>
      <c r="C5" s="38" t="s">
        <v>12</v>
      </c>
      <c r="D5" s="32">
        <v>1</v>
      </c>
      <c r="E5" s="32">
        <v>2</v>
      </c>
      <c r="F5" s="32">
        <v>3</v>
      </c>
      <c r="G5" s="32">
        <v>3</v>
      </c>
      <c r="H5" s="32">
        <v>3</v>
      </c>
      <c r="I5" s="32">
        <v>3</v>
      </c>
      <c r="J5" s="32">
        <v>3</v>
      </c>
      <c r="K5" s="32">
        <v>3</v>
      </c>
    </row>
    <row r="6" spans="1:11" ht="19.5" customHeight="1">
      <c r="A6" s="366"/>
      <c r="B6" s="366"/>
      <c r="C6" s="39" t="s">
        <v>41</v>
      </c>
      <c r="D6" s="30">
        <v>4</v>
      </c>
      <c r="E6" s="30">
        <v>5</v>
      </c>
      <c r="F6" s="30">
        <v>7</v>
      </c>
      <c r="G6" s="30">
        <v>7</v>
      </c>
      <c r="H6" s="30">
        <v>8</v>
      </c>
      <c r="I6" s="30">
        <v>9</v>
      </c>
      <c r="J6" s="30">
        <v>9</v>
      </c>
      <c r="K6" s="30">
        <v>7</v>
      </c>
    </row>
    <row r="7" spans="1:11" ht="19.5" customHeight="1">
      <c r="A7" s="366" t="s">
        <v>332</v>
      </c>
      <c r="B7" s="366"/>
      <c r="C7" s="38" t="s">
        <v>12</v>
      </c>
      <c r="D7" s="32">
        <v>1</v>
      </c>
      <c r="E7" s="32">
        <v>1</v>
      </c>
      <c r="F7" s="32">
        <v>2</v>
      </c>
      <c r="G7" s="32">
        <v>2</v>
      </c>
      <c r="H7" s="32">
        <v>2</v>
      </c>
      <c r="I7" s="32">
        <v>2</v>
      </c>
      <c r="J7" s="32">
        <v>2</v>
      </c>
      <c r="K7" s="32">
        <v>1</v>
      </c>
    </row>
    <row r="8" spans="1:11" ht="19.5" customHeight="1">
      <c r="A8" s="366"/>
      <c r="B8" s="366"/>
      <c r="C8" s="39" t="s">
        <v>41</v>
      </c>
      <c r="D8" s="30">
        <v>2</v>
      </c>
      <c r="E8" s="30">
        <v>2</v>
      </c>
      <c r="F8" s="30">
        <v>3</v>
      </c>
      <c r="G8" s="30">
        <v>4</v>
      </c>
      <c r="H8" s="30">
        <v>5</v>
      </c>
      <c r="I8" s="30">
        <v>3</v>
      </c>
      <c r="J8" s="30">
        <v>3</v>
      </c>
      <c r="K8" s="30">
        <v>2</v>
      </c>
    </row>
    <row r="9" spans="1:11" ht="19.5" customHeight="1">
      <c r="A9" s="366" t="s">
        <v>333</v>
      </c>
      <c r="B9" s="366"/>
      <c r="C9" s="38" t="s">
        <v>12</v>
      </c>
      <c r="D9" s="32">
        <v>2</v>
      </c>
      <c r="E9" s="32">
        <v>2</v>
      </c>
      <c r="F9" s="32">
        <v>2</v>
      </c>
      <c r="G9" s="32">
        <v>4</v>
      </c>
      <c r="H9" s="32">
        <v>3</v>
      </c>
      <c r="I9" s="32">
        <v>3</v>
      </c>
      <c r="J9" s="32">
        <v>3</v>
      </c>
      <c r="K9" s="32">
        <v>3</v>
      </c>
    </row>
    <row r="10" spans="1:11" ht="19.5" customHeight="1">
      <c r="A10" s="366"/>
      <c r="B10" s="366"/>
      <c r="C10" s="39" t="s">
        <v>41</v>
      </c>
      <c r="D10" s="30">
        <v>6</v>
      </c>
      <c r="E10" s="30">
        <v>6</v>
      </c>
      <c r="F10" s="30">
        <v>10</v>
      </c>
      <c r="G10" s="30">
        <v>16</v>
      </c>
      <c r="H10" s="30">
        <v>15</v>
      </c>
      <c r="I10" s="30">
        <v>13</v>
      </c>
      <c r="J10" s="30">
        <v>13</v>
      </c>
      <c r="K10" s="30">
        <v>14</v>
      </c>
    </row>
    <row r="11" spans="1:11" ht="19.5" customHeight="1">
      <c r="A11" s="366" t="s">
        <v>334</v>
      </c>
      <c r="B11" s="366"/>
      <c r="C11" s="38" t="s">
        <v>12</v>
      </c>
      <c r="D11" s="32">
        <v>1</v>
      </c>
      <c r="E11" s="32">
        <v>1</v>
      </c>
      <c r="F11" s="32">
        <v>2</v>
      </c>
      <c r="G11" s="32">
        <v>2</v>
      </c>
      <c r="H11" s="32">
        <v>2</v>
      </c>
      <c r="I11" s="32">
        <v>2</v>
      </c>
      <c r="J11" s="32">
        <v>2</v>
      </c>
      <c r="K11" s="32">
        <v>2</v>
      </c>
    </row>
    <row r="12" spans="1:11" ht="19.5" customHeight="1">
      <c r="A12" s="366"/>
      <c r="B12" s="366"/>
      <c r="C12" s="39" t="s">
        <v>41</v>
      </c>
      <c r="D12" s="30">
        <v>2</v>
      </c>
      <c r="E12" s="30">
        <v>3</v>
      </c>
      <c r="F12" s="30">
        <v>6</v>
      </c>
      <c r="G12" s="30">
        <v>7</v>
      </c>
      <c r="H12" s="30">
        <v>6</v>
      </c>
      <c r="I12" s="30">
        <v>6</v>
      </c>
      <c r="J12" s="30">
        <v>9</v>
      </c>
      <c r="K12" s="30">
        <v>7</v>
      </c>
    </row>
    <row r="13" spans="1:11" ht="19.5" customHeight="1">
      <c r="A13" s="366" t="s">
        <v>335</v>
      </c>
      <c r="B13" s="366"/>
      <c r="C13" s="38" t="s">
        <v>12</v>
      </c>
      <c r="D13" s="32">
        <v>2</v>
      </c>
      <c r="E13" s="32">
        <v>2</v>
      </c>
      <c r="F13" s="32">
        <v>2</v>
      </c>
      <c r="G13" s="32">
        <v>2</v>
      </c>
      <c r="H13" s="32">
        <v>2</v>
      </c>
      <c r="I13" s="32">
        <v>2</v>
      </c>
      <c r="J13" s="32">
        <v>2</v>
      </c>
      <c r="K13" s="32">
        <v>2</v>
      </c>
    </row>
    <row r="14" spans="1:11" ht="19.5" customHeight="1">
      <c r="A14" s="366"/>
      <c r="B14" s="366"/>
      <c r="C14" s="39" t="s">
        <v>41</v>
      </c>
      <c r="D14" s="30">
        <v>5</v>
      </c>
      <c r="E14" s="30">
        <v>5</v>
      </c>
      <c r="F14" s="30">
        <v>5</v>
      </c>
      <c r="G14" s="30">
        <v>6</v>
      </c>
      <c r="H14" s="30">
        <v>5</v>
      </c>
      <c r="I14" s="30">
        <v>5</v>
      </c>
      <c r="J14" s="30">
        <v>3</v>
      </c>
      <c r="K14" s="30">
        <v>3</v>
      </c>
    </row>
    <row r="15" spans="1:11" ht="19.5" customHeight="1">
      <c r="A15" s="366" t="s">
        <v>336</v>
      </c>
      <c r="B15" s="366"/>
      <c r="C15" s="38" t="s">
        <v>12</v>
      </c>
      <c r="D15" s="32">
        <v>2</v>
      </c>
      <c r="E15" s="32">
        <v>2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</row>
    <row r="16" spans="1:11" ht="19.5" customHeight="1">
      <c r="A16" s="366"/>
      <c r="B16" s="366"/>
      <c r="C16" s="39" t="s">
        <v>41</v>
      </c>
      <c r="D16" s="30">
        <v>4</v>
      </c>
      <c r="E16" s="30">
        <v>5</v>
      </c>
      <c r="F16" s="30">
        <v>5</v>
      </c>
      <c r="G16" s="30">
        <v>7</v>
      </c>
      <c r="H16" s="30">
        <v>8</v>
      </c>
      <c r="I16" s="30">
        <v>5</v>
      </c>
      <c r="J16" s="30">
        <v>5</v>
      </c>
      <c r="K16" s="30">
        <v>4</v>
      </c>
    </row>
    <row r="17" spans="1:11" ht="19.5" customHeight="1">
      <c r="A17" s="366" t="s">
        <v>337</v>
      </c>
      <c r="B17" s="366"/>
      <c r="C17" s="38" t="s">
        <v>12</v>
      </c>
      <c r="D17" s="32">
        <v>0</v>
      </c>
      <c r="E17" s="32">
        <v>0</v>
      </c>
      <c r="F17" s="32">
        <v>0</v>
      </c>
      <c r="G17" s="32">
        <v>0</v>
      </c>
      <c r="H17" s="32" t="s">
        <v>338</v>
      </c>
      <c r="I17" s="32">
        <v>0</v>
      </c>
      <c r="J17" s="32">
        <v>0</v>
      </c>
      <c r="K17" s="32">
        <v>0</v>
      </c>
    </row>
    <row r="18" spans="1:11" ht="19.5" customHeight="1">
      <c r="A18" s="366"/>
      <c r="B18" s="366"/>
      <c r="C18" s="39" t="s">
        <v>41</v>
      </c>
      <c r="D18" s="30">
        <v>0</v>
      </c>
      <c r="E18" s="30">
        <v>0</v>
      </c>
      <c r="F18" s="30">
        <v>0</v>
      </c>
      <c r="G18" s="30">
        <v>0</v>
      </c>
      <c r="H18" s="30" t="s">
        <v>338</v>
      </c>
      <c r="I18" s="30">
        <v>0</v>
      </c>
      <c r="J18" s="30">
        <v>0</v>
      </c>
      <c r="K18" s="30">
        <v>0</v>
      </c>
    </row>
    <row r="19" spans="1:11" ht="19.5" customHeight="1">
      <c r="A19" s="366" t="s">
        <v>339</v>
      </c>
      <c r="B19" s="366"/>
      <c r="C19" s="38" t="s">
        <v>12</v>
      </c>
      <c r="D19" s="32">
        <v>0</v>
      </c>
      <c r="E19" s="32">
        <v>0</v>
      </c>
      <c r="F19" s="32">
        <v>0</v>
      </c>
      <c r="G19" s="32">
        <v>0</v>
      </c>
      <c r="H19" s="32" t="s">
        <v>338</v>
      </c>
      <c r="I19" s="32">
        <v>0</v>
      </c>
      <c r="J19" s="32">
        <v>0</v>
      </c>
      <c r="K19" s="32">
        <v>0</v>
      </c>
    </row>
    <row r="20" spans="1:11" ht="19.5" customHeight="1">
      <c r="A20" s="366"/>
      <c r="B20" s="366"/>
      <c r="C20" s="39" t="s">
        <v>41</v>
      </c>
      <c r="D20" s="30">
        <v>0</v>
      </c>
      <c r="E20" s="30">
        <v>0</v>
      </c>
      <c r="F20" s="30">
        <v>0</v>
      </c>
      <c r="G20" s="30">
        <v>0</v>
      </c>
      <c r="H20" s="30" t="s">
        <v>338</v>
      </c>
      <c r="I20" s="30">
        <v>0</v>
      </c>
      <c r="J20" s="30">
        <v>0</v>
      </c>
      <c r="K20" s="30">
        <v>0</v>
      </c>
    </row>
    <row r="21" spans="1:11" ht="19.5" customHeight="1">
      <c r="A21" s="366" t="s">
        <v>340</v>
      </c>
      <c r="B21" s="366"/>
      <c r="C21" s="38" t="s">
        <v>12</v>
      </c>
      <c r="D21" s="32">
        <v>0</v>
      </c>
      <c r="E21" s="32">
        <v>0</v>
      </c>
      <c r="F21" s="32">
        <v>0</v>
      </c>
      <c r="G21" s="32">
        <v>0</v>
      </c>
      <c r="H21" s="32" t="s">
        <v>338</v>
      </c>
      <c r="I21" s="32">
        <v>0</v>
      </c>
      <c r="J21" s="32">
        <v>0</v>
      </c>
      <c r="K21" s="32">
        <v>0</v>
      </c>
    </row>
    <row r="22" spans="1:11" ht="19.5" customHeight="1">
      <c r="A22" s="366"/>
      <c r="B22" s="366"/>
      <c r="C22" s="39" t="s">
        <v>41</v>
      </c>
      <c r="D22" s="30">
        <v>0</v>
      </c>
      <c r="E22" s="30">
        <v>0</v>
      </c>
      <c r="F22" s="30">
        <v>0</v>
      </c>
      <c r="G22" s="30">
        <v>0</v>
      </c>
      <c r="H22" s="30" t="s">
        <v>338</v>
      </c>
      <c r="I22" s="30">
        <v>0</v>
      </c>
      <c r="J22" s="30">
        <v>0</v>
      </c>
      <c r="K22" s="30">
        <v>0</v>
      </c>
    </row>
    <row r="23" spans="1:11" ht="19.5" customHeight="1">
      <c r="A23" s="366" t="s">
        <v>341</v>
      </c>
      <c r="B23" s="366"/>
      <c r="C23" s="38" t="s">
        <v>12</v>
      </c>
      <c r="D23" s="32">
        <v>1</v>
      </c>
      <c r="E23" s="32">
        <v>1</v>
      </c>
      <c r="F23" s="32">
        <v>1</v>
      </c>
      <c r="G23" s="32">
        <v>0</v>
      </c>
      <c r="H23" s="32" t="s">
        <v>338</v>
      </c>
      <c r="I23" s="32">
        <v>0</v>
      </c>
      <c r="J23" s="32">
        <v>0</v>
      </c>
      <c r="K23" s="32">
        <v>0</v>
      </c>
    </row>
    <row r="24" spans="1:11" ht="19.5" customHeight="1">
      <c r="A24" s="366"/>
      <c r="B24" s="366"/>
      <c r="C24" s="39" t="s">
        <v>41</v>
      </c>
      <c r="D24" s="30">
        <v>2</v>
      </c>
      <c r="E24" s="30">
        <v>1</v>
      </c>
      <c r="F24" s="30">
        <v>1</v>
      </c>
      <c r="G24" s="30">
        <v>0</v>
      </c>
      <c r="H24" s="30" t="s">
        <v>338</v>
      </c>
      <c r="I24" s="30">
        <v>0</v>
      </c>
      <c r="J24" s="30">
        <v>0</v>
      </c>
      <c r="K24" s="30">
        <v>0</v>
      </c>
    </row>
    <row r="25" spans="1:11" ht="19.5" customHeight="1">
      <c r="A25" s="366" t="s">
        <v>342</v>
      </c>
      <c r="B25" s="366"/>
      <c r="C25" s="38" t="s">
        <v>12</v>
      </c>
      <c r="D25" s="32">
        <v>0</v>
      </c>
      <c r="E25" s="32">
        <v>0</v>
      </c>
      <c r="F25" s="32">
        <v>0</v>
      </c>
      <c r="G25" s="32">
        <v>0</v>
      </c>
      <c r="H25" s="32" t="s">
        <v>338</v>
      </c>
      <c r="I25" s="32">
        <v>0</v>
      </c>
      <c r="J25" s="32">
        <v>0</v>
      </c>
      <c r="K25" s="32">
        <v>0</v>
      </c>
    </row>
    <row r="26" spans="1:11" ht="19.5" customHeight="1">
      <c r="A26" s="366"/>
      <c r="B26" s="366"/>
      <c r="C26" s="39" t="s">
        <v>41</v>
      </c>
      <c r="D26" s="30">
        <v>0</v>
      </c>
      <c r="E26" s="30">
        <v>0</v>
      </c>
      <c r="F26" s="30">
        <v>0</v>
      </c>
      <c r="G26" s="30">
        <v>0</v>
      </c>
      <c r="H26" s="30" t="s">
        <v>338</v>
      </c>
      <c r="I26" s="30">
        <v>0</v>
      </c>
      <c r="J26" s="30">
        <v>0</v>
      </c>
      <c r="K26" s="30">
        <v>0</v>
      </c>
    </row>
    <row r="27" spans="1:11" ht="19.5" customHeight="1">
      <c r="A27" s="365" t="s">
        <v>42</v>
      </c>
      <c r="B27" s="365"/>
      <c r="C27" s="38" t="s">
        <v>12</v>
      </c>
      <c r="D27" s="32">
        <v>11</v>
      </c>
      <c r="E27" s="32">
        <v>12</v>
      </c>
      <c r="F27" s="32">
        <v>15</v>
      </c>
      <c r="G27" s="32">
        <v>16</v>
      </c>
      <c r="H27" s="32">
        <v>15</v>
      </c>
      <c r="I27" s="32">
        <v>15</v>
      </c>
      <c r="J27" s="32">
        <f>J3+J5+J7+J9+J11+J13+J15</f>
        <v>15</v>
      </c>
      <c r="K27" s="32">
        <f>K3+K5+K7+K9+K11+K13+K15</f>
        <v>14</v>
      </c>
    </row>
    <row r="28" spans="1:11" ht="19.5" customHeight="1">
      <c r="A28" s="365"/>
      <c r="B28" s="365"/>
      <c r="C28" s="39" t="s">
        <v>41</v>
      </c>
      <c r="D28" s="30">
        <v>28</v>
      </c>
      <c r="E28" s="30">
        <v>30</v>
      </c>
      <c r="F28" s="30">
        <v>41</v>
      </c>
      <c r="G28" s="30">
        <v>50</v>
      </c>
      <c r="H28" s="30">
        <v>48</v>
      </c>
      <c r="I28" s="30">
        <v>42</v>
      </c>
      <c r="J28" s="30">
        <f>J4+J6+J8+J10+J12+J14+J16</f>
        <v>43</v>
      </c>
      <c r="K28" s="30">
        <f>K4+K6+K8+K10+K12+K14+K16</f>
        <v>38</v>
      </c>
    </row>
    <row r="29" spans="1:11" ht="19.5" customHeight="1">
      <c r="A29" s="366" t="s">
        <v>343</v>
      </c>
      <c r="B29" s="366"/>
      <c r="C29" s="38" t="s">
        <v>12</v>
      </c>
      <c r="D29" s="32">
        <v>2</v>
      </c>
      <c r="E29" s="32">
        <v>2</v>
      </c>
      <c r="F29" s="32">
        <v>2</v>
      </c>
      <c r="G29" s="32">
        <v>2</v>
      </c>
      <c r="H29" s="32">
        <v>2</v>
      </c>
      <c r="I29" s="32">
        <v>1</v>
      </c>
      <c r="J29" s="32">
        <v>2</v>
      </c>
      <c r="K29" s="32">
        <v>2</v>
      </c>
    </row>
    <row r="30" spans="1:11" ht="19.5" customHeight="1">
      <c r="A30" s="366"/>
      <c r="B30" s="366"/>
      <c r="C30" s="39" t="s">
        <v>32</v>
      </c>
      <c r="D30" s="30">
        <v>4</v>
      </c>
      <c r="E30" s="30">
        <v>5</v>
      </c>
      <c r="F30" s="30">
        <v>5</v>
      </c>
      <c r="G30" s="30">
        <v>5</v>
      </c>
      <c r="H30" s="30">
        <v>5</v>
      </c>
      <c r="I30" s="30">
        <v>4</v>
      </c>
      <c r="J30" s="30">
        <v>5</v>
      </c>
      <c r="K30" s="30">
        <v>4</v>
      </c>
    </row>
    <row r="31" spans="1:11" ht="19.5" customHeight="1">
      <c r="A31" s="366" t="s">
        <v>344</v>
      </c>
      <c r="B31" s="366"/>
      <c r="C31" s="38" t="s">
        <v>12</v>
      </c>
      <c r="D31" s="32">
        <v>1</v>
      </c>
      <c r="E31" s="32">
        <v>2</v>
      </c>
      <c r="F31" s="32">
        <v>2</v>
      </c>
      <c r="G31" s="32">
        <v>2</v>
      </c>
      <c r="H31" s="32">
        <v>2</v>
      </c>
      <c r="I31" s="32">
        <v>2</v>
      </c>
      <c r="J31" s="32">
        <v>3</v>
      </c>
      <c r="K31" s="32">
        <v>3</v>
      </c>
    </row>
    <row r="32" spans="1:11" ht="19.5" customHeight="1">
      <c r="A32" s="366"/>
      <c r="B32" s="366"/>
      <c r="C32" s="39" t="s">
        <v>32</v>
      </c>
      <c r="D32" s="30">
        <v>7</v>
      </c>
      <c r="E32" s="30">
        <v>6</v>
      </c>
      <c r="F32" s="30">
        <v>5</v>
      </c>
      <c r="G32" s="30">
        <v>4</v>
      </c>
      <c r="H32" s="30">
        <v>4</v>
      </c>
      <c r="I32" s="30">
        <v>7</v>
      </c>
      <c r="J32" s="30">
        <v>12</v>
      </c>
      <c r="K32" s="30">
        <v>12</v>
      </c>
    </row>
    <row r="33" spans="1:11" ht="19.5" customHeight="1">
      <c r="A33" s="366" t="s">
        <v>345</v>
      </c>
      <c r="B33" s="366"/>
      <c r="C33" s="38" t="s">
        <v>12</v>
      </c>
      <c r="D33" s="32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</row>
    <row r="34" spans="1:11" ht="19.5" customHeight="1">
      <c r="A34" s="366"/>
      <c r="B34" s="366"/>
      <c r="C34" s="39" t="s">
        <v>32</v>
      </c>
      <c r="D34" s="30">
        <v>4</v>
      </c>
      <c r="E34" s="30">
        <v>1</v>
      </c>
      <c r="F34" s="30">
        <v>1</v>
      </c>
      <c r="G34" s="30">
        <v>2</v>
      </c>
      <c r="H34" s="30">
        <v>1</v>
      </c>
      <c r="I34" s="30">
        <v>1</v>
      </c>
      <c r="J34" s="30">
        <v>1</v>
      </c>
      <c r="K34" s="30">
        <v>4</v>
      </c>
    </row>
    <row r="35" spans="1:11" ht="19.5" customHeight="1">
      <c r="A35" s="366" t="s">
        <v>346</v>
      </c>
      <c r="B35" s="366"/>
      <c r="C35" s="38" t="s">
        <v>12</v>
      </c>
      <c r="D35" s="32">
        <v>1</v>
      </c>
      <c r="E35" s="32">
        <v>2</v>
      </c>
      <c r="F35" s="32">
        <v>2</v>
      </c>
      <c r="G35" s="32">
        <v>2</v>
      </c>
      <c r="H35" s="32">
        <v>1</v>
      </c>
      <c r="I35" s="32">
        <v>1</v>
      </c>
      <c r="J35" s="32">
        <v>1</v>
      </c>
      <c r="K35" s="32">
        <v>1</v>
      </c>
    </row>
    <row r="36" spans="1:11" ht="19.5" customHeight="1">
      <c r="A36" s="366"/>
      <c r="B36" s="366"/>
      <c r="C36" s="39" t="s">
        <v>32</v>
      </c>
      <c r="D36" s="30">
        <v>2</v>
      </c>
      <c r="E36" s="30">
        <v>4</v>
      </c>
      <c r="F36" s="30">
        <v>4</v>
      </c>
      <c r="G36" s="30">
        <v>3</v>
      </c>
      <c r="H36" s="30">
        <v>2</v>
      </c>
      <c r="I36" s="30">
        <v>3</v>
      </c>
      <c r="J36" s="30">
        <v>2</v>
      </c>
      <c r="K36" s="30">
        <v>1</v>
      </c>
    </row>
    <row r="37" spans="1:11" ht="19.5" customHeight="1">
      <c r="A37" s="366" t="s">
        <v>347</v>
      </c>
      <c r="B37" s="366"/>
      <c r="C37" s="38" t="s">
        <v>12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2</v>
      </c>
      <c r="J37" s="32">
        <v>2</v>
      </c>
      <c r="K37" s="32">
        <v>2</v>
      </c>
    </row>
    <row r="38" spans="1:13" s="3" customFormat="1" ht="19.5" customHeight="1">
      <c r="A38" s="366"/>
      <c r="B38" s="366"/>
      <c r="C38" s="39" t="s">
        <v>32</v>
      </c>
      <c r="D38" s="34">
        <v>1</v>
      </c>
      <c r="E38" s="34">
        <v>2</v>
      </c>
      <c r="F38" s="34">
        <v>2</v>
      </c>
      <c r="G38" s="34">
        <v>3</v>
      </c>
      <c r="H38" s="34">
        <v>3</v>
      </c>
      <c r="I38" s="34">
        <v>4</v>
      </c>
      <c r="J38" s="34">
        <v>5</v>
      </c>
      <c r="K38" s="34">
        <v>5</v>
      </c>
      <c r="M38" s="36"/>
    </row>
    <row r="39" spans="1:11" ht="19.5" customHeight="1">
      <c r="A39" s="365" t="s">
        <v>43</v>
      </c>
      <c r="B39" s="365"/>
      <c r="C39" s="38" t="s">
        <v>12</v>
      </c>
      <c r="D39" s="32">
        <v>6</v>
      </c>
      <c r="E39" s="32">
        <v>8</v>
      </c>
      <c r="F39" s="32">
        <v>8</v>
      </c>
      <c r="G39" s="32">
        <v>8</v>
      </c>
      <c r="H39" s="32">
        <v>7</v>
      </c>
      <c r="I39" s="32">
        <v>7</v>
      </c>
      <c r="J39" s="32">
        <f>J29+J31+J33+J35+J37</f>
        <v>9</v>
      </c>
      <c r="K39" s="32">
        <f>K29+K31+K33+K35+K37</f>
        <v>9</v>
      </c>
    </row>
    <row r="40" spans="1:13" s="3" customFormat="1" ht="19.5" customHeight="1">
      <c r="A40" s="365"/>
      <c r="B40" s="365"/>
      <c r="C40" s="39" t="s">
        <v>32</v>
      </c>
      <c r="D40" s="34">
        <v>18</v>
      </c>
      <c r="E40" s="34">
        <v>18</v>
      </c>
      <c r="F40" s="34">
        <v>17</v>
      </c>
      <c r="G40" s="34">
        <v>17</v>
      </c>
      <c r="H40" s="34">
        <v>15</v>
      </c>
      <c r="I40" s="34">
        <v>19</v>
      </c>
      <c r="J40" s="34">
        <f>J30+J32+J34+J36+J38</f>
        <v>25</v>
      </c>
      <c r="K40" s="34">
        <f>K30+K32+K34+K36+K38</f>
        <v>26</v>
      </c>
      <c r="M40" s="36"/>
    </row>
    <row r="41" spans="1:11" ht="16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3" t="s">
        <v>51</v>
      </c>
    </row>
    <row r="42" spans="1:11" ht="16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3"/>
    </row>
  </sheetData>
  <sheetProtection/>
  <mergeCells count="20">
    <mergeCell ref="A27:B28"/>
    <mergeCell ref="A33:B34"/>
    <mergeCell ref="A35:B36"/>
    <mergeCell ref="A37:B38"/>
    <mergeCell ref="A23:B24"/>
    <mergeCell ref="A3:B4"/>
    <mergeCell ref="A5:B6"/>
    <mergeCell ref="A7:B8"/>
    <mergeCell ref="A9:B10"/>
    <mergeCell ref="A25:B26"/>
    <mergeCell ref="A39:B40"/>
    <mergeCell ref="A2:C2"/>
    <mergeCell ref="A17:B18"/>
    <mergeCell ref="A19:B20"/>
    <mergeCell ref="A21:B22"/>
    <mergeCell ref="A11:B12"/>
    <mergeCell ref="A13:B14"/>
    <mergeCell ref="A15:B16"/>
    <mergeCell ref="A29:B30"/>
    <mergeCell ref="A31:B32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&amp;L&amp;"ＭＳ Ｐ明朝,標準"&amp;8第８章　教育・文化</oddHeader>
    <oddFooter>&amp;C&amp;"ＭＳ 明朝,標準"-45-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zoomScalePageLayoutView="0" workbookViewId="0" topLeftCell="A22">
      <selection activeCell="B28" sqref="B28:S33"/>
    </sheetView>
  </sheetViews>
  <sheetFormatPr defaultColWidth="8.875" defaultRowHeight="20.25" customHeight="1"/>
  <cols>
    <col min="1" max="1" width="3.125" style="1" customWidth="1"/>
    <col min="2" max="3" width="7.50390625" style="1" customWidth="1"/>
    <col min="4" max="4" width="4.50390625" style="1" customWidth="1"/>
    <col min="5" max="16" width="5.25390625" style="3" customWidth="1"/>
    <col min="17" max="19" width="2.125" style="3" customWidth="1"/>
    <col min="20" max="16384" width="8.875" style="3" customWidth="1"/>
  </cols>
  <sheetData>
    <row r="1" ht="21" customHeight="1">
      <c r="A1" s="1" t="s">
        <v>82</v>
      </c>
    </row>
    <row r="2" spans="1:19" ht="21" customHeight="1">
      <c r="A2" s="1" t="s">
        <v>83</v>
      </c>
      <c r="S2" s="69" t="s">
        <v>84</v>
      </c>
    </row>
    <row r="3" spans="1:19" ht="24" customHeight="1">
      <c r="A3" s="418"/>
      <c r="B3" s="419"/>
      <c r="C3" s="419"/>
      <c r="D3" s="420"/>
      <c r="E3" s="70" t="s">
        <v>73</v>
      </c>
      <c r="F3" s="71" t="s">
        <v>74</v>
      </c>
      <c r="G3" s="71" t="s">
        <v>75</v>
      </c>
      <c r="H3" s="71" t="s">
        <v>76</v>
      </c>
      <c r="I3" s="71" t="s">
        <v>77</v>
      </c>
      <c r="J3" s="71" t="s">
        <v>78</v>
      </c>
      <c r="K3" s="71" t="s">
        <v>85</v>
      </c>
      <c r="L3" s="71" t="s">
        <v>79</v>
      </c>
      <c r="M3" s="71" t="s">
        <v>80</v>
      </c>
      <c r="N3" s="71" t="s">
        <v>86</v>
      </c>
      <c r="O3" s="71" t="s">
        <v>87</v>
      </c>
      <c r="P3" s="72" t="s">
        <v>81</v>
      </c>
      <c r="Q3" s="417" t="s">
        <v>9</v>
      </c>
      <c r="R3" s="417"/>
      <c r="S3" s="417"/>
    </row>
    <row r="4" spans="1:20" ht="24" customHeight="1">
      <c r="A4" s="388" t="s">
        <v>93</v>
      </c>
      <c r="B4" s="398" t="s">
        <v>88</v>
      </c>
      <c r="C4" s="399"/>
      <c r="D4" s="74" t="s">
        <v>89</v>
      </c>
      <c r="E4" s="188">
        <v>90</v>
      </c>
      <c r="F4" s="189">
        <v>92</v>
      </c>
      <c r="G4" s="189">
        <v>123</v>
      </c>
      <c r="H4" s="189">
        <v>105</v>
      </c>
      <c r="I4" s="189">
        <v>96</v>
      </c>
      <c r="J4" s="189">
        <v>117</v>
      </c>
      <c r="K4" s="189">
        <v>160</v>
      </c>
      <c r="L4" s="189">
        <v>127</v>
      </c>
      <c r="M4" s="189">
        <v>104</v>
      </c>
      <c r="N4" s="189">
        <v>104</v>
      </c>
      <c r="O4" s="189">
        <v>130</v>
      </c>
      <c r="P4" s="190">
        <v>146</v>
      </c>
      <c r="Q4" s="392">
        <v>1394</v>
      </c>
      <c r="R4" s="413"/>
      <c r="S4" s="414"/>
      <c r="T4" s="75"/>
    </row>
    <row r="5" spans="1:20" ht="24" customHeight="1">
      <c r="A5" s="389"/>
      <c r="B5" s="400"/>
      <c r="C5" s="401"/>
      <c r="D5" s="76" t="s">
        <v>59</v>
      </c>
      <c r="E5" s="191">
        <v>1808</v>
      </c>
      <c r="F5" s="192">
        <v>2282</v>
      </c>
      <c r="G5" s="192">
        <v>2109</v>
      </c>
      <c r="H5" s="192">
        <v>2321</v>
      </c>
      <c r="I5" s="192">
        <v>2435</v>
      </c>
      <c r="J5" s="192">
        <v>2785</v>
      </c>
      <c r="K5" s="192">
        <v>4105</v>
      </c>
      <c r="L5" s="192">
        <v>3295</v>
      </c>
      <c r="M5" s="192">
        <v>2520</v>
      </c>
      <c r="N5" s="192">
        <v>2013</v>
      </c>
      <c r="O5" s="192">
        <v>3211</v>
      </c>
      <c r="P5" s="193">
        <v>2770</v>
      </c>
      <c r="Q5" s="372">
        <v>31654</v>
      </c>
      <c r="R5" s="411"/>
      <c r="S5" s="412"/>
      <c r="T5" s="75"/>
    </row>
    <row r="6" spans="1:20" ht="24" customHeight="1">
      <c r="A6" s="389"/>
      <c r="B6" s="381" t="s">
        <v>90</v>
      </c>
      <c r="C6" s="382"/>
      <c r="D6" s="74" t="s">
        <v>89</v>
      </c>
      <c r="E6" s="188">
        <v>163</v>
      </c>
      <c r="F6" s="189">
        <v>160</v>
      </c>
      <c r="G6" s="189">
        <v>172</v>
      </c>
      <c r="H6" s="189">
        <v>152</v>
      </c>
      <c r="I6" s="189">
        <v>144</v>
      </c>
      <c r="J6" s="189">
        <v>139</v>
      </c>
      <c r="K6" s="189">
        <v>152</v>
      </c>
      <c r="L6" s="189">
        <v>156</v>
      </c>
      <c r="M6" s="189">
        <v>148</v>
      </c>
      <c r="N6" s="189">
        <v>164</v>
      </c>
      <c r="O6" s="189">
        <v>152</v>
      </c>
      <c r="P6" s="190">
        <v>165</v>
      </c>
      <c r="Q6" s="392">
        <v>1867</v>
      </c>
      <c r="R6" s="413"/>
      <c r="S6" s="414"/>
      <c r="T6" s="75"/>
    </row>
    <row r="7" spans="1:20" ht="24" customHeight="1">
      <c r="A7" s="390"/>
      <c r="B7" s="383"/>
      <c r="C7" s="384"/>
      <c r="D7" s="77" t="s">
        <v>59</v>
      </c>
      <c r="E7" s="197">
        <v>2217</v>
      </c>
      <c r="F7" s="198">
        <v>2603</v>
      </c>
      <c r="G7" s="198">
        <v>2529</v>
      </c>
      <c r="H7" s="198">
        <v>3640</v>
      </c>
      <c r="I7" s="198">
        <v>2723</v>
      </c>
      <c r="J7" s="198">
        <v>2427</v>
      </c>
      <c r="K7" s="198">
        <v>2226</v>
      </c>
      <c r="L7" s="198">
        <v>2205</v>
      </c>
      <c r="M7" s="198">
        <v>2465</v>
      </c>
      <c r="N7" s="198">
        <v>2410</v>
      </c>
      <c r="O7" s="198">
        <v>2536</v>
      </c>
      <c r="P7" s="199">
        <v>2522</v>
      </c>
      <c r="Q7" s="385">
        <v>30503</v>
      </c>
      <c r="R7" s="386"/>
      <c r="S7" s="387"/>
      <c r="T7" s="75"/>
    </row>
    <row r="8" spans="1:20" ht="24" customHeight="1">
      <c r="A8" s="390"/>
      <c r="B8" s="368" t="s">
        <v>92</v>
      </c>
      <c r="C8" s="369"/>
      <c r="D8" s="78" t="s">
        <v>89</v>
      </c>
      <c r="E8" s="194">
        <v>33</v>
      </c>
      <c r="F8" s="195">
        <v>33</v>
      </c>
      <c r="G8" s="195">
        <v>36</v>
      </c>
      <c r="H8" s="195">
        <v>36</v>
      </c>
      <c r="I8" s="195">
        <v>23</v>
      </c>
      <c r="J8" s="195">
        <v>32</v>
      </c>
      <c r="K8" s="195">
        <v>31</v>
      </c>
      <c r="L8" s="195">
        <v>37</v>
      </c>
      <c r="M8" s="195">
        <v>31</v>
      </c>
      <c r="N8" s="195">
        <v>34</v>
      </c>
      <c r="O8" s="195">
        <v>35</v>
      </c>
      <c r="P8" s="196">
        <v>38</v>
      </c>
      <c r="Q8" s="378">
        <v>399</v>
      </c>
      <c r="R8" s="379"/>
      <c r="S8" s="380"/>
      <c r="T8" s="75"/>
    </row>
    <row r="9" spans="1:20" ht="24" customHeight="1">
      <c r="A9" s="391"/>
      <c r="B9" s="370"/>
      <c r="C9" s="371"/>
      <c r="D9" s="77" t="s">
        <v>59</v>
      </c>
      <c r="E9" s="197">
        <v>224</v>
      </c>
      <c r="F9" s="198">
        <v>265</v>
      </c>
      <c r="G9" s="198">
        <v>310</v>
      </c>
      <c r="H9" s="198">
        <v>250</v>
      </c>
      <c r="I9" s="198">
        <v>217</v>
      </c>
      <c r="J9" s="198">
        <v>254</v>
      </c>
      <c r="K9" s="198">
        <v>222</v>
      </c>
      <c r="L9" s="198">
        <v>298</v>
      </c>
      <c r="M9" s="198">
        <v>263</v>
      </c>
      <c r="N9" s="198">
        <v>277</v>
      </c>
      <c r="O9" s="198">
        <v>257</v>
      </c>
      <c r="P9" s="199">
        <v>279</v>
      </c>
      <c r="Q9" s="385">
        <v>3116</v>
      </c>
      <c r="R9" s="386"/>
      <c r="S9" s="387"/>
      <c r="T9" s="75"/>
    </row>
    <row r="10" spans="1:20" ht="24" customHeight="1">
      <c r="A10" s="388" t="s">
        <v>256</v>
      </c>
      <c r="B10" s="428" t="s">
        <v>88</v>
      </c>
      <c r="C10" s="429"/>
      <c r="D10" s="49" t="s">
        <v>89</v>
      </c>
      <c r="E10" s="188">
        <v>133</v>
      </c>
      <c r="F10" s="189">
        <v>102</v>
      </c>
      <c r="G10" s="189">
        <v>139</v>
      </c>
      <c r="H10" s="189">
        <v>171</v>
      </c>
      <c r="I10" s="189">
        <v>174</v>
      </c>
      <c r="J10" s="189">
        <v>151</v>
      </c>
      <c r="K10" s="189">
        <v>309</v>
      </c>
      <c r="L10" s="189">
        <v>214</v>
      </c>
      <c r="M10" s="189">
        <v>143</v>
      </c>
      <c r="N10" s="189">
        <v>114</v>
      </c>
      <c r="O10" s="189">
        <v>171</v>
      </c>
      <c r="P10" s="190">
        <v>166</v>
      </c>
      <c r="Q10" s="408">
        <f aca="true" t="shared" si="0" ref="Q10:Q15">SUM(E10:P10)</f>
        <v>1987</v>
      </c>
      <c r="R10" s="409"/>
      <c r="S10" s="410"/>
      <c r="T10" s="75"/>
    </row>
    <row r="11" spans="1:20" ht="24" customHeight="1">
      <c r="A11" s="389"/>
      <c r="B11" s="430"/>
      <c r="C11" s="431"/>
      <c r="D11" s="206" t="s">
        <v>59</v>
      </c>
      <c r="E11" s="191">
        <v>2763</v>
      </c>
      <c r="F11" s="192">
        <v>2530</v>
      </c>
      <c r="G11" s="192">
        <v>3525</v>
      </c>
      <c r="H11" s="192">
        <v>3899</v>
      </c>
      <c r="I11" s="192">
        <v>3147</v>
      </c>
      <c r="J11" s="192">
        <v>2757</v>
      </c>
      <c r="K11" s="192">
        <v>4063</v>
      </c>
      <c r="L11" s="192">
        <v>5244</v>
      </c>
      <c r="M11" s="192">
        <v>2662</v>
      </c>
      <c r="N11" s="192">
        <v>1884</v>
      </c>
      <c r="O11" s="192">
        <v>3895</v>
      </c>
      <c r="P11" s="193">
        <v>2753</v>
      </c>
      <c r="Q11" s="425">
        <f t="shared" si="0"/>
        <v>39122</v>
      </c>
      <c r="R11" s="426"/>
      <c r="S11" s="427"/>
      <c r="T11" s="75"/>
    </row>
    <row r="12" spans="1:20" ht="24" customHeight="1">
      <c r="A12" s="389"/>
      <c r="B12" s="432" t="s">
        <v>90</v>
      </c>
      <c r="C12" s="433"/>
      <c r="D12" s="49" t="s">
        <v>89</v>
      </c>
      <c r="E12" s="207">
        <v>180</v>
      </c>
      <c r="F12" s="208">
        <v>173</v>
      </c>
      <c r="G12" s="208">
        <v>169</v>
      </c>
      <c r="H12" s="208">
        <v>195</v>
      </c>
      <c r="I12" s="208">
        <v>143</v>
      </c>
      <c r="J12" s="208">
        <v>180</v>
      </c>
      <c r="K12" s="208">
        <v>208</v>
      </c>
      <c r="L12" s="208">
        <v>172</v>
      </c>
      <c r="M12" s="208">
        <v>154</v>
      </c>
      <c r="N12" s="208">
        <v>155</v>
      </c>
      <c r="O12" s="208">
        <v>182</v>
      </c>
      <c r="P12" s="209">
        <v>184</v>
      </c>
      <c r="Q12" s="408">
        <f t="shared" si="0"/>
        <v>2095</v>
      </c>
      <c r="R12" s="409"/>
      <c r="S12" s="410"/>
      <c r="T12" s="75"/>
    </row>
    <row r="13" spans="1:20" ht="24" customHeight="1">
      <c r="A13" s="390"/>
      <c r="B13" s="434"/>
      <c r="C13" s="435"/>
      <c r="D13" s="51" t="s">
        <v>59</v>
      </c>
      <c r="E13" s="197">
        <v>2168</v>
      </c>
      <c r="F13" s="198">
        <v>2207</v>
      </c>
      <c r="G13" s="198">
        <v>2410</v>
      </c>
      <c r="H13" s="198">
        <v>3159</v>
      </c>
      <c r="I13" s="198">
        <v>2163</v>
      </c>
      <c r="J13" s="198">
        <v>2597</v>
      </c>
      <c r="K13" s="198">
        <v>4037</v>
      </c>
      <c r="L13" s="198">
        <v>2308</v>
      </c>
      <c r="M13" s="198">
        <v>2734</v>
      </c>
      <c r="N13" s="198">
        <v>2090</v>
      </c>
      <c r="O13" s="198">
        <v>2778</v>
      </c>
      <c r="P13" s="199">
        <v>2233</v>
      </c>
      <c r="Q13" s="402">
        <f t="shared" si="0"/>
        <v>30884</v>
      </c>
      <c r="R13" s="403"/>
      <c r="S13" s="404"/>
      <c r="T13" s="75"/>
    </row>
    <row r="14" spans="1:20" ht="24" customHeight="1">
      <c r="A14" s="390"/>
      <c r="B14" s="421" t="s">
        <v>91</v>
      </c>
      <c r="C14" s="422"/>
      <c r="D14" s="210" t="s">
        <v>89</v>
      </c>
      <c r="E14" s="211">
        <v>32</v>
      </c>
      <c r="F14" s="212">
        <v>31</v>
      </c>
      <c r="G14" s="212">
        <v>24</v>
      </c>
      <c r="H14" s="212">
        <v>28</v>
      </c>
      <c r="I14" s="212">
        <v>20</v>
      </c>
      <c r="J14" s="212">
        <v>19</v>
      </c>
      <c r="K14" s="212">
        <v>26</v>
      </c>
      <c r="L14" s="212">
        <v>26</v>
      </c>
      <c r="M14" s="212">
        <v>24</v>
      </c>
      <c r="N14" s="212">
        <v>30</v>
      </c>
      <c r="O14" s="212">
        <v>28</v>
      </c>
      <c r="P14" s="213">
        <v>27</v>
      </c>
      <c r="Q14" s="405">
        <f t="shared" si="0"/>
        <v>315</v>
      </c>
      <c r="R14" s="406"/>
      <c r="S14" s="407"/>
      <c r="T14" s="75"/>
    </row>
    <row r="15" spans="1:20" ht="24" customHeight="1">
      <c r="A15" s="391"/>
      <c r="B15" s="423"/>
      <c r="C15" s="424"/>
      <c r="D15" s="51" t="s">
        <v>59</v>
      </c>
      <c r="E15" s="197">
        <v>230</v>
      </c>
      <c r="F15" s="198">
        <v>272</v>
      </c>
      <c r="G15" s="198">
        <v>177</v>
      </c>
      <c r="H15" s="198">
        <v>210</v>
      </c>
      <c r="I15" s="198">
        <v>157</v>
      </c>
      <c r="J15" s="198">
        <v>137</v>
      </c>
      <c r="K15" s="198">
        <v>208</v>
      </c>
      <c r="L15" s="198">
        <v>215</v>
      </c>
      <c r="M15" s="198">
        <v>168</v>
      </c>
      <c r="N15" s="198">
        <v>250</v>
      </c>
      <c r="O15" s="198">
        <v>209</v>
      </c>
      <c r="P15" s="199">
        <v>206</v>
      </c>
      <c r="Q15" s="402">
        <f t="shared" si="0"/>
        <v>2439</v>
      </c>
      <c r="R15" s="403"/>
      <c r="S15" s="404"/>
      <c r="T15" s="75"/>
    </row>
    <row r="16" spans="1:20" ht="24" customHeight="1">
      <c r="A16" s="388" t="s">
        <v>281</v>
      </c>
      <c r="B16" s="398" t="s">
        <v>88</v>
      </c>
      <c r="C16" s="399"/>
      <c r="D16" s="74" t="s">
        <v>89</v>
      </c>
      <c r="E16" s="217">
        <v>125</v>
      </c>
      <c r="F16" s="218">
        <v>87</v>
      </c>
      <c r="G16" s="218">
        <v>122</v>
      </c>
      <c r="H16" s="218">
        <v>107</v>
      </c>
      <c r="I16" s="218">
        <v>92</v>
      </c>
      <c r="J16" s="218">
        <v>103</v>
      </c>
      <c r="K16" s="218">
        <v>112</v>
      </c>
      <c r="L16" s="218">
        <v>111</v>
      </c>
      <c r="M16" s="218">
        <v>91</v>
      </c>
      <c r="N16" s="218">
        <v>79</v>
      </c>
      <c r="O16" s="218">
        <v>130</v>
      </c>
      <c r="P16" s="219">
        <v>116</v>
      </c>
      <c r="Q16" s="392">
        <f aca="true" t="shared" si="1" ref="Q16:Q27">SUM(E16:P16)</f>
        <v>1275</v>
      </c>
      <c r="R16" s="393"/>
      <c r="S16" s="394"/>
      <c r="T16" s="75"/>
    </row>
    <row r="17" spans="1:20" ht="24" customHeight="1">
      <c r="A17" s="389"/>
      <c r="B17" s="400"/>
      <c r="C17" s="401"/>
      <c r="D17" s="76" t="s">
        <v>59</v>
      </c>
      <c r="E17" s="220">
        <v>2099</v>
      </c>
      <c r="F17" s="221">
        <v>1537</v>
      </c>
      <c r="G17" s="221">
        <v>2227</v>
      </c>
      <c r="H17" s="221">
        <v>1709</v>
      </c>
      <c r="I17" s="221">
        <v>1643</v>
      </c>
      <c r="J17" s="221">
        <v>1705</v>
      </c>
      <c r="K17" s="221">
        <v>1856</v>
      </c>
      <c r="L17" s="221">
        <v>2184</v>
      </c>
      <c r="M17" s="221">
        <v>1567</v>
      </c>
      <c r="N17" s="221">
        <v>1293</v>
      </c>
      <c r="O17" s="221">
        <v>2314</v>
      </c>
      <c r="P17" s="222">
        <v>2159</v>
      </c>
      <c r="Q17" s="372">
        <f t="shared" si="1"/>
        <v>22293</v>
      </c>
      <c r="R17" s="373"/>
      <c r="S17" s="374"/>
      <c r="T17" s="75"/>
    </row>
    <row r="18" spans="1:20" ht="24" customHeight="1">
      <c r="A18" s="389"/>
      <c r="B18" s="381" t="s">
        <v>90</v>
      </c>
      <c r="C18" s="382"/>
      <c r="D18" s="74" t="s">
        <v>89</v>
      </c>
      <c r="E18" s="223">
        <v>138</v>
      </c>
      <c r="F18" s="224">
        <v>131</v>
      </c>
      <c r="G18" s="224">
        <v>162</v>
      </c>
      <c r="H18" s="224">
        <v>159</v>
      </c>
      <c r="I18" s="224">
        <v>173</v>
      </c>
      <c r="J18" s="224">
        <v>190</v>
      </c>
      <c r="K18" s="224">
        <v>151</v>
      </c>
      <c r="L18" s="224">
        <v>142</v>
      </c>
      <c r="M18" s="224">
        <v>133</v>
      </c>
      <c r="N18" s="224">
        <v>125</v>
      </c>
      <c r="O18" s="224">
        <v>128</v>
      </c>
      <c r="P18" s="225">
        <v>147</v>
      </c>
      <c r="Q18" s="395">
        <f>SUM(E18:P18)</f>
        <v>1779</v>
      </c>
      <c r="R18" s="396"/>
      <c r="S18" s="397"/>
      <c r="T18" s="75"/>
    </row>
    <row r="19" spans="1:20" ht="24" customHeight="1">
      <c r="A19" s="390"/>
      <c r="B19" s="383"/>
      <c r="C19" s="384"/>
      <c r="D19" s="77" t="s">
        <v>59</v>
      </c>
      <c r="E19" s="226">
        <v>1995</v>
      </c>
      <c r="F19" s="227">
        <v>2145</v>
      </c>
      <c r="G19" s="227">
        <v>2529</v>
      </c>
      <c r="H19" s="227">
        <v>2681</v>
      </c>
      <c r="I19" s="227">
        <v>4153</v>
      </c>
      <c r="J19" s="227">
        <v>3242</v>
      </c>
      <c r="K19" s="227">
        <v>2580</v>
      </c>
      <c r="L19" s="227">
        <v>2013</v>
      </c>
      <c r="M19" s="227">
        <v>2228</v>
      </c>
      <c r="N19" s="227">
        <v>1908</v>
      </c>
      <c r="O19" s="227">
        <v>2268</v>
      </c>
      <c r="P19" s="228">
        <v>2561</v>
      </c>
      <c r="Q19" s="375">
        <f>SUM(E19:P19)</f>
        <v>30303</v>
      </c>
      <c r="R19" s="376"/>
      <c r="S19" s="377"/>
      <c r="T19" s="75"/>
    </row>
    <row r="20" spans="1:20" ht="24" customHeight="1">
      <c r="A20" s="390"/>
      <c r="B20" s="368" t="s">
        <v>92</v>
      </c>
      <c r="C20" s="369"/>
      <c r="D20" s="78" t="s">
        <v>89</v>
      </c>
      <c r="E20" s="229">
        <v>30</v>
      </c>
      <c r="F20" s="230">
        <v>30</v>
      </c>
      <c r="G20" s="230">
        <v>31</v>
      </c>
      <c r="H20" s="230">
        <v>41</v>
      </c>
      <c r="I20" s="230">
        <v>32</v>
      </c>
      <c r="J20" s="230">
        <v>40</v>
      </c>
      <c r="K20" s="230">
        <v>41</v>
      </c>
      <c r="L20" s="230">
        <v>35</v>
      </c>
      <c r="M20" s="230">
        <v>32</v>
      </c>
      <c r="N20" s="230">
        <v>33</v>
      </c>
      <c r="O20" s="230">
        <v>39</v>
      </c>
      <c r="P20" s="231">
        <v>40</v>
      </c>
      <c r="Q20" s="378">
        <f t="shared" si="1"/>
        <v>424</v>
      </c>
      <c r="R20" s="379"/>
      <c r="S20" s="380"/>
      <c r="T20" s="75"/>
    </row>
    <row r="21" spans="1:20" ht="24" customHeight="1">
      <c r="A21" s="391"/>
      <c r="B21" s="370"/>
      <c r="C21" s="371"/>
      <c r="D21" s="77" t="s">
        <v>59</v>
      </c>
      <c r="E21" s="232">
        <v>232</v>
      </c>
      <c r="F21" s="233">
        <v>258</v>
      </c>
      <c r="G21" s="233">
        <v>342</v>
      </c>
      <c r="H21" s="233">
        <v>300</v>
      </c>
      <c r="I21" s="233">
        <v>688</v>
      </c>
      <c r="J21" s="233">
        <v>397</v>
      </c>
      <c r="K21" s="233">
        <v>404</v>
      </c>
      <c r="L21" s="233">
        <v>377</v>
      </c>
      <c r="M21" s="233">
        <v>239</v>
      </c>
      <c r="N21" s="233">
        <v>220</v>
      </c>
      <c r="O21" s="233">
        <v>339</v>
      </c>
      <c r="P21" s="234">
        <v>320</v>
      </c>
      <c r="Q21" s="385">
        <f t="shared" si="1"/>
        <v>4116</v>
      </c>
      <c r="R21" s="386"/>
      <c r="S21" s="387"/>
      <c r="T21" s="75"/>
    </row>
    <row r="22" spans="1:20" ht="24" customHeight="1">
      <c r="A22" s="388" t="s">
        <v>282</v>
      </c>
      <c r="B22" s="398" t="s">
        <v>88</v>
      </c>
      <c r="C22" s="399"/>
      <c r="D22" s="74" t="s">
        <v>89</v>
      </c>
      <c r="E22" s="217">
        <v>101</v>
      </c>
      <c r="F22" s="218">
        <v>85</v>
      </c>
      <c r="G22" s="218">
        <v>111</v>
      </c>
      <c r="H22" s="218">
        <v>99</v>
      </c>
      <c r="I22" s="218">
        <v>107</v>
      </c>
      <c r="J22" s="218">
        <v>90</v>
      </c>
      <c r="K22" s="218">
        <v>118</v>
      </c>
      <c r="L22" s="218">
        <v>120</v>
      </c>
      <c r="M22" s="218">
        <v>88</v>
      </c>
      <c r="N22" s="218">
        <v>80</v>
      </c>
      <c r="O22" s="218">
        <v>115</v>
      </c>
      <c r="P22" s="219">
        <v>85</v>
      </c>
      <c r="Q22" s="392">
        <f t="shared" si="1"/>
        <v>1199</v>
      </c>
      <c r="R22" s="393"/>
      <c r="S22" s="394"/>
      <c r="T22" s="75"/>
    </row>
    <row r="23" spans="1:20" ht="24" customHeight="1">
      <c r="A23" s="389"/>
      <c r="B23" s="400"/>
      <c r="C23" s="401"/>
      <c r="D23" s="76" t="s">
        <v>59</v>
      </c>
      <c r="E23" s="220">
        <v>1693</v>
      </c>
      <c r="F23" s="221">
        <v>1733</v>
      </c>
      <c r="G23" s="221">
        <v>3055</v>
      </c>
      <c r="H23" s="221">
        <v>1969</v>
      </c>
      <c r="I23" s="221">
        <v>2007</v>
      </c>
      <c r="J23" s="221">
        <v>1617</v>
      </c>
      <c r="K23" s="221">
        <v>2579</v>
      </c>
      <c r="L23" s="221">
        <v>2496</v>
      </c>
      <c r="M23" s="221">
        <v>1495</v>
      </c>
      <c r="N23" s="221">
        <v>1504</v>
      </c>
      <c r="O23" s="221">
        <v>2083</v>
      </c>
      <c r="P23" s="222">
        <v>1550</v>
      </c>
      <c r="Q23" s="372">
        <f t="shared" si="1"/>
        <v>23781</v>
      </c>
      <c r="R23" s="373"/>
      <c r="S23" s="374"/>
      <c r="T23" s="75"/>
    </row>
    <row r="24" spans="1:20" ht="24" customHeight="1">
      <c r="A24" s="389"/>
      <c r="B24" s="381" t="s">
        <v>90</v>
      </c>
      <c r="C24" s="382"/>
      <c r="D24" s="74" t="s">
        <v>89</v>
      </c>
      <c r="E24" s="223">
        <v>124</v>
      </c>
      <c r="F24" s="224">
        <v>150</v>
      </c>
      <c r="G24" s="224">
        <v>138</v>
      </c>
      <c r="H24" s="224">
        <v>135</v>
      </c>
      <c r="I24" s="224">
        <v>113</v>
      </c>
      <c r="J24" s="224">
        <v>122</v>
      </c>
      <c r="K24" s="224">
        <v>131</v>
      </c>
      <c r="L24" s="224">
        <v>126</v>
      </c>
      <c r="M24" s="224">
        <v>106</v>
      </c>
      <c r="N24" s="224">
        <v>115</v>
      </c>
      <c r="O24" s="224">
        <v>127</v>
      </c>
      <c r="P24" s="225">
        <v>134</v>
      </c>
      <c r="Q24" s="395">
        <f>SUM(E24:P24)</f>
        <v>1521</v>
      </c>
      <c r="R24" s="396"/>
      <c r="S24" s="397"/>
      <c r="T24" s="75"/>
    </row>
    <row r="25" spans="1:20" ht="24" customHeight="1">
      <c r="A25" s="390"/>
      <c r="B25" s="383"/>
      <c r="C25" s="384"/>
      <c r="D25" s="77" t="s">
        <v>59</v>
      </c>
      <c r="E25" s="226">
        <v>3145</v>
      </c>
      <c r="F25" s="227">
        <v>1857</v>
      </c>
      <c r="G25" s="227">
        <v>1905</v>
      </c>
      <c r="H25" s="227">
        <v>3523</v>
      </c>
      <c r="I25" s="227">
        <v>1854</v>
      </c>
      <c r="J25" s="227">
        <v>2050</v>
      </c>
      <c r="K25" s="227">
        <v>2096</v>
      </c>
      <c r="L25" s="227">
        <v>1700</v>
      </c>
      <c r="M25" s="227">
        <v>1500</v>
      </c>
      <c r="N25" s="227">
        <v>1475</v>
      </c>
      <c r="O25" s="227">
        <v>1933</v>
      </c>
      <c r="P25" s="228">
        <v>2104</v>
      </c>
      <c r="Q25" s="375">
        <f>SUM(E25:P25)</f>
        <v>25142</v>
      </c>
      <c r="R25" s="376"/>
      <c r="S25" s="377"/>
      <c r="T25" s="75"/>
    </row>
    <row r="26" spans="1:20" ht="24" customHeight="1">
      <c r="A26" s="390"/>
      <c r="B26" s="368" t="s">
        <v>92</v>
      </c>
      <c r="C26" s="369"/>
      <c r="D26" s="78" t="s">
        <v>89</v>
      </c>
      <c r="E26" s="229">
        <v>32</v>
      </c>
      <c r="F26" s="230">
        <v>34</v>
      </c>
      <c r="G26" s="230">
        <v>25</v>
      </c>
      <c r="H26" s="230">
        <v>28</v>
      </c>
      <c r="I26" s="230">
        <v>21</v>
      </c>
      <c r="J26" s="230">
        <v>33</v>
      </c>
      <c r="K26" s="230">
        <v>21</v>
      </c>
      <c r="L26" s="230">
        <v>26</v>
      </c>
      <c r="M26" s="230">
        <v>20</v>
      </c>
      <c r="N26" s="230">
        <v>20</v>
      </c>
      <c r="O26" s="230">
        <v>21</v>
      </c>
      <c r="P26" s="231">
        <v>22</v>
      </c>
      <c r="Q26" s="378">
        <f t="shared" si="1"/>
        <v>303</v>
      </c>
      <c r="R26" s="379"/>
      <c r="S26" s="380"/>
      <c r="T26" s="75"/>
    </row>
    <row r="27" spans="1:20" ht="24" customHeight="1">
      <c r="A27" s="391"/>
      <c r="B27" s="370"/>
      <c r="C27" s="371"/>
      <c r="D27" s="77" t="s">
        <v>59</v>
      </c>
      <c r="E27" s="232">
        <v>189</v>
      </c>
      <c r="F27" s="233">
        <v>266</v>
      </c>
      <c r="G27" s="233">
        <v>239</v>
      </c>
      <c r="H27" s="233">
        <v>209</v>
      </c>
      <c r="I27" s="233">
        <v>164</v>
      </c>
      <c r="J27" s="233">
        <v>269</v>
      </c>
      <c r="K27" s="233">
        <v>178</v>
      </c>
      <c r="L27" s="233">
        <v>233</v>
      </c>
      <c r="M27" s="233">
        <v>135</v>
      </c>
      <c r="N27" s="233">
        <v>156</v>
      </c>
      <c r="O27" s="233">
        <v>144</v>
      </c>
      <c r="P27" s="234">
        <v>186</v>
      </c>
      <c r="Q27" s="385">
        <f t="shared" si="1"/>
        <v>2368</v>
      </c>
      <c r="R27" s="386"/>
      <c r="S27" s="387"/>
      <c r="T27" s="75"/>
    </row>
    <row r="28" spans="1:20" ht="24" customHeight="1">
      <c r="A28" s="388" t="s">
        <v>348</v>
      </c>
      <c r="B28" s="398" t="s">
        <v>88</v>
      </c>
      <c r="C28" s="399"/>
      <c r="D28" s="74" t="s">
        <v>89</v>
      </c>
      <c r="E28" s="188">
        <v>132</v>
      </c>
      <c r="F28" s="189">
        <v>131</v>
      </c>
      <c r="G28" s="189">
        <v>121</v>
      </c>
      <c r="H28" s="189">
        <v>127</v>
      </c>
      <c r="I28" s="189">
        <v>103</v>
      </c>
      <c r="J28" s="189">
        <v>86</v>
      </c>
      <c r="K28" s="189">
        <v>148</v>
      </c>
      <c r="L28" s="189">
        <v>91</v>
      </c>
      <c r="M28" s="189">
        <v>55</v>
      </c>
      <c r="N28" s="189">
        <v>81</v>
      </c>
      <c r="O28" s="189">
        <v>95</v>
      </c>
      <c r="P28" s="190">
        <v>90</v>
      </c>
      <c r="Q28" s="392">
        <v>1260</v>
      </c>
      <c r="R28" s="413"/>
      <c r="S28" s="414"/>
      <c r="T28" s="75"/>
    </row>
    <row r="29" spans="1:20" ht="24" customHeight="1">
      <c r="A29" s="389"/>
      <c r="B29" s="400"/>
      <c r="C29" s="401"/>
      <c r="D29" s="76" t="s">
        <v>59</v>
      </c>
      <c r="E29" s="191">
        <v>1614</v>
      </c>
      <c r="F29" s="192">
        <v>1889</v>
      </c>
      <c r="G29" s="192">
        <v>2054</v>
      </c>
      <c r="H29" s="192">
        <v>1821</v>
      </c>
      <c r="I29" s="192">
        <v>2087</v>
      </c>
      <c r="J29" s="192">
        <v>1472</v>
      </c>
      <c r="K29" s="192">
        <v>3756</v>
      </c>
      <c r="L29" s="192">
        <v>1421</v>
      </c>
      <c r="M29" s="192">
        <v>1048</v>
      </c>
      <c r="N29" s="192">
        <v>1207</v>
      </c>
      <c r="O29" s="192">
        <v>1789</v>
      </c>
      <c r="P29" s="193">
        <v>1415</v>
      </c>
      <c r="Q29" s="372">
        <v>21573</v>
      </c>
      <c r="R29" s="411"/>
      <c r="S29" s="412"/>
      <c r="T29" s="75"/>
    </row>
    <row r="30" spans="1:20" ht="24" customHeight="1">
      <c r="A30" s="389"/>
      <c r="B30" s="381" t="s">
        <v>90</v>
      </c>
      <c r="C30" s="382"/>
      <c r="D30" s="74" t="s">
        <v>89</v>
      </c>
      <c r="E30" s="188">
        <v>121</v>
      </c>
      <c r="F30" s="189">
        <v>127</v>
      </c>
      <c r="G30" s="189">
        <v>141</v>
      </c>
      <c r="H30" s="189">
        <v>151</v>
      </c>
      <c r="I30" s="189">
        <v>153</v>
      </c>
      <c r="J30" s="189">
        <v>182</v>
      </c>
      <c r="K30" s="189">
        <v>171</v>
      </c>
      <c r="L30" s="189">
        <v>148</v>
      </c>
      <c r="M30" s="189">
        <v>115</v>
      </c>
      <c r="N30" s="189">
        <v>117</v>
      </c>
      <c r="O30" s="189">
        <v>140</v>
      </c>
      <c r="P30" s="190">
        <v>137</v>
      </c>
      <c r="Q30" s="392">
        <f>SUM(E30:P30)</f>
        <v>1703</v>
      </c>
      <c r="R30" s="413"/>
      <c r="S30" s="414"/>
      <c r="T30" s="75"/>
    </row>
    <row r="31" spans="1:20" ht="24" customHeight="1">
      <c r="A31" s="415"/>
      <c r="B31" s="383"/>
      <c r="C31" s="384"/>
      <c r="D31" s="77" t="s">
        <v>59</v>
      </c>
      <c r="E31" s="197">
        <v>1418</v>
      </c>
      <c r="F31" s="198">
        <v>1731</v>
      </c>
      <c r="G31" s="198">
        <v>2141</v>
      </c>
      <c r="H31" s="198">
        <v>2369</v>
      </c>
      <c r="I31" s="198">
        <v>1900</v>
      </c>
      <c r="J31" s="198">
        <v>1837</v>
      </c>
      <c r="K31" s="198">
        <v>2729</v>
      </c>
      <c r="L31" s="198">
        <v>2120</v>
      </c>
      <c r="M31" s="198">
        <v>1578</v>
      </c>
      <c r="N31" s="198">
        <v>1515</v>
      </c>
      <c r="O31" s="198">
        <v>1749</v>
      </c>
      <c r="P31" s="200">
        <v>1773</v>
      </c>
      <c r="Q31" s="436">
        <f>SUM(E31:P31)</f>
        <v>22860</v>
      </c>
      <c r="R31" s="437"/>
      <c r="S31" s="438"/>
      <c r="T31" s="75"/>
    </row>
    <row r="32" spans="1:20" ht="24" customHeight="1">
      <c r="A32" s="415"/>
      <c r="B32" s="368" t="s">
        <v>92</v>
      </c>
      <c r="C32" s="369"/>
      <c r="D32" s="78" t="s">
        <v>89</v>
      </c>
      <c r="E32" s="229">
        <v>32</v>
      </c>
      <c r="F32" s="230">
        <v>20</v>
      </c>
      <c r="G32" s="230">
        <v>25</v>
      </c>
      <c r="H32" s="230">
        <v>21</v>
      </c>
      <c r="I32" s="230">
        <v>17</v>
      </c>
      <c r="J32" s="230">
        <v>28</v>
      </c>
      <c r="K32" s="230">
        <v>19</v>
      </c>
      <c r="L32" s="230">
        <v>28</v>
      </c>
      <c r="M32" s="230">
        <v>22</v>
      </c>
      <c r="N32" s="230">
        <v>24</v>
      </c>
      <c r="O32" s="230">
        <v>26</v>
      </c>
      <c r="P32" s="231">
        <v>24</v>
      </c>
      <c r="Q32" s="378">
        <f>SUM(E32:P32)</f>
        <v>286</v>
      </c>
      <c r="R32" s="379"/>
      <c r="S32" s="380"/>
      <c r="T32" s="75"/>
    </row>
    <row r="33" spans="1:20" ht="24" customHeight="1">
      <c r="A33" s="416"/>
      <c r="B33" s="370"/>
      <c r="C33" s="371"/>
      <c r="D33" s="77" t="s">
        <v>59</v>
      </c>
      <c r="E33" s="232">
        <v>126</v>
      </c>
      <c r="F33" s="233">
        <v>161</v>
      </c>
      <c r="G33" s="233">
        <v>217</v>
      </c>
      <c r="H33" s="233">
        <v>152</v>
      </c>
      <c r="I33" s="233">
        <v>121</v>
      </c>
      <c r="J33" s="233">
        <v>301</v>
      </c>
      <c r="K33" s="233">
        <v>132</v>
      </c>
      <c r="L33" s="233">
        <v>270</v>
      </c>
      <c r="M33" s="233">
        <v>139</v>
      </c>
      <c r="N33" s="233">
        <v>193</v>
      </c>
      <c r="O33" s="233">
        <v>246</v>
      </c>
      <c r="P33" s="234">
        <v>471</v>
      </c>
      <c r="Q33" s="385">
        <f>SUM(E33:P33)</f>
        <v>2529</v>
      </c>
      <c r="R33" s="386"/>
      <c r="S33" s="387"/>
      <c r="T33" s="75"/>
    </row>
    <row r="34" spans="5:19" ht="20.25" customHeight="1">
      <c r="E34" s="1"/>
      <c r="F34" s="1"/>
      <c r="G34" s="1"/>
      <c r="H34" s="1"/>
      <c r="I34" s="1"/>
      <c r="J34" s="1"/>
      <c r="K34" s="1"/>
      <c r="L34" s="1"/>
      <c r="M34" s="1"/>
      <c r="N34" s="1"/>
      <c r="O34" s="36"/>
      <c r="P34" s="36"/>
      <c r="Q34" s="36"/>
      <c r="R34" s="36"/>
      <c r="S34" s="37" t="s">
        <v>94</v>
      </c>
    </row>
    <row r="35" spans="5:16" ht="20.25" customHeigh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5:16" ht="20.25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5:16" ht="20.25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5:16" ht="20.25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5:16" ht="20.25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sheetProtection/>
  <mergeCells count="52">
    <mergeCell ref="Q30:S30"/>
    <mergeCell ref="Q31:S31"/>
    <mergeCell ref="B32:C33"/>
    <mergeCell ref="Q32:S32"/>
    <mergeCell ref="Q33:S33"/>
    <mergeCell ref="Q3:S3"/>
    <mergeCell ref="A3:D3"/>
    <mergeCell ref="B14:C15"/>
    <mergeCell ref="Q11:S11"/>
    <mergeCell ref="Q12:S12"/>
    <mergeCell ref="B10:C11"/>
    <mergeCell ref="B12:C13"/>
    <mergeCell ref="Q15:S15"/>
    <mergeCell ref="B4:C5"/>
    <mergeCell ref="B6:C7"/>
    <mergeCell ref="B8:C9"/>
    <mergeCell ref="Q4:S4"/>
    <mergeCell ref="Q8:S8"/>
    <mergeCell ref="A28:A33"/>
    <mergeCell ref="B28:C29"/>
    <mergeCell ref="Q28:S28"/>
    <mergeCell ref="Q29:S29"/>
    <mergeCell ref="B30:C31"/>
    <mergeCell ref="Q5:S5"/>
    <mergeCell ref="Q6:S6"/>
    <mergeCell ref="Q7:S7"/>
    <mergeCell ref="Q9:S9"/>
    <mergeCell ref="A22:A27"/>
    <mergeCell ref="Q22:S22"/>
    <mergeCell ref="Q26:S26"/>
    <mergeCell ref="Q24:S24"/>
    <mergeCell ref="B22:C23"/>
    <mergeCell ref="A4:A9"/>
    <mergeCell ref="A10:A15"/>
    <mergeCell ref="A16:A21"/>
    <mergeCell ref="Q16:S16"/>
    <mergeCell ref="Q18:S18"/>
    <mergeCell ref="B16:C17"/>
    <mergeCell ref="B18:C19"/>
    <mergeCell ref="Q21:S21"/>
    <mergeCell ref="Q13:S13"/>
    <mergeCell ref="Q14:S14"/>
    <mergeCell ref="Q10:S10"/>
    <mergeCell ref="B20:C21"/>
    <mergeCell ref="Q17:S17"/>
    <mergeCell ref="Q19:S19"/>
    <mergeCell ref="Q20:S20"/>
    <mergeCell ref="B24:C25"/>
    <mergeCell ref="B26:C27"/>
    <mergeCell ref="Q25:S25"/>
    <mergeCell ref="Q27:S27"/>
    <mergeCell ref="Q23:S23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明朝,標準"－46－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17">
      <selection activeCell="V28" sqref="V28"/>
    </sheetView>
  </sheetViews>
  <sheetFormatPr defaultColWidth="8.875" defaultRowHeight="20.25" customHeight="1"/>
  <cols>
    <col min="1" max="1" width="3.125" style="1" customWidth="1"/>
    <col min="2" max="3" width="7.50390625" style="1" customWidth="1"/>
    <col min="4" max="4" width="4.50390625" style="1" customWidth="1"/>
    <col min="5" max="16" width="5.125" style="3" customWidth="1"/>
    <col min="17" max="19" width="2.50390625" style="3" customWidth="1"/>
    <col min="20" max="16384" width="8.875" style="3" customWidth="1"/>
  </cols>
  <sheetData>
    <row r="1" spans="1:18" ht="21" customHeight="1">
      <c r="A1" s="1" t="s">
        <v>99</v>
      </c>
      <c r="D1" s="3"/>
      <c r="R1" s="69" t="s">
        <v>2</v>
      </c>
    </row>
    <row r="2" spans="1:19" ht="33" customHeight="1">
      <c r="A2" s="418" t="s">
        <v>100</v>
      </c>
      <c r="B2" s="419"/>
      <c r="C2" s="419"/>
      <c r="D2" s="420"/>
      <c r="E2" s="79" t="s">
        <v>101</v>
      </c>
      <c r="F2" s="80" t="s">
        <v>74</v>
      </c>
      <c r="G2" s="80" t="s">
        <v>75</v>
      </c>
      <c r="H2" s="80" t="s">
        <v>76</v>
      </c>
      <c r="I2" s="80" t="s">
        <v>77</v>
      </c>
      <c r="J2" s="80" t="s">
        <v>78</v>
      </c>
      <c r="K2" s="80" t="s">
        <v>95</v>
      </c>
      <c r="L2" s="80" t="s">
        <v>96</v>
      </c>
      <c r="M2" s="80" t="s">
        <v>97</v>
      </c>
      <c r="N2" s="80" t="s">
        <v>86</v>
      </c>
      <c r="O2" s="80" t="s">
        <v>98</v>
      </c>
      <c r="P2" s="81" t="s">
        <v>81</v>
      </c>
      <c r="Q2" s="451" t="s">
        <v>9</v>
      </c>
      <c r="R2" s="451"/>
      <c r="S2" s="451"/>
    </row>
    <row r="3" spans="1:19" ht="30.75" customHeight="1">
      <c r="A3" s="448" t="s">
        <v>275</v>
      </c>
      <c r="B3" s="442" t="s">
        <v>102</v>
      </c>
      <c r="C3" s="443"/>
      <c r="D3" s="444"/>
      <c r="E3" s="169">
        <v>489</v>
      </c>
      <c r="F3" s="170">
        <v>711</v>
      </c>
      <c r="G3" s="170">
        <v>760</v>
      </c>
      <c r="H3" s="170">
        <v>951</v>
      </c>
      <c r="I3" s="170">
        <v>2655</v>
      </c>
      <c r="J3" s="170">
        <v>547</v>
      </c>
      <c r="K3" s="170">
        <v>587</v>
      </c>
      <c r="L3" s="170">
        <v>1050</v>
      </c>
      <c r="M3" s="170">
        <v>911</v>
      </c>
      <c r="N3" s="170">
        <v>745</v>
      </c>
      <c r="O3" s="170">
        <v>497</v>
      </c>
      <c r="P3" s="171">
        <v>282</v>
      </c>
      <c r="Q3" s="439">
        <f aca="true" t="shared" si="0" ref="Q3:Q23">SUM(E3:P3)</f>
        <v>10185</v>
      </c>
      <c r="R3" s="440"/>
      <c r="S3" s="441"/>
    </row>
    <row r="4" spans="1:19" ht="30.75" customHeight="1">
      <c r="A4" s="449"/>
      <c r="B4" s="442" t="s">
        <v>103</v>
      </c>
      <c r="C4" s="443"/>
      <c r="D4" s="444"/>
      <c r="E4" s="169">
        <v>529</v>
      </c>
      <c r="F4" s="170">
        <v>382</v>
      </c>
      <c r="G4" s="170">
        <v>464</v>
      </c>
      <c r="H4" s="170">
        <v>350</v>
      </c>
      <c r="I4" s="170">
        <v>1938</v>
      </c>
      <c r="J4" s="170">
        <v>1163</v>
      </c>
      <c r="K4" s="170">
        <v>576</v>
      </c>
      <c r="L4" s="170">
        <v>344</v>
      </c>
      <c r="M4" s="170">
        <v>347</v>
      </c>
      <c r="N4" s="170">
        <v>393</v>
      </c>
      <c r="O4" s="170">
        <v>301</v>
      </c>
      <c r="P4" s="171">
        <v>450</v>
      </c>
      <c r="Q4" s="439">
        <f t="shared" si="0"/>
        <v>7237</v>
      </c>
      <c r="R4" s="440"/>
      <c r="S4" s="441"/>
    </row>
    <row r="5" spans="1:19" ht="30.75" customHeight="1">
      <c r="A5" s="449"/>
      <c r="B5" s="442" t="s">
        <v>104</v>
      </c>
      <c r="C5" s="443"/>
      <c r="D5" s="444"/>
      <c r="E5" s="169">
        <v>612</v>
      </c>
      <c r="F5" s="170">
        <v>447</v>
      </c>
      <c r="G5" s="170">
        <v>454</v>
      </c>
      <c r="H5" s="170">
        <v>560</v>
      </c>
      <c r="I5" s="170">
        <v>90</v>
      </c>
      <c r="J5" s="170">
        <v>605</v>
      </c>
      <c r="K5" s="170">
        <v>187</v>
      </c>
      <c r="L5" s="170">
        <v>580</v>
      </c>
      <c r="M5" s="170">
        <v>465</v>
      </c>
      <c r="N5" s="170">
        <v>545</v>
      </c>
      <c r="O5" s="170">
        <v>1320</v>
      </c>
      <c r="P5" s="171">
        <v>1193</v>
      </c>
      <c r="Q5" s="439">
        <f t="shared" si="0"/>
        <v>7058</v>
      </c>
      <c r="R5" s="440"/>
      <c r="S5" s="441"/>
    </row>
    <row r="6" spans="1:19" ht="30.75" customHeight="1">
      <c r="A6" s="449"/>
      <c r="B6" s="442" t="s">
        <v>105</v>
      </c>
      <c r="C6" s="443"/>
      <c r="D6" s="444"/>
      <c r="E6" s="169">
        <v>543</v>
      </c>
      <c r="F6" s="170">
        <v>847</v>
      </c>
      <c r="G6" s="170">
        <v>789</v>
      </c>
      <c r="H6" s="170">
        <v>798</v>
      </c>
      <c r="I6" s="170">
        <v>828</v>
      </c>
      <c r="J6" s="170">
        <v>683</v>
      </c>
      <c r="K6" s="170">
        <v>800</v>
      </c>
      <c r="L6" s="170">
        <v>624</v>
      </c>
      <c r="M6" s="170">
        <v>774</v>
      </c>
      <c r="N6" s="170">
        <v>703</v>
      </c>
      <c r="O6" s="170">
        <v>1932</v>
      </c>
      <c r="P6" s="171">
        <v>751</v>
      </c>
      <c r="Q6" s="439">
        <f t="shared" si="0"/>
        <v>10072</v>
      </c>
      <c r="R6" s="440"/>
      <c r="S6" s="441"/>
    </row>
    <row r="7" spans="1:19" ht="30.75" customHeight="1">
      <c r="A7" s="449"/>
      <c r="B7" s="442" t="s">
        <v>106</v>
      </c>
      <c r="C7" s="443"/>
      <c r="D7" s="444"/>
      <c r="E7" s="169">
        <v>1265</v>
      </c>
      <c r="F7" s="170">
        <v>1082</v>
      </c>
      <c r="G7" s="170">
        <v>1400</v>
      </c>
      <c r="H7" s="170">
        <v>2410</v>
      </c>
      <c r="I7" s="170">
        <v>1753</v>
      </c>
      <c r="J7" s="170">
        <v>1059</v>
      </c>
      <c r="K7" s="170">
        <v>1432</v>
      </c>
      <c r="L7" s="170">
        <v>3641</v>
      </c>
      <c r="M7" s="170">
        <v>3254</v>
      </c>
      <c r="N7" s="170">
        <v>542</v>
      </c>
      <c r="O7" s="170">
        <v>810</v>
      </c>
      <c r="P7" s="171">
        <v>1451</v>
      </c>
      <c r="Q7" s="439">
        <f t="shared" si="0"/>
        <v>20099</v>
      </c>
      <c r="R7" s="440"/>
      <c r="S7" s="441"/>
    </row>
    <row r="8" spans="1:19" ht="30.75" customHeight="1">
      <c r="A8" s="449"/>
      <c r="B8" s="442" t="s">
        <v>107</v>
      </c>
      <c r="C8" s="443"/>
      <c r="D8" s="444"/>
      <c r="E8" s="169">
        <v>2958</v>
      </c>
      <c r="F8" s="170">
        <v>2326</v>
      </c>
      <c r="G8" s="170">
        <v>3292</v>
      </c>
      <c r="H8" s="170">
        <v>3121</v>
      </c>
      <c r="I8" s="170">
        <v>3080</v>
      </c>
      <c r="J8" s="170">
        <v>2278</v>
      </c>
      <c r="K8" s="170">
        <v>3985</v>
      </c>
      <c r="L8" s="170">
        <v>3473</v>
      </c>
      <c r="M8" s="170">
        <v>2592</v>
      </c>
      <c r="N8" s="170">
        <v>2288</v>
      </c>
      <c r="O8" s="170">
        <v>3949</v>
      </c>
      <c r="P8" s="171">
        <v>3422</v>
      </c>
      <c r="Q8" s="439">
        <f t="shared" si="0"/>
        <v>36764</v>
      </c>
      <c r="R8" s="440"/>
      <c r="S8" s="441"/>
    </row>
    <row r="9" spans="1:19" ht="30.75" customHeight="1">
      <c r="A9" s="449"/>
      <c r="B9" s="442" t="s">
        <v>257</v>
      </c>
      <c r="C9" s="443"/>
      <c r="D9" s="444"/>
      <c r="E9" s="169">
        <v>185</v>
      </c>
      <c r="F9" s="170">
        <v>435</v>
      </c>
      <c r="G9" s="170">
        <v>1316</v>
      </c>
      <c r="H9" s="170">
        <v>611</v>
      </c>
      <c r="I9" s="170">
        <v>1778</v>
      </c>
      <c r="J9" s="170">
        <v>449</v>
      </c>
      <c r="K9" s="170">
        <v>1623</v>
      </c>
      <c r="L9" s="170">
        <v>2602</v>
      </c>
      <c r="M9" s="170">
        <v>239</v>
      </c>
      <c r="N9" s="170">
        <v>850</v>
      </c>
      <c r="O9" s="170">
        <v>1568</v>
      </c>
      <c r="P9" s="171">
        <v>540</v>
      </c>
      <c r="Q9" s="439">
        <f t="shared" si="0"/>
        <v>12196</v>
      </c>
      <c r="R9" s="440"/>
      <c r="S9" s="441"/>
    </row>
    <row r="10" spans="1:19" ht="30.75" customHeight="1">
      <c r="A10" s="450"/>
      <c r="B10" s="445" t="s">
        <v>9</v>
      </c>
      <c r="C10" s="446"/>
      <c r="D10" s="447"/>
      <c r="E10" s="169">
        <f aca="true" t="shared" si="1" ref="E10:P10">SUM(E3:E9)</f>
        <v>6581</v>
      </c>
      <c r="F10" s="170">
        <f t="shared" si="1"/>
        <v>6230</v>
      </c>
      <c r="G10" s="170">
        <f t="shared" si="1"/>
        <v>8475</v>
      </c>
      <c r="H10" s="170">
        <f t="shared" si="1"/>
        <v>8801</v>
      </c>
      <c r="I10" s="170">
        <f t="shared" si="1"/>
        <v>12122</v>
      </c>
      <c r="J10" s="170">
        <f t="shared" si="1"/>
        <v>6784</v>
      </c>
      <c r="K10" s="170">
        <f t="shared" si="1"/>
        <v>9190</v>
      </c>
      <c r="L10" s="170">
        <f t="shared" si="1"/>
        <v>12314</v>
      </c>
      <c r="M10" s="170">
        <f t="shared" si="1"/>
        <v>8582</v>
      </c>
      <c r="N10" s="170">
        <f t="shared" si="1"/>
        <v>6066</v>
      </c>
      <c r="O10" s="170">
        <f t="shared" si="1"/>
        <v>10377</v>
      </c>
      <c r="P10" s="215">
        <f t="shared" si="1"/>
        <v>8089</v>
      </c>
      <c r="Q10" s="439">
        <f t="shared" si="0"/>
        <v>103611</v>
      </c>
      <c r="R10" s="440"/>
      <c r="S10" s="441"/>
    </row>
    <row r="11" spans="1:19" ht="30.75" customHeight="1">
      <c r="A11" s="448" t="s">
        <v>283</v>
      </c>
      <c r="B11" s="442" t="s">
        <v>102</v>
      </c>
      <c r="C11" s="443"/>
      <c r="D11" s="444"/>
      <c r="E11" s="237">
        <v>2207</v>
      </c>
      <c r="F11" s="238">
        <v>1052</v>
      </c>
      <c r="G11" s="238">
        <v>910</v>
      </c>
      <c r="H11" s="238">
        <v>2382</v>
      </c>
      <c r="I11" s="238">
        <v>1350</v>
      </c>
      <c r="J11" s="239">
        <v>547</v>
      </c>
      <c r="K11" s="238">
        <v>622</v>
      </c>
      <c r="L11" s="238">
        <v>767</v>
      </c>
      <c r="M11" s="238">
        <v>1652</v>
      </c>
      <c r="N11" s="238">
        <v>648</v>
      </c>
      <c r="O11" s="238">
        <v>402</v>
      </c>
      <c r="P11" s="240">
        <v>540</v>
      </c>
      <c r="Q11" s="439">
        <f t="shared" si="0"/>
        <v>13079</v>
      </c>
      <c r="R11" s="440"/>
      <c r="S11" s="441"/>
    </row>
    <row r="12" spans="1:19" ht="30.75" customHeight="1">
      <c r="A12" s="449"/>
      <c r="B12" s="442" t="s">
        <v>103</v>
      </c>
      <c r="C12" s="443"/>
      <c r="D12" s="444"/>
      <c r="E12" s="237">
        <v>2819</v>
      </c>
      <c r="F12" s="238">
        <v>483</v>
      </c>
      <c r="G12" s="238">
        <v>579</v>
      </c>
      <c r="H12" s="238">
        <v>2381</v>
      </c>
      <c r="I12" s="238">
        <v>536</v>
      </c>
      <c r="J12" s="239">
        <v>342</v>
      </c>
      <c r="K12" s="238">
        <v>322</v>
      </c>
      <c r="L12" s="238">
        <v>321</v>
      </c>
      <c r="M12" s="238">
        <v>396</v>
      </c>
      <c r="N12" s="238">
        <v>238</v>
      </c>
      <c r="O12" s="238">
        <v>298</v>
      </c>
      <c r="P12" s="240">
        <v>236</v>
      </c>
      <c r="Q12" s="439">
        <f>SUM(E12:P12)</f>
        <v>8951</v>
      </c>
      <c r="R12" s="440"/>
      <c r="S12" s="441"/>
    </row>
    <row r="13" spans="1:19" ht="30.75" customHeight="1">
      <c r="A13" s="449"/>
      <c r="B13" s="442" t="s">
        <v>104</v>
      </c>
      <c r="C13" s="443"/>
      <c r="D13" s="444"/>
      <c r="E13" s="237">
        <v>484</v>
      </c>
      <c r="F13" s="238">
        <v>86</v>
      </c>
      <c r="G13" s="238">
        <v>581</v>
      </c>
      <c r="H13" s="238">
        <v>590</v>
      </c>
      <c r="I13" s="238">
        <v>655</v>
      </c>
      <c r="J13" s="239">
        <v>622</v>
      </c>
      <c r="K13" s="241">
        <v>865</v>
      </c>
      <c r="L13" s="241">
        <v>662</v>
      </c>
      <c r="M13" s="241">
        <v>542</v>
      </c>
      <c r="N13" s="241">
        <v>720</v>
      </c>
      <c r="O13" s="241">
        <v>1290</v>
      </c>
      <c r="P13" s="242">
        <v>765</v>
      </c>
      <c r="Q13" s="439">
        <f t="shared" si="0"/>
        <v>7862</v>
      </c>
      <c r="R13" s="440"/>
      <c r="S13" s="441"/>
    </row>
    <row r="14" spans="1:19" ht="30.75" customHeight="1">
      <c r="A14" s="449"/>
      <c r="B14" s="442" t="s">
        <v>105</v>
      </c>
      <c r="C14" s="443"/>
      <c r="D14" s="444"/>
      <c r="E14" s="237">
        <v>545</v>
      </c>
      <c r="F14" s="238">
        <v>488</v>
      </c>
      <c r="G14" s="238">
        <v>615</v>
      </c>
      <c r="H14" s="238">
        <v>734</v>
      </c>
      <c r="I14" s="238">
        <v>907</v>
      </c>
      <c r="J14" s="239">
        <v>560</v>
      </c>
      <c r="K14" s="241">
        <v>572</v>
      </c>
      <c r="L14" s="241">
        <v>473</v>
      </c>
      <c r="M14" s="241">
        <v>430</v>
      </c>
      <c r="N14" s="241">
        <v>568</v>
      </c>
      <c r="O14" s="241">
        <v>1620</v>
      </c>
      <c r="P14" s="242">
        <v>643</v>
      </c>
      <c r="Q14" s="439">
        <f t="shared" si="0"/>
        <v>8155</v>
      </c>
      <c r="R14" s="440"/>
      <c r="S14" s="441"/>
    </row>
    <row r="15" spans="1:19" ht="30.75" customHeight="1">
      <c r="A15" s="449"/>
      <c r="B15" s="442" t="s">
        <v>106</v>
      </c>
      <c r="C15" s="443"/>
      <c r="D15" s="444"/>
      <c r="E15" s="169">
        <v>1289</v>
      </c>
      <c r="F15" s="170">
        <v>1400</v>
      </c>
      <c r="G15" s="170">
        <v>1660</v>
      </c>
      <c r="H15" s="170">
        <v>1033</v>
      </c>
      <c r="I15" s="170">
        <v>1505</v>
      </c>
      <c r="J15" s="170">
        <v>1284</v>
      </c>
      <c r="K15" s="170">
        <v>1449</v>
      </c>
      <c r="L15" s="170">
        <v>2750</v>
      </c>
      <c r="M15" s="243">
        <v>2297</v>
      </c>
      <c r="N15" s="235">
        <v>480</v>
      </c>
      <c r="O15" s="170">
        <v>478</v>
      </c>
      <c r="P15" s="171">
        <v>1875</v>
      </c>
      <c r="Q15" s="439">
        <f t="shared" si="0"/>
        <v>17500</v>
      </c>
      <c r="R15" s="440"/>
      <c r="S15" s="441"/>
    </row>
    <row r="16" spans="1:19" ht="30.75" customHeight="1">
      <c r="A16" s="449"/>
      <c r="B16" s="442" t="s">
        <v>107</v>
      </c>
      <c r="C16" s="443"/>
      <c r="D16" s="444"/>
      <c r="E16" s="237">
        <v>3429</v>
      </c>
      <c r="F16" s="238">
        <v>3406</v>
      </c>
      <c r="G16" s="238">
        <v>4240</v>
      </c>
      <c r="H16" s="238">
        <v>3312</v>
      </c>
      <c r="I16" s="238">
        <v>3222</v>
      </c>
      <c r="J16" s="238">
        <v>2205</v>
      </c>
      <c r="K16" s="238">
        <v>4432</v>
      </c>
      <c r="L16" s="238">
        <v>4321</v>
      </c>
      <c r="M16" s="244">
        <v>2315</v>
      </c>
      <c r="N16" s="235">
        <v>2214</v>
      </c>
      <c r="O16" s="170">
        <v>4677</v>
      </c>
      <c r="P16" s="171">
        <v>2805</v>
      </c>
      <c r="Q16" s="439">
        <f t="shared" si="0"/>
        <v>40578</v>
      </c>
      <c r="R16" s="440"/>
      <c r="S16" s="441"/>
    </row>
    <row r="17" spans="1:19" ht="30.75" customHeight="1">
      <c r="A17" s="449"/>
      <c r="B17" s="442" t="s">
        <v>257</v>
      </c>
      <c r="C17" s="443"/>
      <c r="D17" s="444"/>
      <c r="E17" s="169">
        <v>836</v>
      </c>
      <c r="F17" s="170">
        <v>124</v>
      </c>
      <c r="G17" s="170">
        <v>391</v>
      </c>
      <c r="H17" s="170">
        <v>642</v>
      </c>
      <c r="I17" s="170">
        <v>1099</v>
      </c>
      <c r="J17" s="170">
        <v>563</v>
      </c>
      <c r="K17" s="170">
        <v>1090</v>
      </c>
      <c r="L17" s="170">
        <v>2544</v>
      </c>
      <c r="M17" s="170">
        <v>241</v>
      </c>
      <c r="N17" s="170">
        <v>753</v>
      </c>
      <c r="O17" s="170">
        <v>1208</v>
      </c>
      <c r="P17" s="171">
        <v>480</v>
      </c>
      <c r="Q17" s="439">
        <f>SUM(E17:P17)</f>
        <v>9971</v>
      </c>
      <c r="R17" s="440"/>
      <c r="S17" s="441"/>
    </row>
    <row r="18" spans="1:19" ht="30.75" customHeight="1">
      <c r="A18" s="450"/>
      <c r="B18" s="445" t="s">
        <v>9</v>
      </c>
      <c r="C18" s="446"/>
      <c r="D18" s="446"/>
      <c r="E18" s="169">
        <f>SUM(E11:E17)</f>
        <v>11609</v>
      </c>
      <c r="F18" s="170">
        <f aca="true" t="shared" si="2" ref="F18:P18">SUM(F11:F17)</f>
        <v>7039</v>
      </c>
      <c r="G18" s="170">
        <f t="shared" si="2"/>
        <v>8976</v>
      </c>
      <c r="H18" s="170">
        <f t="shared" si="2"/>
        <v>11074</v>
      </c>
      <c r="I18" s="170">
        <f t="shared" si="2"/>
        <v>9274</v>
      </c>
      <c r="J18" s="170">
        <f t="shared" si="2"/>
        <v>6123</v>
      </c>
      <c r="K18" s="170">
        <f t="shared" si="2"/>
        <v>9352</v>
      </c>
      <c r="L18" s="170">
        <f t="shared" si="2"/>
        <v>11838</v>
      </c>
      <c r="M18" s="170">
        <f t="shared" si="2"/>
        <v>7873</v>
      </c>
      <c r="N18" s="170">
        <f t="shared" si="2"/>
        <v>5621</v>
      </c>
      <c r="O18" s="170">
        <f t="shared" si="2"/>
        <v>9973</v>
      </c>
      <c r="P18" s="215">
        <f t="shared" si="2"/>
        <v>7344</v>
      </c>
      <c r="Q18" s="439">
        <f t="shared" si="0"/>
        <v>106096</v>
      </c>
      <c r="R18" s="440"/>
      <c r="S18" s="441"/>
    </row>
    <row r="19" spans="1:19" ht="30.75" customHeight="1">
      <c r="A19" s="448" t="s">
        <v>350</v>
      </c>
      <c r="B19" s="442" t="s">
        <v>102</v>
      </c>
      <c r="C19" s="443"/>
      <c r="D19" s="444"/>
      <c r="E19" s="237">
        <v>4092</v>
      </c>
      <c r="F19" s="238">
        <v>1052</v>
      </c>
      <c r="G19" s="238">
        <v>501</v>
      </c>
      <c r="H19" s="238">
        <v>1184</v>
      </c>
      <c r="I19" s="238">
        <v>928</v>
      </c>
      <c r="J19" s="239">
        <v>987</v>
      </c>
      <c r="K19" s="238">
        <v>722</v>
      </c>
      <c r="L19" s="238">
        <v>883</v>
      </c>
      <c r="M19" s="238">
        <v>1437</v>
      </c>
      <c r="N19" s="238">
        <v>647</v>
      </c>
      <c r="O19" s="238">
        <v>636</v>
      </c>
      <c r="P19" s="240">
        <v>782</v>
      </c>
      <c r="Q19" s="439">
        <f t="shared" si="0"/>
        <v>13851</v>
      </c>
      <c r="R19" s="440"/>
      <c r="S19" s="441"/>
    </row>
    <row r="20" spans="1:19" ht="30.75" customHeight="1">
      <c r="A20" s="449"/>
      <c r="B20" s="442" t="s">
        <v>349</v>
      </c>
      <c r="C20" s="443"/>
      <c r="D20" s="444"/>
      <c r="E20" s="237">
        <v>4290</v>
      </c>
      <c r="F20" s="238">
        <v>333</v>
      </c>
      <c r="G20" s="238">
        <v>338</v>
      </c>
      <c r="H20" s="238">
        <v>243</v>
      </c>
      <c r="I20" s="238">
        <v>160</v>
      </c>
      <c r="J20" s="239">
        <v>1082</v>
      </c>
      <c r="K20" s="238">
        <v>256</v>
      </c>
      <c r="L20" s="238">
        <v>220</v>
      </c>
      <c r="M20" s="238">
        <v>359</v>
      </c>
      <c r="N20" s="238">
        <v>241</v>
      </c>
      <c r="O20" s="238">
        <v>319</v>
      </c>
      <c r="P20" s="240">
        <v>248</v>
      </c>
      <c r="Q20" s="439">
        <f t="shared" si="0"/>
        <v>8089</v>
      </c>
      <c r="R20" s="440"/>
      <c r="S20" s="441"/>
    </row>
    <row r="21" spans="1:19" ht="30.75" customHeight="1">
      <c r="A21" s="449"/>
      <c r="B21" s="442" t="s">
        <v>104</v>
      </c>
      <c r="C21" s="443"/>
      <c r="D21" s="444"/>
      <c r="E21" s="237">
        <v>389</v>
      </c>
      <c r="F21" s="238">
        <v>302</v>
      </c>
      <c r="G21" s="238">
        <v>340</v>
      </c>
      <c r="H21" s="238">
        <v>318</v>
      </c>
      <c r="I21" s="238">
        <v>362</v>
      </c>
      <c r="J21" s="239">
        <v>471</v>
      </c>
      <c r="K21" s="241">
        <v>750</v>
      </c>
      <c r="L21" s="241">
        <v>1040</v>
      </c>
      <c r="M21" s="241">
        <v>648</v>
      </c>
      <c r="N21" s="241">
        <v>611</v>
      </c>
      <c r="O21" s="241">
        <v>763</v>
      </c>
      <c r="P21" s="242">
        <v>1217</v>
      </c>
      <c r="Q21" s="439">
        <f t="shared" si="0"/>
        <v>7211</v>
      </c>
      <c r="R21" s="440"/>
      <c r="S21" s="441"/>
    </row>
    <row r="22" spans="1:19" ht="30.75" customHeight="1">
      <c r="A22" s="449"/>
      <c r="B22" s="442" t="s">
        <v>105</v>
      </c>
      <c r="C22" s="443"/>
      <c r="D22" s="444"/>
      <c r="E22" s="237">
        <v>624</v>
      </c>
      <c r="F22" s="238">
        <v>742</v>
      </c>
      <c r="G22" s="238">
        <v>707</v>
      </c>
      <c r="H22" s="238">
        <v>696</v>
      </c>
      <c r="I22" s="238">
        <v>927</v>
      </c>
      <c r="J22" s="239">
        <v>758</v>
      </c>
      <c r="K22" s="241">
        <v>559</v>
      </c>
      <c r="L22" s="241">
        <v>982</v>
      </c>
      <c r="M22" s="241">
        <v>648</v>
      </c>
      <c r="N22" s="241">
        <v>613</v>
      </c>
      <c r="O22" s="241">
        <v>1825</v>
      </c>
      <c r="P22" s="242">
        <v>881</v>
      </c>
      <c r="Q22" s="439">
        <f t="shared" si="0"/>
        <v>9962</v>
      </c>
      <c r="R22" s="440"/>
      <c r="S22" s="441"/>
    </row>
    <row r="23" spans="1:19" ht="30.75" customHeight="1">
      <c r="A23" s="449"/>
      <c r="B23" s="442" t="s">
        <v>106</v>
      </c>
      <c r="C23" s="443"/>
      <c r="D23" s="444"/>
      <c r="E23" s="169">
        <v>1286</v>
      </c>
      <c r="F23" s="170">
        <v>353</v>
      </c>
      <c r="G23" s="170">
        <v>1410</v>
      </c>
      <c r="H23" s="170">
        <v>1683</v>
      </c>
      <c r="I23" s="170">
        <v>2569</v>
      </c>
      <c r="J23" s="170">
        <v>743</v>
      </c>
      <c r="K23" s="170">
        <v>1835</v>
      </c>
      <c r="L23" s="170">
        <v>3613</v>
      </c>
      <c r="M23" s="243">
        <v>3185</v>
      </c>
      <c r="N23" s="235">
        <v>743</v>
      </c>
      <c r="O23" s="170">
        <v>355</v>
      </c>
      <c r="P23" s="171">
        <v>977</v>
      </c>
      <c r="Q23" s="439">
        <f t="shared" si="0"/>
        <v>18752</v>
      </c>
      <c r="R23" s="440"/>
      <c r="S23" s="441"/>
    </row>
    <row r="24" spans="1:19" ht="30.75" customHeight="1">
      <c r="A24" s="449"/>
      <c r="B24" s="442" t="s">
        <v>107</v>
      </c>
      <c r="C24" s="443"/>
      <c r="D24" s="444"/>
      <c r="E24" s="169">
        <v>2225</v>
      </c>
      <c r="F24" s="170">
        <v>3129</v>
      </c>
      <c r="G24" s="170">
        <v>3723</v>
      </c>
      <c r="H24" s="170">
        <v>2573</v>
      </c>
      <c r="I24" s="170">
        <v>2774</v>
      </c>
      <c r="J24" s="170">
        <v>2457</v>
      </c>
      <c r="K24" s="170">
        <v>6241</v>
      </c>
      <c r="L24" s="170">
        <v>2968</v>
      </c>
      <c r="M24" s="170">
        <v>1682</v>
      </c>
      <c r="N24" s="170">
        <v>1552</v>
      </c>
      <c r="O24" s="170">
        <v>2489</v>
      </c>
      <c r="P24" s="171">
        <v>2342</v>
      </c>
      <c r="Q24" s="439">
        <f>SUM(E24:P24)</f>
        <v>34155</v>
      </c>
      <c r="R24" s="440"/>
      <c r="S24" s="441"/>
    </row>
    <row r="25" spans="1:19" ht="30.75" customHeight="1">
      <c r="A25" s="449"/>
      <c r="B25" s="442" t="s">
        <v>257</v>
      </c>
      <c r="C25" s="443"/>
      <c r="D25" s="444"/>
      <c r="E25" s="245">
        <v>742</v>
      </c>
      <c r="F25" s="246">
        <v>307</v>
      </c>
      <c r="G25" s="246">
        <v>476</v>
      </c>
      <c r="H25" s="246">
        <v>724</v>
      </c>
      <c r="I25" s="246">
        <v>632</v>
      </c>
      <c r="J25" s="246">
        <v>566</v>
      </c>
      <c r="K25" s="246">
        <v>1744</v>
      </c>
      <c r="L25" s="246">
        <v>1389</v>
      </c>
      <c r="M25" s="246">
        <v>199</v>
      </c>
      <c r="N25" s="246">
        <v>610</v>
      </c>
      <c r="O25" s="246">
        <v>1302</v>
      </c>
      <c r="P25" s="247">
        <v>570</v>
      </c>
      <c r="Q25" s="452">
        <f>SUM(E25:P25)</f>
        <v>9261</v>
      </c>
      <c r="R25" s="453"/>
      <c r="S25" s="454"/>
    </row>
    <row r="26" spans="1:19" ht="30.75" customHeight="1">
      <c r="A26" s="450"/>
      <c r="B26" s="445" t="s">
        <v>9</v>
      </c>
      <c r="C26" s="446"/>
      <c r="D26" s="447"/>
      <c r="E26" s="169">
        <f aca="true" t="shared" si="3" ref="E26:P26">SUM(E19:E25)</f>
        <v>13648</v>
      </c>
      <c r="F26" s="170">
        <f t="shared" si="3"/>
        <v>6218</v>
      </c>
      <c r="G26" s="170">
        <f t="shared" si="3"/>
        <v>7495</v>
      </c>
      <c r="H26" s="170">
        <f t="shared" si="3"/>
        <v>7421</v>
      </c>
      <c r="I26" s="170">
        <f t="shared" si="3"/>
        <v>8352</v>
      </c>
      <c r="J26" s="170">
        <f t="shared" si="3"/>
        <v>7064</v>
      </c>
      <c r="K26" s="170">
        <f t="shared" si="3"/>
        <v>12107</v>
      </c>
      <c r="L26" s="170">
        <f t="shared" si="3"/>
        <v>11095</v>
      </c>
      <c r="M26" s="170">
        <f t="shared" si="3"/>
        <v>8158</v>
      </c>
      <c r="N26" s="170">
        <f t="shared" si="3"/>
        <v>5017</v>
      </c>
      <c r="O26" s="170">
        <f t="shared" si="3"/>
        <v>7689</v>
      </c>
      <c r="P26" s="171">
        <f t="shared" si="3"/>
        <v>7017</v>
      </c>
      <c r="Q26" s="439">
        <f>SUM(Q19:S25)</f>
        <v>101281</v>
      </c>
      <c r="R26" s="440">
        <f>SUM(R19:R25)</f>
        <v>0</v>
      </c>
      <c r="S26" s="441">
        <f>SUM(S19:S25)</f>
        <v>0</v>
      </c>
    </row>
  </sheetData>
  <sheetProtection/>
  <mergeCells count="53">
    <mergeCell ref="Q23:S23"/>
    <mergeCell ref="B24:D24"/>
    <mergeCell ref="Q24:S24"/>
    <mergeCell ref="B25:D25"/>
    <mergeCell ref="Q25:S25"/>
    <mergeCell ref="B26:D26"/>
    <mergeCell ref="Q26:S26"/>
    <mergeCell ref="A19:A26"/>
    <mergeCell ref="B19:D19"/>
    <mergeCell ref="Q19:S19"/>
    <mergeCell ref="B20:D20"/>
    <mergeCell ref="Q20:S20"/>
    <mergeCell ref="B21:D21"/>
    <mergeCell ref="Q21:S21"/>
    <mergeCell ref="B22:D22"/>
    <mergeCell ref="Q22:S22"/>
    <mergeCell ref="B23:D23"/>
    <mergeCell ref="Q17:S17"/>
    <mergeCell ref="B4:D4"/>
    <mergeCell ref="B5:D5"/>
    <mergeCell ref="B8:D8"/>
    <mergeCell ref="B6:D6"/>
    <mergeCell ref="Q10:S10"/>
    <mergeCell ref="Q2:S2"/>
    <mergeCell ref="A2:D2"/>
    <mergeCell ref="A3:A10"/>
    <mergeCell ref="Q3:S3"/>
    <mergeCell ref="Q4:S4"/>
    <mergeCell ref="Q5:S5"/>
    <mergeCell ref="Q6:S6"/>
    <mergeCell ref="Q7:S7"/>
    <mergeCell ref="Q8:S8"/>
    <mergeCell ref="B7:D7"/>
    <mergeCell ref="B3:D3"/>
    <mergeCell ref="A11:A18"/>
    <mergeCell ref="Q11:S11"/>
    <mergeCell ref="Q12:S12"/>
    <mergeCell ref="Q13:S13"/>
    <mergeCell ref="Q15:S15"/>
    <mergeCell ref="B14:D14"/>
    <mergeCell ref="B15:D15"/>
    <mergeCell ref="Q14:S14"/>
    <mergeCell ref="B18:D18"/>
    <mergeCell ref="Q18:S18"/>
    <mergeCell ref="B11:D11"/>
    <mergeCell ref="B16:D16"/>
    <mergeCell ref="B10:D10"/>
    <mergeCell ref="Q16:S16"/>
    <mergeCell ref="B9:D9"/>
    <mergeCell ref="Q9:S9"/>
    <mergeCell ref="B12:D12"/>
    <mergeCell ref="B13:D13"/>
    <mergeCell ref="B17:D17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scale="98" r:id="rId1"/>
  <headerFooter alignWithMargins="0">
    <oddHeader>&amp;L&amp;"ＭＳ Ｐ明朝,標準"&amp;8第８章　教育・文化</oddHeader>
    <oddFooter>&amp;C&amp;"ＭＳ 明朝,標準"－47－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tabSelected="1" zoomScalePageLayoutView="0" workbookViewId="0" topLeftCell="A1">
      <pane xSplit="2" ySplit="2" topLeftCell="C18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H25" sqref="H25"/>
    </sheetView>
  </sheetViews>
  <sheetFormatPr defaultColWidth="9.00390625" defaultRowHeight="13.5"/>
  <cols>
    <col min="1" max="1" width="16.375" style="90" customWidth="1"/>
    <col min="2" max="2" width="19.375" style="90" customWidth="1"/>
    <col min="3" max="3" width="10.625" style="90" customWidth="1"/>
    <col min="4" max="16384" width="9.00390625" style="90" customWidth="1"/>
  </cols>
  <sheetData>
    <row r="1" spans="1:12" s="1" customFormat="1" ht="21" customHeight="1">
      <c r="A1" s="1" t="s">
        <v>258</v>
      </c>
      <c r="B1" s="83"/>
      <c r="D1" s="84"/>
      <c r="F1" s="84"/>
      <c r="G1" s="85"/>
      <c r="H1" s="85" t="s">
        <v>2</v>
      </c>
      <c r="I1" s="84"/>
      <c r="J1" s="84"/>
      <c r="K1" s="84"/>
      <c r="L1" s="84"/>
    </row>
    <row r="2" spans="1:8" ht="25.5" customHeight="1">
      <c r="A2" s="86" t="s">
        <v>259</v>
      </c>
      <c r="B2" s="87"/>
      <c r="C2" s="88" t="s">
        <v>260</v>
      </c>
      <c r="D2" s="89" t="s">
        <v>261</v>
      </c>
      <c r="E2" s="89" t="s">
        <v>262</v>
      </c>
      <c r="F2" s="89" t="s">
        <v>284</v>
      </c>
      <c r="G2" s="89" t="s">
        <v>285</v>
      </c>
      <c r="H2" s="89" t="s">
        <v>351</v>
      </c>
    </row>
    <row r="3" spans="1:8" ht="25.5" customHeight="1">
      <c r="A3" s="457" t="s">
        <v>263</v>
      </c>
      <c r="B3" s="458"/>
      <c r="C3" s="91" t="s">
        <v>264</v>
      </c>
      <c r="D3" s="92">
        <v>6711</v>
      </c>
      <c r="E3" s="92">
        <v>7606</v>
      </c>
      <c r="F3" s="92">
        <v>4417</v>
      </c>
      <c r="G3" s="236">
        <v>5565</v>
      </c>
      <c r="H3" s="236">
        <v>7169</v>
      </c>
    </row>
    <row r="4" spans="1:8" ht="25.5" customHeight="1">
      <c r="A4" s="455" t="s">
        <v>108</v>
      </c>
      <c r="B4" s="456"/>
      <c r="C4" s="93" t="s">
        <v>265</v>
      </c>
      <c r="D4" s="92">
        <v>11594</v>
      </c>
      <c r="E4" s="92">
        <v>12995</v>
      </c>
      <c r="F4" s="236">
        <f>'[1]武道館・弓道場'!$C$22</f>
        <v>11846</v>
      </c>
      <c r="G4" s="236">
        <v>10904</v>
      </c>
      <c r="H4" s="236">
        <v>5111</v>
      </c>
    </row>
    <row r="5" spans="1:8" ht="25.5" customHeight="1">
      <c r="A5" s="94" t="s">
        <v>109</v>
      </c>
      <c r="B5" s="95" t="s">
        <v>110</v>
      </c>
      <c r="C5" s="96" t="s">
        <v>266</v>
      </c>
      <c r="D5" s="92">
        <v>47631</v>
      </c>
      <c r="E5" s="92">
        <v>47056</v>
      </c>
      <c r="F5" s="92">
        <f>9166+8433+28618+2701</f>
        <v>48918</v>
      </c>
      <c r="G5" s="236">
        <f>8630+5704+24118+1654</f>
        <v>40106</v>
      </c>
      <c r="H5" s="236">
        <v>49393</v>
      </c>
    </row>
    <row r="6" spans="1:8" ht="25.5" customHeight="1">
      <c r="A6" s="97" t="s">
        <v>109</v>
      </c>
      <c r="B6" s="98" t="s">
        <v>111</v>
      </c>
      <c r="C6" s="96" t="s">
        <v>269</v>
      </c>
      <c r="D6" s="92">
        <v>1633</v>
      </c>
      <c r="E6" s="92">
        <v>1897</v>
      </c>
      <c r="F6" s="92">
        <v>1882</v>
      </c>
      <c r="G6" s="236">
        <v>1267</v>
      </c>
      <c r="H6" s="236">
        <v>3064</v>
      </c>
    </row>
    <row r="7" spans="1:8" ht="25.5" customHeight="1">
      <c r="A7" s="99" t="s">
        <v>109</v>
      </c>
      <c r="B7" s="100" t="s">
        <v>112</v>
      </c>
      <c r="C7" s="96" t="s">
        <v>353</v>
      </c>
      <c r="D7" s="92">
        <v>61761</v>
      </c>
      <c r="E7" s="92">
        <v>57142</v>
      </c>
      <c r="F7" s="92">
        <v>57759</v>
      </c>
      <c r="G7" s="236">
        <v>55278</v>
      </c>
      <c r="H7" s="236">
        <v>41364</v>
      </c>
    </row>
    <row r="8" spans="1:8" ht="25.5" customHeight="1">
      <c r="A8" s="455" t="s">
        <v>113</v>
      </c>
      <c r="B8" s="456"/>
      <c r="C8" s="93" t="s">
        <v>267</v>
      </c>
      <c r="D8" s="92">
        <v>268</v>
      </c>
      <c r="E8" s="92">
        <v>581</v>
      </c>
      <c r="F8" s="236">
        <v>268</v>
      </c>
      <c r="G8" s="236">
        <v>581</v>
      </c>
      <c r="H8" s="236">
        <v>504</v>
      </c>
    </row>
    <row r="9" spans="1:8" ht="25.5" customHeight="1">
      <c r="A9" s="455" t="s">
        <v>114</v>
      </c>
      <c r="B9" s="456"/>
      <c r="C9" s="93" t="s">
        <v>268</v>
      </c>
      <c r="D9" s="92">
        <v>17126</v>
      </c>
      <c r="E9" s="92">
        <v>9672</v>
      </c>
      <c r="F9" s="236">
        <v>10628</v>
      </c>
      <c r="G9" s="236">
        <v>8249</v>
      </c>
      <c r="H9" s="236">
        <v>7679</v>
      </c>
    </row>
    <row r="10" spans="1:8" ht="25.5" customHeight="1">
      <c r="A10" s="455" t="s">
        <v>115</v>
      </c>
      <c r="B10" s="456"/>
      <c r="C10" s="93" t="s">
        <v>264</v>
      </c>
      <c r="D10" s="92">
        <v>4287</v>
      </c>
      <c r="E10" s="92">
        <v>6211</v>
      </c>
      <c r="F10" s="236">
        <v>6544</v>
      </c>
      <c r="G10" s="236">
        <v>5786</v>
      </c>
      <c r="H10" s="236">
        <v>6840</v>
      </c>
    </row>
    <row r="11" spans="1:8" ht="25.5" customHeight="1">
      <c r="A11" s="455" t="s">
        <v>116</v>
      </c>
      <c r="B11" s="456"/>
      <c r="C11" s="93" t="s">
        <v>352</v>
      </c>
      <c r="D11" s="92">
        <v>4450</v>
      </c>
      <c r="E11" s="92">
        <v>5335</v>
      </c>
      <c r="F11" s="236">
        <v>4357</v>
      </c>
      <c r="G11" s="236">
        <v>3035</v>
      </c>
      <c r="H11" s="236">
        <v>2869</v>
      </c>
    </row>
    <row r="12" spans="1:8" ht="25.5" customHeight="1">
      <c r="A12" s="455" t="s">
        <v>354</v>
      </c>
      <c r="B12" s="456"/>
      <c r="C12" s="93" t="s">
        <v>267</v>
      </c>
      <c r="D12" s="92">
        <v>6085</v>
      </c>
      <c r="E12" s="92">
        <v>6540</v>
      </c>
      <c r="F12" s="236">
        <v>6135</v>
      </c>
      <c r="G12" s="236">
        <v>2970</v>
      </c>
      <c r="H12" s="236">
        <v>6734</v>
      </c>
    </row>
    <row r="13" spans="1:8" ht="25.5" customHeight="1">
      <c r="A13" s="455" t="s">
        <v>355</v>
      </c>
      <c r="B13" s="456"/>
      <c r="C13" s="93" t="s">
        <v>267</v>
      </c>
      <c r="D13" s="92">
        <v>6123</v>
      </c>
      <c r="E13" s="92">
        <v>4091</v>
      </c>
      <c r="F13" s="236">
        <v>1945</v>
      </c>
      <c r="G13" s="236">
        <v>2723</v>
      </c>
      <c r="H13" s="236">
        <v>2981</v>
      </c>
    </row>
    <row r="14" spans="1:8" ht="25.5" customHeight="1">
      <c r="A14" s="455" t="s">
        <v>117</v>
      </c>
      <c r="B14" s="456"/>
      <c r="C14" s="93" t="s">
        <v>265</v>
      </c>
      <c r="D14" s="92">
        <v>11301</v>
      </c>
      <c r="E14" s="92">
        <v>12062</v>
      </c>
      <c r="F14" s="236">
        <f>'[1]武道館・弓道場'!$C$22</f>
        <v>11846</v>
      </c>
      <c r="G14" s="236">
        <v>10904</v>
      </c>
      <c r="H14" s="236">
        <v>9764</v>
      </c>
    </row>
    <row r="15" spans="1:8" ht="25.5" customHeight="1">
      <c r="A15" s="455" t="s">
        <v>287</v>
      </c>
      <c r="B15" s="456"/>
      <c r="C15" s="93" t="s">
        <v>286</v>
      </c>
      <c r="D15" s="92">
        <v>5038</v>
      </c>
      <c r="E15" s="214"/>
      <c r="F15" s="214"/>
      <c r="G15" s="214"/>
      <c r="H15" s="214"/>
    </row>
    <row r="16" spans="1:8" ht="25.5" customHeight="1">
      <c r="A16" s="459" t="s">
        <v>288</v>
      </c>
      <c r="B16" s="456"/>
      <c r="C16" s="93" t="s">
        <v>286</v>
      </c>
      <c r="D16" s="92">
        <v>93875</v>
      </c>
      <c r="E16" s="92">
        <v>86734</v>
      </c>
      <c r="F16" s="92">
        <v>86452</v>
      </c>
      <c r="G16" s="236">
        <v>85679</v>
      </c>
      <c r="H16" s="236">
        <v>90743</v>
      </c>
    </row>
    <row r="17" spans="1:8" ht="25.5" customHeight="1">
      <c r="A17" s="455" t="s">
        <v>118</v>
      </c>
      <c r="B17" s="456"/>
      <c r="C17" s="93" t="s">
        <v>266</v>
      </c>
      <c r="D17" s="92">
        <v>23739</v>
      </c>
      <c r="E17" s="92">
        <v>21168</v>
      </c>
      <c r="F17" s="236">
        <f>'[1]体育館'!$AC$23</f>
        <v>20022</v>
      </c>
      <c r="G17" s="236">
        <v>24762</v>
      </c>
      <c r="H17" s="236">
        <v>24584</v>
      </c>
    </row>
    <row r="18" spans="1:8" ht="25.5" customHeight="1">
      <c r="A18" s="455" t="s">
        <v>119</v>
      </c>
      <c r="B18" s="456"/>
      <c r="C18" s="93" t="s">
        <v>267</v>
      </c>
      <c r="D18" s="92">
        <v>19906</v>
      </c>
      <c r="E18" s="92">
        <v>15571</v>
      </c>
      <c r="F18" s="236">
        <f>'[1]体育館'!$AU$23</f>
        <v>15735</v>
      </c>
      <c r="G18" s="236">
        <v>16619</v>
      </c>
      <c r="H18" s="236">
        <v>18456</v>
      </c>
    </row>
    <row r="19" spans="1:8" ht="25.5" customHeight="1">
      <c r="A19" s="455" t="s">
        <v>120</v>
      </c>
      <c r="B19" s="456"/>
      <c r="C19" s="93" t="s">
        <v>267</v>
      </c>
      <c r="D19" s="92">
        <v>11262</v>
      </c>
      <c r="E19" s="92">
        <v>10541</v>
      </c>
      <c r="F19" s="236">
        <v>11621</v>
      </c>
      <c r="G19" s="236">
        <v>12336</v>
      </c>
      <c r="H19" s="236">
        <v>14430</v>
      </c>
    </row>
    <row r="20" spans="1:8" ht="25.5" customHeight="1">
      <c r="A20" s="455" t="s">
        <v>356</v>
      </c>
      <c r="B20" s="456"/>
      <c r="C20" s="93" t="s">
        <v>357</v>
      </c>
      <c r="D20" s="92">
        <v>16003</v>
      </c>
      <c r="E20" s="92">
        <v>17970</v>
      </c>
      <c r="F20" s="236">
        <v>19062</v>
      </c>
      <c r="G20" s="236">
        <v>20087</v>
      </c>
      <c r="H20" s="236">
        <v>38827</v>
      </c>
    </row>
    <row r="21" spans="1:8" ht="25.5" customHeight="1">
      <c r="A21" s="455" t="s">
        <v>121</v>
      </c>
      <c r="B21" s="456"/>
      <c r="C21" s="93" t="s">
        <v>264</v>
      </c>
      <c r="D21" s="92">
        <v>5491</v>
      </c>
      <c r="E21" s="92">
        <v>2671</v>
      </c>
      <c r="F21" s="236">
        <v>8250</v>
      </c>
      <c r="G21" s="236">
        <v>7355</v>
      </c>
      <c r="H21" s="236">
        <v>7164</v>
      </c>
    </row>
    <row r="22" spans="1:8" ht="25.5" customHeight="1">
      <c r="A22" s="455" t="s">
        <v>122</v>
      </c>
      <c r="B22" s="456"/>
      <c r="C22" s="93" t="s">
        <v>267</v>
      </c>
      <c r="D22" s="92">
        <v>353</v>
      </c>
      <c r="E22" s="92">
        <v>1054</v>
      </c>
      <c r="F22" s="236">
        <v>1913</v>
      </c>
      <c r="G22" s="236">
        <v>1899</v>
      </c>
      <c r="H22" s="236">
        <v>660</v>
      </c>
    </row>
    <row r="23" spans="1:8" ht="25.5" customHeight="1">
      <c r="A23" s="455" t="s">
        <v>123</v>
      </c>
      <c r="B23" s="456"/>
      <c r="C23" s="93" t="s">
        <v>267</v>
      </c>
      <c r="D23" s="92">
        <v>15247</v>
      </c>
      <c r="E23" s="92">
        <v>11503</v>
      </c>
      <c r="F23" s="236">
        <v>11949</v>
      </c>
      <c r="G23" s="236">
        <v>12719</v>
      </c>
      <c r="H23" s="236">
        <v>11076</v>
      </c>
    </row>
    <row r="24" spans="1:8" ht="25.5" customHeight="1">
      <c r="A24" s="455" t="s">
        <v>124</v>
      </c>
      <c r="B24" s="456"/>
      <c r="C24" s="93" t="s">
        <v>358</v>
      </c>
      <c r="D24" s="92">
        <v>1664</v>
      </c>
      <c r="E24" s="92">
        <v>2324</v>
      </c>
      <c r="F24" s="236">
        <v>1334</v>
      </c>
      <c r="G24" s="236">
        <v>1463</v>
      </c>
      <c r="H24" s="236">
        <v>1463</v>
      </c>
    </row>
    <row r="25" spans="1:8" ht="25.5" customHeight="1">
      <c r="A25" s="455" t="s">
        <v>125</v>
      </c>
      <c r="B25" s="456"/>
      <c r="C25" s="93" t="s">
        <v>264</v>
      </c>
      <c r="D25" s="92">
        <v>7475</v>
      </c>
      <c r="E25" s="92">
        <v>6551</v>
      </c>
      <c r="F25" s="236">
        <v>7405</v>
      </c>
      <c r="G25" s="236">
        <v>8547</v>
      </c>
      <c r="H25" s="236">
        <v>8444</v>
      </c>
    </row>
    <row r="26" spans="1:8" ht="25.5" customHeight="1">
      <c r="A26" s="455" t="s">
        <v>359</v>
      </c>
      <c r="B26" s="456"/>
      <c r="C26" s="93" t="s">
        <v>360</v>
      </c>
      <c r="D26" s="201"/>
      <c r="E26" s="201"/>
      <c r="F26" s="201"/>
      <c r="G26" s="201"/>
      <c r="H26" s="201"/>
    </row>
    <row r="27" spans="1:8" ht="25.5" customHeight="1">
      <c r="A27" s="101" t="s">
        <v>126</v>
      </c>
      <c r="B27" s="95" t="s">
        <v>361</v>
      </c>
      <c r="C27" s="96" t="s">
        <v>266</v>
      </c>
      <c r="D27" s="92">
        <v>29999</v>
      </c>
      <c r="E27" s="92">
        <v>27320</v>
      </c>
      <c r="F27" s="236">
        <f>'[1]体育館'!$C$23</f>
        <v>31036</v>
      </c>
      <c r="G27" s="236">
        <v>28790</v>
      </c>
      <c r="H27" s="236">
        <v>30777</v>
      </c>
    </row>
    <row r="28" spans="1:8" ht="25.5" customHeight="1">
      <c r="A28" s="102" t="s">
        <v>126</v>
      </c>
      <c r="B28" s="98" t="s">
        <v>127</v>
      </c>
      <c r="C28" s="103" t="s">
        <v>267</v>
      </c>
      <c r="D28" s="92">
        <v>23717</v>
      </c>
      <c r="E28" s="92">
        <v>19366</v>
      </c>
      <c r="F28" s="236">
        <v>21772</v>
      </c>
      <c r="G28" s="236">
        <v>13812</v>
      </c>
      <c r="H28" s="236">
        <v>16352</v>
      </c>
    </row>
    <row r="29" spans="1:8" ht="21" customHeight="1">
      <c r="A29" s="104" t="s">
        <v>270</v>
      </c>
      <c r="D29" s="105"/>
      <c r="E29" s="105"/>
      <c r="F29" s="460" t="s">
        <v>94</v>
      </c>
      <c r="G29" s="461"/>
      <c r="H29" s="461"/>
    </row>
    <row r="30" ht="15" customHeight="1">
      <c r="A30" s="104" t="s">
        <v>271</v>
      </c>
    </row>
    <row r="31" ht="15" customHeight="1">
      <c r="A31" s="104" t="s">
        <v>272</v>
      </c>
    </row>
    <row r="32" ht="15" customHeight="1">
      <c r="A32" s="106" t="s">
        <v>273</v>
      </c>
    </row>
  </sheetData>
  <sheetProtection/>
  <mergeCells count="22">
    <mergeCell ref="A20:B20"/>
    <mergeCell ref="A21:B21"/>
    <mergeCell ref="A16:B16"/>
    <mergeCell ref="A17:B17"/>
    <mergeCell ref="F29:H29"/>
    <mergeCell ref="A26:B26"/>
    <mergeCell ref="A22:B22"/>
    <mergeCell ref="A23:B23"/>
    <mergeCell ref="A24:B24"/>
    <mergeCell ref="A25:B25"/>
    <mergeCell ref="A3:B3"/>
    <mergeCell ref="A4:B4"/>
    <mergeCell ref="A8:B8"/>
    <mergeCell ref="A9:B9"/>
    <mergeCell ref="A18:B18"/>
    <mergeCell ref="A19:B19"/>
    <mergeCell ref="A14:B14"/>
    <mergeCell ref="A15:B15"/>
    <mergeCell ref="A10:B10"/>
    <mergeCell ref="A11:B11"/>
    <mergeCell ref="A12:B12"/>
    <mergeCell ref="A13:B13"/>
  </mergeCells>
  <printOptions horizontalCentered="1"/>
  <pageMargins left="0.7874015748031497" right="0.1968503937007874" top="0.984251968503937" bottom="0.87" header="0.5118110236220472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明朝,標準"－48－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zoomScalePageLayoutView="0" workbookViewId="0" topLeftCell="A13">
      <selection activeCell="E30" sqref="E30"/>
    </sheetView>
  </sheetViews>
  <sheetFormatPr defaultColWidth="14.375" defaultRowHeight="20.25" customHeight="1"/>
  <cols>
    <col min="1" max="1" width="13.875" style="1" customWidth="1"/>
    <col min="2" max="2" width="11.375" style="1" customWidth="1"/>
    <col min="3" max="9" width="11.00390625" style="1" customWidth="1"/>
    <col min="10" max="16384" width="14.375" style="3" customWidth="1"/>
  </cols>
  <sheetData>
    <row r="1" spans="1:9" ht="21" customHeight="1">
      <c r="A1" s="1" t="s">
        <v>128</v>
      </c>
      <c r="F1" s="107"/>
      <c r="G1" s="462" t="s">
        <v>129</v>
      </c>
      <c r="H1" s="463"/>
      <c r="I1" s="463"/>
    </row>
    <row r="2" spans="1:9" ht="33" customHeight="1">
      <c r="A2" s="418" t="s">
        <v>100</v>
      </c>
      <c r="B2" s="420"/>
      <c r="C2" s="73" t="s">
        <v>130</v>
      </c>
      <c r="D2" s="73" t="s">
        <v>131</v>
      </c>
      <c r="E2" s="73" t="s">
        <v>132</v>
      </c>
      <c r="F2" s="73" t="s">
        <v>133</v>
      </c>
      <c r="G2" s="73" t="s">
        <v>289</v>
      </c>
      <c r="H2" s="73" t="s">
        <v>290</v>
      </c>
      <c r="I2" s="73" t="s">
        <v>362</v>
      </c>
    </row>
    <row r="3" spans="1:9" ht="33" customHeight="1">
      <c r="A3" s="466" t="s">
        <v>31</v>
      </c>
      <c r="B3" s="108" t="s">
        <v>134</v>
      </c>
      <c r="C3" s="109">
        <v>21000</v>
      </c>
      <c r="D3" s="110">
        <v>23289</v>
      </c>
      <c r="E3" s="110">
        <v>7175</v>
      </c>
      <c r="F3" s="110">
        <v>8540</v>
      </c>
      <c r="G3" s="110">
        <v>9651</v>
      </c>
      <c r="H3" s="110">
        <v>10410</v>
      </c>
      <c r="I3" s="248">
        <v>11241</v>
      </c>
    </row>
    <row r="4" spans="1:9" ht="33" customHeight="1">
      <c r="A4" s="467"/>
      <c r="B4" s="108" t="s">
        <v>135</v>
      </c>
      <c r="C4" s="109">
        <v>85326</v>
      </c>
      <c r="D4" s="110">
        <v>79990</v>
      </c>
      <c r="E4" s="110">
        <v>65691</v>
      </c>
      <c r="F4" s="110">
        <v>65634</v>
      </c>
      <c r="G4" s="110">
        <v>65410</v>
      </c>
      <c r="H4" s="110">
        <v>62868</v>
      </c>
      <c r="I4" s="248">
        <v>64169</v>
      </c>
    </row>
    <row r="5" spans="1:9" ht="33" customHeight="1">
      <c r="A5" s="467"/>
      <c r="B5" s="108" t="s">
        <v>136</v>
      </c>
      <c r="C5" s="109">
        <v>347556</v>
      </c>
      <c r="D5" s="110">
        <v>317282</v>
      </c>
      <c r="E5" s="110">
        <v>256473</v>
      </c>
      <c r="F5" s="110">
        <v>268648</v>
      </c>
      <c r="G5" s="110">
        <v>270410</v>
      </c>
      <c r="H5" s="110">
        <v>268875</v>
      </c>
      <c r="I5" s="248">
        <v>271573</v>
      </c>
    </row>
    <row r="6" spans="1:9" ht="33" customHeight="1">
      <c r="A6" s="467"/>
      <c r="B6" s="108" t="s">
        <v>137</v>
      </c>
      <c r="C6" s="109">
        <v>263242</v>
      </c>
      <c r="D6" s="110">
        <v>277215</v>
      </c>
      <c r="E6" s="110">
        <v>293916</v>
      </c>
      <c r="F6" s="110">
        <v>297422</v>
      </c>
      <c r="G6" s="110">
        <v>309646</v>
      </c>
      <c r="H6" s="110">
        <v>320678</v>
      </c>
      <c r="I6" s="248">
        <v>332669</v>
      </c>
    </row>
    <row r="7" spans="1:9" ht="33" customHeight="1">
      <c r="A7" s="466" t="s">
        <v>138</v>
      </c>
      <c r="B7" s="108" t="s">
        <v>134</v>
      </c>
      <c r="C7" s="109">
        <v>11066</v>
      </c>
      <c r="D7" s="110">
        <v>12098</v>
      </c>
      <c r="E7" s="110">
        <v>3378</v>
      </c>
      <c r="F7" s="110">
        <v>3962</v>
      </c>
      <c r="G7" s="110">
        <v>4448</v>
      </c>
      <c r="H7" s="110">
        <v>4587</v>
      </c>
      <c r="I7" s="248">
        <v>4901</v>
      </c>
    </row>
    <row r="8" spans="1:9" ht="33" customHeight="1">
      <c r="A8" s="467"/>
      <c r="B8" s="108" t="s">
        <v>135</v>
      </c>
      <c r="C8" s="109">
        <v>48101</v>
      </c>
      <c r="D8" s="110">
        <v>42875</v>
      </c>
      <c r="E8" s="110">
        <v>29411</v>
      </c>
      <c r="F8" s="110">
        <v>28968</v>
      </c>
      <c r="G8" s="110">
        <v>28071</v>
      </c>
      <c r="H8" s="110">
        <v>26320</v>
      </c>
      <c r="I8" s="248">
        <v>25273</v>
      </c>
    </row>
    <row r="9" spans="1:9" ht="33" customHeight="1">
      <c r="A9" s="467"/>
      <c r="B9" s="108" t="s">
        <v>136</v>
      </c>
      <c r="C9" s="109">
        <v>198643</v>
      </c>
      <c r="D9" s="110">
        <v>178628</v>
      </c>
      <c r="E9" s="110">
        <v>118735</v>
      </c>
      <c r="F9" s="110">
        <v>117980</v>
      </c>
      <c r="G9" s="110">
        <v>114261</v>
      </c>
      <c r="H9" s="110">
        <v>110441</v>
      </c>
      <c r="I9" s="248">
        <v>108593</v>
      </c>
    </row>
    <row r="10" spans="1:9" ht="33" customHeight="1">
      <c r="A10" s="467"/>
      <c r="B10" s="108" t="s">
        <v>137</v>
      </c>
      <c r="C10" s="109">
        <v>119619</v>
      </c>
      <c r="D10" s="110">
        <v>124728</v>
      </c>
      <c r="E10" s="110">
        <v>123827</v>
      </c>
      <c r="F10" s="110">
        <v>124557</v>
      </c>
      <c r="G10" s="110">
        <v>129477</v>
      </c>
      <c r="H10" s="110">
        <v>131639</v>
      </c>
      <c r="I10" s="248">
        <v>134031</v>
      </c>
    </row>
    <row r="11" spans="1:9" ht="33" customHeight="1">
      <c r="A11" s="466" t="s">
        <v>139</v>
      </c>
      <c r="B11" s="108" t="s">
        <v>134</v>
      </c>
      <c r="C11" s="109">
        <v>194</v>
      </c>
      <c r="D11" s="110">
        <v>253</v>
      </c>
      <c r="E11" s="110">
        <v>538</v>
      </c>
      <c r="F11" s="110">
        <v>739</v>
      </c>
      <c r="G11" s="110">
        <v>903</v>
      </c>
      <c r="H11" s="110">
        <v>1113</v>
      </c>
      <c r="I11" s="248">
        <v>1297</v>
      </c>
    </row>
    <row r="12" spans="1:9" ht="33" customHeight="1">
      <c r="A12" s="467"/>
      <c r="B12" s="108" t="s">
        <v>135</v>
      </c>
      <c r="C12" s="109">
        <v>5359</v>
      </c>
      <c r="D12" s="110">
        <v>5977</v>
      </c>
      <c r="E12" s="110">
        <v>6785</v>
      </c>
      <c r="F12" s="110">
        <v>9036</v>
      </c>
      <c r="G12" s="110">
        <v>10353</v>
      </c>
      <c r="H12" s="110">
        <v>9560</v>
      </c>
      <c r="I12" s="248">
        <v>11311</v>
      </c>
    </row>
    <row r="13" spans="1:9" ht="33" customHeight="1">
      <c r="A13" s="467"/>
      <c r="B13" s="108" t="s">
        <v>136</v>
      </c>
      <c r="C13" s="109">
        <v>16849</v>
      </c>
      <c r="D13" s="110">
        <v>22005</v>
      </c>
      <c r="E13" s="110">
        <v>25405</v>
      </c>
      <c r="F13" s="110">
        <v>34057</v>
      </c>
      <c r="G13" s="110">
        <v>41491</v>
      </c>
      <c r="H13" s="110">
        <v>36296</v>
      </c>
      <c r="I13" s="248">
        <v>42083</v>
      </c>
    </row>
    <row r="14" spans="1:9" ht="33" customHeight="1">
      <c r="A14" s="467"/>
      <c r="B14" s="108" t="s">
        <v>137</v>
      </c>
      <c r="C14" s="109">
        <v>10295</v>
      </c>
      <c r="D14" s="110">
        <v>10247</v>
      </c>
      <c r="E14" s="110">
        <v>12950</v>
      </c>
      <c r="F14" s="110">
        <v>15644</v>
      </c>
      <c r="G14" s="110">
        <v>17840</v>
      </c>
      <c r="H14" s="110">
        <v>19696</v>
      </c>
      <c r="I14" s="248">
        <v>20822</v>
      </c>
    </row>
    <row r="15" spans="1:9" ht="33" customHeight="1">
      <c r="A15" s="466" t="s">
        <v>140</v>
      </c>
      <c r="B15" s="108" t="s">
        <v>134</v>
      </c>
      <c r="C15" s="109">
        <v>5592</v>
      </c>
      <c r="D15" s="110">
        <v>6103</v>
      </c>
      <c r="E15" s="110">
        <v>1136</v>
      </c>
      <c r="F15" s="110">
        <v>1354</v>
      </c>
      <c r="G15" s="110">
        <v>1521</v>
      </c>
      <c r="H15" s="110">
        <v>1600</v>
      </c>
      <c r="I15" s="248">
        <v>1753</v>
      </c>
    </row>
    <row r="16" spans="1:9" ht="33" customHeight="1">
      <c r="A16" s="467"/>
      <c r="B16" s="108" t="s">
        <v>135</v>
      </c>
      <c r="C16" s="109">
        <v>12501</v>
      </c>
      <c r="D16" s="110">
        <v>10699</v>
      </c>
      <c r="E16" s="110">
        <v>9651</v>
      </c>
      <c r="F16" s="110">
        <v>9408</v>
      </c>
      <c r="G16" s="110">
        <v>9290</v>
      </c>
      <c r="H16" s="110">
        <v>9797</v>
      </c>
      <c r="I16" s="248">
        <v>10185</v>
      </c>
    </row>
    <row r="17" spans="1:9" ht="33" customHeight="1">
      <c r="A17" s="467"/>
      <c r="B17" s="108" t="s">
        <v>136</v>
      </c>
      <c r="C17" s="109">
        <v>50796</v>
      </c>
      <c r="D17" s="110">
        <v>46264</v>
      </c>
      <c r="E17" s="110">
        <v>40612</v>
      </c>
      <c r="F17" s="110">
        <v>37706</v>
      </c>
      <c r="G17" s="110">
        <v>38948</v>
      </c>
      <c r="H17" s="110">
        <v>38828</v>
      </c>
      <c r="I17" s="248">
        <v>40623</v>
      </c>
    </row>
    <row r="18" spans="1:9" ht="33" customHeight="1">
      <c r="A18" s="467"/>
      <c r="B18" s="108" t="s">
        <v>137</v>
      </c>
      <c r="C18" s="109">
        <v>47605</v>
      </c>
      <c r="D18" s="110">
        <v>58243</v>
      </c>
      <c r="E18" s="110">
        <v>60283</v>
      </c>
      <c r="F18" s="110">
        <v>58544</v>
      </c>
      <c r="G18" s="110">
        <v>61277</v>
      </c>
      <c r="H18" s="110">
        <v>64787</v>
      </c>
      <c r="I18" s="248">
        <v>64534</v>
      </c>
    </row>
    <row r="19" spans="1:9" ht="33" customHeight="1">
      <c r="A19" s="465" t="s">
        <v>141</v>
      </c>
      <c r="B19" s="108" t="s">
        <v>134</v>
      </c>
      <c r="C19" s="109">
        <v>4148</v>
      </c>
      <c r="D19" s="110">
        <v>4835</v>
      </c>
      <c r="E19" s="110">
        <v>2123</v>
      </c>
      <c r="F19" s="110">
        <v>2485</v>
      </c>
      <c r="G19" s="110">
        <v>2779</v>
      </c>
      <c r="H19" s="110">
        <v>3110</v>
      </c>
      <c r="I19" s="248">
        <v>3290</v>
      </c>
    </row>
    <row r="20" spans="1:9" ht="33" customHeight="1">
      <c r="A20" s="465"/>
      <c r="B20" s="108" t="s">
        <v>135</v>
      </c>
      <c r="C20" s="109">
        <v>19365</v>
      </c>
      <c r="D20" s="110">
        <v>20439</v>
      </c>
      <c r="E20" s="110">
        <v>19844</v>
      </c>
      <c r="F20" s="110">
        <v>18222</v>
      </c>
      <c r="G20" s="110">
        <v>17696</v>
      </c>
      <c r="H20" s="110">
        <v>17191</v>
      </c>
      <c r="I20" s="248">
        <v>17400</v>
      </c>
    </row>
    <row r="21" spans="1:9" ht="33" customHeight="1">
      <c r="A21" s="465"/>
      <c r="B21" s="108" t="s">
        <v>136</v>
      </c>
      <c r="C21" s="109">
        <v>81268</v>
      </c>
      <c r="D21" s="110">
        <v>70385</v>
      </c>
      <c r="E21" s="110">
        <v>71721</v>
      </c>
      <c r="F21" s="110">
        <v>78905</v>
      </c>
      <c r="G21" s="110">
        <v>75710</v>
      </c>
      <c r="H21" s="110">
        <v>78310</v>
      </c>
      <c r="I21" s="248">
        <v>80274</v>
      </c>
    </row>
    <row r="22" spans="1:9" ht="33" customHeight="1">
      <c r="A22" s="465"/>
      <c r="B22" s="108" t="s">
        <v>137</v>
      </c>
      <c r="C22" s="109">
        <v>85723</v>
      </c>
      <c r="D22" s="110">
        <v>83997</v>
      </c>
      <c r="E22" s="110">
        <v>96856</v>
      </c>
      <c r="F22" s="110">
        <v>98677</v>
      </c>
      <c r="G22" s="110">
        <v>101052</v>
      </c>
      <c r="H22" s="110">
        <v>104556</v>
      </c>
      <c r="I22" s="248">
        <v>113282</v>
      </c>
    </row>
    <row r="23" spans="1:9" ht="21" customHeight="1">
      <c r="A23" s="83" t="s">
        <v>142</v>
      </c>
      <c r="F23" s="37"/>
      <c r="G23" s="464" t="s">
        <v>94</v>
      </c>
      <c r="H23" s="461"/>
      <c r="I23" s="461"/>
    </row>
    <row r="24" spans="1:8" s="113" customFormat="1" ht="21" customHeight="1">
      <c r="A24" s="111" t="s">
        <v>143</v>
      </c>
      <c r="B24" s="112"/>
      <c r="C24" s="112"/>
      <c r="D24" s="112"/>
      <c r="E24" s="112"/>
      <c r="F24" s="112"/>
      <c r="G24" s="112"/>
      <c r="H24" s="112"/>
    </row>
    <row r="25" spans="1:8" s="113" customFormat="1" ht="20.25" customHeight="1">
      <c r="A25" s="83" t="s">
        <v>291</v>
      </c>
      <c r="B25" s="114"/>
      <c r="C25" s="114"/>
      <c r="D25" s="114"/>
      <c r="E25" s="114"/>
      <c r="F25" s="114"/>
      <c r="G25" s="114"/>
      <c r="H25" s="114"/>
    </row>
  </sheetData>
  <sheetProtection/>
  <mergeCells count="8">
    <mergeCell ref="G1:I1"/>
    <mergeCell ref="G23:I23"/>
    <mergeCell ref="A2:B2"/>
    <mergeCell ref="A19:A22"/>
    <mergeCell ref="A3:A6"/>
    <mergeCell ref="A7:A10"/>
    <mergeCell ref="A11:A14"/>
    <mergeCell ref="A15:A18"/>
  </mergeCells>
  <printOptions horizontalCentered="1"/>
  <pageMargins left="0.3937007874015748" right="0.7874015748031497" top="0.5905511811023623" bottom="0.5905511811023623" header="0.31496062992125984" footer="0.5118110236220472"/>
  <pageSetup fitToHeight="1" fitToWidth="1" horizontalDpi="600" verticalDpi="600" orientation="portrait" paperSize="9" scale="90" r:id="rId1"/>
  <headerFooter alignWithMargins="0">
    <oddHeader>&amp;L&amp;"ＭＳ Ｐ明朝,標準"&amp;8第８章　教育・文化</oddHeader>
    <oddFooter>&amp;C&amp;"ＭＳ 明朝,標準"－49－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zoomScalePageLayoutView="0" workbookViewId="0" topLeftCell="A1">
      <selection activeCell="D28" sqref="D28"/>
    </sheetView>
  </sheetViews>
  <sheetFormatPr defaultColWidth="8.875" defaultRowHeight="20.25" customHeight="1"/>
  <cols>
    <col min="1" max="1" width="15.00390625" style="83" customWidth="1"/>
    <col min="2" max="2" width="25.00390625" style="84" customWidth="1"/>
    <col min="3" max="3" width="19.25390625" style="144" customWidth="1"/>
    <col min="4" max="4" width="13.25390625" style="144" customWidth="1"/>
    <col min="5" max="5" width="18.50390625" style="144" customWidth="1"/>
    <col min="6" max="16384" width="8.875" style="3" customWidth="1"/>
  </cols>
  <sheetData>
    <row r="1" s="115" customFormat="1" ht="21" customHeight="1">
      <c r="A1" s="115" t="s">
        <v>144</v>
      </c>
    </row>
    <row r="2" spans="1:5" ht="21" customHeight="1">
      <c r="A2" s="11" t="s">
        <v>145</v>
      </c>
      <c r="B2" s="105"/>
      <c r="C2" s="116"/>
      <c r="D2" s="116"/>
      <c r="E2" s="116"/>
    </row>
    <row r="3" spans="1:5" ht="24.75" customHeight="1">
      <c r="A3" s="67" t="s">
        <v>100</v>
      </c>
      <c r="B3" s="67" t="s">
        <v>146</v>
      </c>
      <c r="C3" s="73" t="s">
        <v>147</v>
      </c>
      <c r="D3" s="117" t="s">
        <v>148</v>
      </c>
      <c r="E3" s="82" t="s">
        <v>149</v>
      </c>
    </row>
    <row r="4" spans="1:5" ht="37.5" customHeight="1">
      <c r="A4" s="468" t="s">
        <v>150</v>
      </c>
      <c r="B4" s="469"/>
      <c r="C4" s="469"/>
      <c r="D4" s="469"/>
      <c r="E4" s="470"/>
    </row>
    <row r="5" spans="1:5" ht="52.5" customHeight="1">
      <c r="A5" s="118" t="s">
        <v>151</v>
      </c>
      <c r="B5" s="119" t="s">
        <v>152</v>
      </c>
      <c r="C5" s="119" t="s">
        <v>153</v>
      </c>
      <c r="D5" s="120" t="s">
        <v>154</v>
      </c>
      <c r="E5" s="121" t="s">
        <v>155</v>
      </c>
    </row>
    <row r="6" spans="1:5" ht="52.5" customHeight="1">
      <c r="A6" s="122" t="s">
        <v>156</v>
      </c>
      <c r="B6" s="123" t="s">
        <v>157</v>
      </c>
      <c r="C6" s="123" t="s">
        <v>158</v>
      </c>
      <c r="D6" s="124" t="s">
        <v>159</v>
      </c>
      <c r="E6" s="125" t="s">
        <v>160</v>
      </c>
    </row>
    <row r="7" spans="1:5" ht="37.5" customHeight="1">
      <c r="A7" s="468" t="s">
        <v>292</v>
      </c>
      <c r="B7" s="469"/>
      <c r="C7" s="469"/>
      <c r="D7" s="469"/>
      <c r="E7" s="470"/>
    </row>
    <row r="8" spans="1:5" ht="52.5" customHeight="1">
      <c r="A8" s="122" t="s">
        <v>161</v>
      </c>
      <c r="B8" s="123" t="s">
        <v>162</v>
      </c>
      <c r="C8" s="123" t="s">
        <v>163</v>
      </c>
      <c r="D8" s="126" t="s">
        <v>164</v>
      </c>
      <c r="E8" s="125" t="s">
        <v>165</v>
      </c>
    </row>
    <row r="9" spans="1:5" ht="52.5" customHeight="1">
      <c r="A9" s="122" t="s">
        <v>161</v>
      </c>
      <c r="B9" s="127" t="s">
        <v>166</v>
      </c>
      <c r="C9" s="128" t="s">
        <v>167</v>
      </c>
      <c r="D9" s="126" t="s">
        <v>168</v>
      </c>
      <c r="E9" s="125" t="s">
        <v>169</v>
      </c>
    </row>
    <row r="10" spans="1:5" ht="52.5" customHeight="1">
      <c r="A10" s="122" t="s">
        <v>161</v>
      </c>
      <c r="B10" s="128" t="s">
        <v>170</v>
      </c>
      <c r="C10" s="123" t="s">
        <v>171</v>
      </c>
      <c r="D10" s="126" t="s">
        <v>168</v>
      </c>
      <c r="E10" s="125" t="s">
        <v>172</v>
      </c>
    </row>
    <row r="11" spans="1:5" ht="52.5" customHeight="1">
      <c r="A11" s="122" t="s">
        <v>161</v>
      </c>
      <c r="B11" s="128" t="s">
        <v>173</v>
      </c>
      <c r="C11" s="123" t="s">
        <v>171</v>
      </c>
      <c r="D11" s="126" t="s">
        <v>168</v>
      </c>
      <c r="E11" s="125" t="s">
        <v>172</v>
      </c>
    </row>
    <row r="12" spans="1:5" ht="52.5" customHeight="1">
      <c r="A12" s="118" t="s">
        <v>174</v>
      </c>
      <c r="B12" s="128" t="s">
        <v>175</v>
      </c>
      <c r="C12" s="128" t="s">
        <v>176</v>
      </c>
      <c r="D12" s="126" t="s">
        <v>177</v>
      </c>
      <c r="E12" s="125" t="s">
        <v>169</v>
      </c>
    </row>
    <row r="13" spans="1:5" ht="52.5" customHeight="1">
      <c r="A13" s="118" t="s">
        <v>178</v>
      </c>
      <c r="B13" s="128" t="s">
        <v>179</v>
      </c>
      <c r="C13" s="128" t="s">
        <v>176</v>
      </c>
      <c r="D13" s="129" t="s">
        <v>180</v>
      </c>
      <c r="E13" s="130" t="s">
        <v>181</v>
      </c>
    </row>
    <row r="14" spans="1:5" ht="52.5" customHeight="1">
      <c r="A14" s="122" t="s">
        <v>182</v>
      </c>
      <c r="B14" s="128" t="s">
        <v>183</v>
      </c>
      <c r="C14" s="128" t="s">
        <v>184</v>
      </c>
      <c r="D14" s="126" t="s">
        <v>168</v>
      </c>
      <c r="E14" s="125" t="s">
        <v>185</v>
      </c>
    </row>
    <row r="15" spans="1:5" ht="52.5" customHeight="1">
      <c r="A15" s="122" t="s">
        <v>182</v>
      </c>
      <c r="B15" s="128" t="s">
        <v>186</v>
      </c>
      <c r="C15" s="128" t="s">
        <v>187</v>
      </c>
      <c r="D15" s="126" t="s">
        <v>168</v>
      </c>
      <c r="E15" s="125" t="s">
        <v>188</v>
      </c>
    </row>
    <row r="16" spans="1:5" ht="52.5" customHeight="1">
      <c r="A16" s="131" t="s">
        <v>189</v>
      </c>
      <c r="B16" s="132" t="s">
        <v>190</v>
      </c>
      <c r="C16" s="132" t="s">
        <v>191</v>
      </c>
      <c r="D16" s="133" t="s">
        <v>154</v>
      </c>
      <c r="E16" s="134" t="s">
        <v>192</v>
      </c>
    </row>
    <row r="17" spans="1:5" ht="52.5" customHeight="1">
      <c r="A17" s="122" t="s">
        <v>189</v>
      </c>
      <c r="B17" s="123" t="s">
        <v>193</v>
      </c>
      <c r="C17" s="135" t="s">
        <v>194</v>
      </c>
      <c r="D17" s="126" t="s">
        <v>195</v>
      </c>
      <c r="E17" s="125" t="s">
        <v>196</v>
      </c>
    </row>
    <row r="18" spans="1:5" ht="22.5" customHeight="1">
      <c r="A18" s="136"/>
      <c r="B18" s="137"/>
      <c r="C18" s="137"/>
      <c r="D18" s="138"/>
      <c r="E18" s="139" t="s">
        <v>94</v>
      </c>
    </row>
    <row r="19" spans="1:5" ht="22.5" customHeight="1">
      <c r="A19" s="140"/>
      <c r="B19" s="141"/>
      <c r="C19" s="141"/>
      <c r="D19" s="142"/>
      <c r="E19" s="143"/>
    </row>
  </sheetData>
  <sheetProtection/>
  <mergeCells count="2">
    <mergeCell ref="A7:E7"/>
    <mergeCell ref="A4:E4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明朝,標準"－50－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企画調整係</dc:creator>
  <cp:keywords/>
  <dc:description/>
  <cp:lastModifiedBy>K</cp:lastModifiedBy>
  <cp:lastPrinted>2012-04-16T02:31:59Z</cp:lastPrinted>
  <dcterms:created xsi:type="dcterms:W3CDTF">2008-01-24T05:35:50Z</dcterms:created>
  <dcterms:modified xsi:type="dcterms:W3CDTF">2012-05-01T06:05:45Z</dcterms:modified>
  <cp:category/>
  <cp:version/>
  <cp:contentType/>
  <cp:contentStatus/>
</cp:coreProperties>
</file>